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<sst xmlns="http://schemas.openxmlformats.org/spreadsheetml/2006/main" count="232" uniqueCount="111">
  <si>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</si>
  <si>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</si>
  <si>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</si>
  <si>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</si>
  <si>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</si>
  <si>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</si>
  <si>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</si>
  <si>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</si>
  <si>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</si>
  <si>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</si>
  <si>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</si>
  <si>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</si>
  <si>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</si>
  <si>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</si>
  <si>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</si>
  <si>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</si>
  <si>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</si>
  <si>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</si>
  <si>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</si>
  <si>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</si>
  <si>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</si>
  <si>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</si>
  <si>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</si>
  <si>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</si>
  <si>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</si>
  <si>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</si>
  <si>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</si>
  <si>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</si>
  <si>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</si>
  <si>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</si>
  <si>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</si>
  <si>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</si>
  <si>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</si>
  <si>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</si>
  <si>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</si>
  <si>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</si>
  <si>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</si>
  <si>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</si>
  <si>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</si>
  <si>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</si>
  <si>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</si>
  <si>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</si>
  <si>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</si>
  <si>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</si>
  <si>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</si>
  <si>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</si>
  <si>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</si>
  <si>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</si>
  <si>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</si>
  <si>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</si>
  <si>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</si>
  <si>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</si>
  <si>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</si>
  <si>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</si>
  <si>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</si>
  <si>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</si>
  <si>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</si>
  <si>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</si>
  <si>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</si>
  <si>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</si>
  <si>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</si>
  <si>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</si>
  <si>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</si>
  <si>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</si>
  <si>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</si>
  <si>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</si>
  <si>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</si>
  <si>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</si>
  <si>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</si>
  <si>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</si>
  <si>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</si>
  <si>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</si>
  <si>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</si>
  <si>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</si>
  <si>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</si>
  <si>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</si>
  <si>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</si>
  <si>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</si>
  <si>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</si>
  <si>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</si>
  <si>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</si>
  <si>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</si>
  <si>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</si>
  <si>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</si>
  <si>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</si>
  <si>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</si>
  <si>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</si>
  <si>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</si>
  <si>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</si>
  <si>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</si>
  <si>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</si>
  <si>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</si>
  <si>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</si>
  <si>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</si>
  <si>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</si>
  <si>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</si>
  <si>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</si>
  <si>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</si>
  <si>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</si>
  <si>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</si>
  <si>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</si>
  <si>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</si>
  <si>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</si>
  <si>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</si>
  <si>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</si>
  <si>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</si>
  <si>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</si>
  <si>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</si>
  <si>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70％以上の数値ではあるが、事業規模が小さいため数値の増減幅が大きくなっている。今回は75.84％
④企業債残高対事業規模比較率　料金収入に対する企業債残高の割合。類似団体に比べ高い数値で推移しているが、事業規模が小さいため数値の増減が率（％）に大きく影響する。最近は比率も幾分下がっている。今後も事業と返済額のバランスに留意する。
⑤経費回収率　使用料で賄うべき経費の比率　現在は48.86％。経費の大きい割合を占める起債償還額がわずかずつだが増加するため、回収率の上下には注意していく。
⑥汚水処理原価　１㎥当たり汚水処理に要した費用。　近年は類似団体と比べ高額となることが多い。H25年度に一度下回っているので、引き続き経費の見直し等で数値の改善を図る。
⑦施設利用率　施設の処理能力（一日）に対する日平均の処理水量の割合。　事業規模の小ささからか、類似団体平均値より高い数値となっている。
⑧水洗化率　処理区域内汚水処理人口割合。消化槽の特性から水洗化率は100％。
</t>
    <phoneticPr fontId="4"/>
  </si>
  <si>
    <t>　今後、浄化槽の老朽化への対応等、細やかに検討を重ねていく必要がある。</t>
    <phoneticPr fontId="4"/>
  </si>
  <si>
    <t xml:space="preserve">　公共・農集など市で行う下水道事業と調和を図りながら、市民の理解を得られる範囲で段階的な料金改定により、収入の増加につなげたい。
　工事に要した起債元利償還金の推移に傾注しながら、今後、施設運営など見直し、かかる経費の削減に努める。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</si>
</sst>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87456"/>
        <c:axId val="34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387456"/>
        <c:axId val="34388992"/>
      </c:lineChart>
      <c:dateAx>
        <c:axId val="34387456"/>
        <c:scaling>
          <c:orientation val="minMax"/>
        </c:scaling>
        <c:delete val="1"/>
        <c:axPos val="b"/>
        <c:numFmt formatCode="ge" sourceLinked="1"/>
        <c:majorTickMark val="none"/>
        <c:minorTickMark val="none"/>
        <c:tickLblPos val="none"/>
        <c:crossAx val="34388992"/>
        <c:crosses val="autoZero"/>
        <c:auto val="1"/>
        <c:lblOffset val="100"/>
        <c:baseTimeUnit val="years"/>
      </c:dateAx>
      <c:valAx>
        <c:axId val="34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72.22</c:v>
                </c:pt>
                <c:pt idx="1">
                  <c:v>72.22</c:v>
                </c:pt>
                <c:pt idx="2">
                  <c:v>72.22</c:v>
                </c:pt>
                <c:pt idx="3">
                  <c:v>72.22</c:v>
                </c:pt>
                <c:pt idx="4">
                  <c:v>72.22</c:v>
                </c:pt>
              </c:numCache>
            </c:numRef>
          </c:val>
        </c:ser>
        <c:dLbls>
          <c:showLegendKey val="0"/>
          <c:showVal val="0"/>
          <c:showCatName val="0"/>
          <c:showSerName val="0"/>
          <c:showPercent val="0"/>
          <c:showBubbleSize val="0"/>
        </c:dLbls>
        <c:gapWidth val="150"/>
        <c:axId val="35275136"/>
        <c:axId val="35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35275136"/>
        <c:axId val="35277056"/>
      </c:lineChart>
      <c:dateAx>
        <c:axId val="35275136"/>
        <c:scaling>
          <c:orientation val="minMax"/>
        </c:scaling>
        <c:delete val="1"/>
        <c:axPos val="b"/>
        <c:numFmt formatCode="ge" sourceLinked="1"/>
        <c:majorTickMark val="none"/>
        <c:minorTickMark val="none"/>
        <c:tickLblPos val="none"/>
        <c:crossAx val="35277056"/>
        <c:crosses val="autoZero"/>
        <c:auto val="1"/>
        <c:lblOffset val="100"/>
        <c:baseTimeUnit val="years"/>
      </c:dateAx>
      <c:valAx>
        <c:axId val="35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5303424"/>
        <c:axId val="353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35303424"/>
        <c:axId val="35305344"/>
      </c:lineChart>
      <c:dateAx>
        <c:axId val="35303424"/>
        <c:scaling>
          <c:orientation val="minMax"/>
        </c:scaling>
        <c:delete val="1"/>
        <c:axPos val="b"/>
        <c:numFmt formatCode="ge" sourceLinked="1"/>
        <c:majorTickMark val="none"/>
        <c:minorTickMark val="none"/>
        <c:tickLblPos val="none"/>
        <c:crossAx val="35305344"/>
        <c:crosses val="autoZero"/>
        <c:auto val="1"/>
        <c:lblOffset val="100"/>
        <c:baseTimeUnit val="years"/>
      </c:dateAx>
      <c:valAx>
        <c:axId val="353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76.97</c:v>
                </c:pt>
                <c:pt idx="1">
                  <c:v>76</c:v>
                </c:pt>
                <c:pt idx="2">
                  <c:v>77.62</c:v>
                </c:pt>
                <c:pt idx="3">
                  <c:v>74.47</c:v>
                </c:pt>
                <c:pt idx="4">
                  <c:v>75.84</c:v>
                </c:pt>
              </c:numCache>
            </c:numRef>
          </c:val>
        </c:ser>
        <c:dLbls>
          <c:showLegendKey val="0"/>
          <c:showVal val="0"/>
          <c:showCatName val="0"/>
          <c:showSerName val="0"/>
          <c:showPercent val="0"/>
          <c:showBubbleSize val="0"/>
        </c:dLbls>
        <c:gapWidth val="150"/>
        <c:axId val="34107776"/>
        <c:axId val="341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7776"/>
        <c:axId val="34109696"/>
      </c:lineChart>
      <c:dateAx>
        <c:axId val="34107776"/>
        <c:scaling>
          <c:orientation val="minMax"/>
        </c:scaling>
        <c:delete val="1"/>
        <c:axPos val="b"/>
        <c:numFmt formatCode="ge" sourceLinked="1"/>
        <c:majorTickMark val="none"/>
        <c:minorTickMark val="none"/>
        <c:tickLblPos val="none"/>
        <c:crossAx val="34109696"/>
        <c:crosses val="autoZero"/>
        <c:auto val="1"/>
        <c:lblOffset val="100"/>
        <c:baseTimeUnit val="years"/>
      </c:dateAx>
      <c:valAx>
        <c:axId val="341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79424"/>
        <c:axId val="34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79424"/>
        <c:axId val="34281344"/>
      </c:lineChart>
      <c:dateAx>
        <c:axId val="34279424"/>
        <c:scaling>
          <c:orientation val="minMax"/>
        </c:scaling>
        <c:delete val="1"/>
        <c:axPos val="b"/>
        <c:numFmt formatCode="ge" sourceLinked="1"/>
        <c:majorTickMark val="none"/>
        <c:minorTickMark val="none"/>
        <c:tickLblPos val="none"/>
        <c:crossAx val="34281344"/>
        <c:crosses val="autoZero"/>
        <c:auto val="1"/>
        <c:lblOffset val="100"/>
        <c:baseTimeUnit val="years"/>
      </c:dateAx>
      <c:valAx>
        <c:axId val="34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5168"/>
        <c:axId val="34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5168"/>
        <c:axId val="34317824"/>
      </c:lineChart>
      <c:dateAx>
        <c:axId val="34295168"/>
        <c:scaling>
          <c:orientation val="minMax"/>
        </c:scaling>
        <c:delete val="1"/>
        <c:axPos val="b"/>
        <c:numFmt formatCode="ge" sourceLinked="1"/>
        <c:majorTickMark val="none"/>
        <c:minorTickMark val="none"/>
        <c:tickLblPos val="none"/>
        <c:crossAx val="34317824"/>
        <c:crosses val="autoZero"/>
        <c:auto val="1"/>
        <c:lblOffset val="100"/>
        <c:baseTimeUnit val="years"/>
      </c:dateAx>
      <c:valAx>
        <c:axId val="34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59360"/>
        <c:axId val="34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9360"/>
        <c:axId val="34961280"/>
      </c:lineChart>
      <c:dateAx>
        <c:axId val="34959360"/>
        <c:scaling>
          <c:orientation val="minMax"/>
        </c:scaling>
        <c:delete val="1"/>
        <c:axPos val="b"/>
        <c:numFmt formatCode="ge" sourceLinked="1"/>
        <c:majorTickMark val="none"/>
        <c:minorTickMark val="none"/>
        <c:tickLblPos val="none"/>
        <c:crossAx val="34961280"/>
        <c:crosses val="autoZero"/>
        <c:auto val="1"/>
        <c:lblOffset val="100"/>
        <c:baseTimeUnit val="years"/>
      </c:dateAx>
      <c:valAx>
        <c:axId val="34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90720"/>
        <c:axId val="351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0720"/>
        <c:axId val="35132160"/>
      </c:lineChart>
      <c:dateAx>
        <c:axId val="34990720"/>
        <c:scaling>
          <c:orientation val="minMax"/>
        </c:scaling>
        <c:delete val="1"/>
        <c:axPos val="b"/>
        <c:numFmt formatCode="ge" sourceLinked="1"/>
        <c:majorTickMark val="none"/>
        <c:minorTickMark val="none"/>
        <c:tickLblPos val="none"/>
        <c:crossAx val="35132160"/>
        <c:crosses val="autoZero"/>
        <c:auto val="1"/>
        <c:lblOffset val="100"/>
        <c:baseTimeUnit val="years"/>
      </c:dateAx>
      <c:valAx>
        <c:axId val="35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1252.97</c:v>
                </c:pt>
                <c:pt idx="1">
                  <c:v>1203.48</c:v>
                </c:pt>
                <c:pt idx="2">
                  <c:v>1157.32</c:v>
                </c:pt>
                <c:pt idx="3">
                  <c:v>1081</c:v>
                </c:pt>
                <c:pt idx="4">
                  <c:v>997.77</c:v>
                </c:pt>
              </c:numCache>
            </c:numRef>
          </c:val>
        </c:ser>
        <c:dLbls>
          <c:showLegendKey val="0"/>
          <c:showVal val="0"/>
          <c:showCatName val="0"/>
          <c:showSerName val="0"/>
          <c:showPercent val="0"/>
          <c:showBubbleSize val="0"/>
        </c:dLbls>
        <c:gapWidth val="150"/>
        <c:axId val="35141888"/>
        <c:axId val="351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35141888"/>
        <c:axId val="35176832"/>
      </c:lineChart>
      <c:dateAx>
        <c:axId val="35141888"/>
        <c:scaling>
          <c:orientation val="minMax"/>
        </c:scaling>
        <c:delete val="1"/>
        <c:axPos val="b"/>
        <c:numFmt formatCode="ge" sourceLinked="1"/>
        <c:majorTickMark val="none"/>
        <c:minorTickMark val="none"/>
        <c:tickLblPos val="none"/>
        <c:crossAx val="35176832"/>
        <c:crosses val="autoZero"/>
        <c:auto val="1"/>
        <c:lblOffset val="100"/>
        <c:baseTimeUnit val="years"/>
      </c:dateAx>
      <c:valAx>
        <c:axId val="351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49.05</c:v>
                </c:pt>
                <c:pt idx="1">
                  <c:v>44.36</c:v>
                </c:pt>
                <c:pt idx="2">
                  <c:v>44.05</c:v>
                </c:pt>
                <c:pt idx="3">
                  <c:v>50.69</c:v>
                </c:pt>
                <c:pt idx="4">
                  <c:v>48.86</c:v>
                </c:pt>
              </c:numCache>
            </c:numRef>
          </c:val>
        </c:ser>
        <c:dLbls>
          <c:showLegendKey val="0"/>
          <c:showVal val="0"/>
          <c:showCatName val="0"/>
          <c:showSerName val="0"/>
          <c:showPercent val="0"/>
          <c:showBubbleSize val="0"/>
        </c:dLbls>
        <c:gapWidth val="150"/>
        <c:axId val="35194752"/>
        <c:axId val="352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35194752"/>
        <c:axId val="35201024"/>
      </c:lineChart>
      <c:dateAx>
        <c:axId val="35194752"/>
        <c:scaling>
          <c:orientation val="minMax"/>
        </c:scaling>
        <c:delete val="1"/>
        <c:axPos val="b"/>
        <c:numFmt formatCode="ge" sourceLinked="1"/>
        <c:majorTickMark val="none"/>
        <c:minorTickMark val="none"/>
        <c:tickLblPos val="none"/>
        <c:crossAx val="35201024"/>
        <c:crosses val="autoZero"/>
        <c:auto val="1"/>
        <c:lblOffset val="100"/>
        <c:baseTimeUnit val="years"/>
      </c:dateAx>
      <c:valAx>
        <c:axId val="352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282.36</c:v>
                </c:pt>
                <c:pt idx="1">
                  <c:v>311.52999999999997</c:v>
                </c:pt>
                <c:pt idx="2">
                  <c:v>311.81</c:v>
                </c:pt>
                <c:pt idx="3">
                  <c:v>267.63</c:v>
                </c:pt>
                <c:pt idx="4">
                  <c:v>285.75</c:v>
                </c:pt>
              </c:numCache>
            </c:numRef>
          </c:val>
        </c:ser>
        <c:dLbls>
          <c:showLegendKey val="0"/>
          <c:showVal val="0"/>
          <c:showCatName val="0"/>
          <c:showSerName val="0"/>
          <c:showPercent val="0"/>
          <c:showBubbleSize val="0"/>
        </c:dLbls>
        <c:gapWidth val="150"/>
        <c:axId val="35238656"/>
        <c:axId val="352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35238656"/>
        <c:axId val="35240576"/>
      </c:lineChart>
      <c:dateAx>
        <c:axId val="35238656"/>
        <c:scaling>
          <c:orientation val="minMax"/>
        </c:scaling>
        <c:delete val="1"/>
        <c:axPos val="b"/>
        <c:numFmt formatCode="ge" sourceLinked="1"/>
        <c:majorTickMark val="none"/>
        <c:minorTickMark val="none"/>
        <c:tickLblPos val="none"/>
        <c:crossAx val="35240576"/>
        <c:crosses val="autoZero"/>
        <c:auto val="1"/>
        <c:lblOffset val="100"/>
        <c:baseTimeUnit val="years"/>
      </c:dateAx>
      <c:valAx>
        <c:axId val="352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28604</v>
      </c>
      <c r="AM8" s="47"/>
      <c r="AN8" s="47"/>
      <c r="AO8" s="47"/>
      <c r="AP8" s="47"/>
      <c r="AQ8" s="47"/>
      <c r="AR8" s="47"/>
      <c r="AS8" s="47"/>
      <c r="AT8" s="43">
        <f>データ!S6</f>
        <v>1093.56</v>
      </c>
      <c r="AU8" s="43"/>
      <c r="AV8" s="43"/>
      <c r="AW8" s="43"/>
      <c r="AX8" s="43"/>
      <c r="AY8" s="43"/>
      <c r="AZ8" s="43"/>
      <c r="BA8" s="43"/>
      <c r="BB8" s="43">
        <f>データ!T6</f>
        <v>26.16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38</v>
      </c>
      <c r="AM10" s="47"/>
      <c r="AN10" s="47"/>
      <c r="AO10" s="47"/>
      <c r="AP10" s="47"/>
      <c r="AQ10" s="47"/>
      <c r="AR10" s="47"/>
      <c r="AS10" s="47"/>
      <c r="AT10" s="43">
        <f>データ!V6</f>
        <v>0.01</v>
      </c>
      <c r="AU10" s="43"/>
      <c r="AV10" s="43"/>
      <c r="AW10" s="43"/>
      <c r="AX10" s="43"/>
      <c r="AY10" s="43"/>
      <c r="AZ10" s="43"/>
      <c r="BA10" s="43"/>
      <c r="BB10" s="43">
        <f>データ!W6</f>
        <v>3800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52159</v>
      </c>
      <c r="D6" s="31">
        <f t="shared" si="3"/>
        <v>47</v>
      </c>
      <c r="E6" s="31">
        <f t="shared" si="3"/>
        <v>18</v>
      </c>
      <c r="F6" s="31">
        <f t="shared" si="3"/>
        <v>1</v>
      </c>
      <c r="G6" s="31">
        <f t="shared" si="3"/>
        <v>0</v>
      </c>
      <c r="H6" s="31" t="str">
        <f t="shared" si="3"/>
        <v>秋田県　仙北市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0.13</v>
      </c>
      <c r="P6" s="32">
        <f t="shared" si="3"/>
        <v>100</v>
      </c>
      <c r="Q6" s="32">
        <f t="shared" si="3"/>
        <v>3240</v>
      </c>
      <c r="R6" s="32">
        <f t="shared" si="3"/>
        <v>28604</v>
      </c>
      <c r="S6" s="32">
        <f t="shared" si="3"/>
        <v>1093.56</v>
      </c>
      <c r="T6" s="32">
        <f t="shared" si="3"/>
        <v>26.16</v>
      </c>
      <c r="U6" s="32">
        <f t="shared" si="3"/>
        <v>38</v>
      </c>
      <c r="V6" s="32">
        <f t="shared" si="3"/>
        <v>0.01</v>
      </c>
      <c r="W6" s="32">
        <f t="shared" si="3"/>
        <v>3800</v>
      </c>
      <c r="X6" s="33">
        <f>IF(X7="",NA(),X7)</f>
        <v>76.97</v>
      </c>
      <c r="Y6" s="33">
        <f t="shared" ref="Y6:AG6" si="4">IF(Y7="",NA(),Y7)</f>
        <v>76</v>
      </c>
      <c r="Z6" s="33">
        <f t="shared" si="4"/>
        <v>77.62</v>
      </c>
      <c r="AA6" s="33">
        <f t="shared" si="4"/>
        <v>74.47</v>
      </c>
      <c r="AB6" s="33">
        <f t="shared" si="4"/>
        <v>75.84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1252.97</v>
      </c>
      <c r="BF6" s="33">
        <f t="shared" ref="BF6:BN6" si="7">IF(BF7="",NA(),BF7)</f>
        <v>1203.48</v>
      </c>
      <c r="BG6" s="33">
        <f t="shared" si="7"/>
        <v>1157.32</v>
      </c>
      <c r="BH6" s="33">
        <f t="shared" si="7"/>
        <v>1081</v>
      </c>
      <c r="BI6" s="33">
        <f t="shared" si="7"/>
        <v>997.77</v>
      </c>
      <c r="BJ6" s="33">
        <f t="shared" si="7"/>
        <v>946.72</v>
      </c>
      <c r="BK6" s="33">
        <f t="shared" si="7"/>
        <v>844.96</v>
      </c>
      <c r="BL6" s="33">
        <f t="shared" si="7"/>
        <v>862.78</v>
      </c>
      <c r="BM6" s="33">
        <f t="shared" si="7"/>
        <v>799.41</v>
      </c>
      <c r="BN6" s="33">
        <f t="shared" si="7"/>
        <v>701.33</v>
      </c>
      <c r="BO6" s="32" t="str">
        <f>IF(BO7="","",IF(BO7="-","【-】","【"&amp;SUBSTITUTE(TEXT(BO7,"#,##0.00"),"-","△")&amp;"】"))</f>
        <v>【721.24】</v>
      </c>
      <c r="BP6" s="33">
        <f>IF(BP7="",NA(),BP7)</f>
        <v>49.05</v>
      </c>
      <c r="BQ6" s="33">
        <f t="shared" ref="BQ6:BY6" si="8">IF(BQ7="",NA(),BQ7)</f>
        <v>44.36</v>
      </c>
      <c r="BR6" s="33">
        <f t="shared" si="8"/>
        <v>44.05</v>
      </c>
      <c r="BS6" s="33">
        <f t="shared" si="8"/>
        <v>50.69</v>
      </c>
      <c r="BT6" s="33">
        <f t="shared" si="8"/>
        <v>48.86</v>
      </c>
      <c r="BU6" s="33">
        <f t="shared" si="8"/>
        <v>54.34</v>
      </c>
      <c r="BV6" s="33">
        <f t="shared" si="8"/>
        <v>51.86</v>
      </c>
      <c r="BW6" s="33">
        <f t="shared" si="8"/>
        <v>54.55</v>
      </c>
      <c r="BX6" s="33">
        <f t="shared" si="8"/>
        <v>51.57</v>
      </c>
      <c r="BY6" s="33">
        <f t="shared" si="8"/>
        <v>53.48</v>
      </c>
      <c r="BZ6" s="32" t="str">
        <f>IF(BZ7="","",IF(BZ7="-","【-】","【"&amp;SUBSTITUTE(TEXT(BZ7,"#,##0.00"),"-","△")&amp;"】"))</f>
        <v>【52.31】</v>
      </c>
      <c r="CA6" s="33">
        <f>IF(CA7="",NA(),CA7)</f>
        <v>282.36</v>
      </c>
      <c r="CB6" s="33">
        <f t="shared" ref="CB6:CJ6" si="9">IF(CB7="",NA(),CB7)</f>
        <v>311.52999999999997</v>
      </c>
      <c r="CC6" s="33">
        <f t="shared" si="9"/>
        <v>311.81</v>
      </c>
      <c r="CD6" s="33">
        <f t="shared" si="9"/>
        <v>267.63</v>
      </c>
      <c r="CE6" s="33">
        <f t="shared" si="9"/>
        <v>285.75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72.22</v>
      </c>
      <c r="CM6" s="33">
        <f t="shared" ref="CM6:CU6" si="10">IF(CM7="",NA(),CM7)</f>
        <v>72.22</v>
      </c>
      <c r="CN6" s="33">
        <f t="shared" si="10"/>
        <v>72.22</v>
      </c>
      <c r="CO6" s="33">
        <f t="shared" si="10"/>
        <v>72.22</v>
      </c>
      <c r="CP6" s="33">
        <f t="shared" si="10"/>
        <v>72.22</v>
      </c>
      <c r="CQ6" s="33">
        <f t="shared" si="10"/>
        <v>50</v>
      </c>
      <c r="CR6" s="33">
        <f t="shared" si="10"/>
        <v>55.42</v>
      </c>
      <c r="CS6" s="33">
        <f t="shared" si="10"/>
        <v>58.58</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52159</v>
      </c>
      <c r="D7" s="35">
        <v>47</v>
      </c>
      <c r="E7" s="35">
        <v>18</v>
      </c>
      <c r="F7" s="35">
        <v>1</v>
      </c>
      <c r="G7" s="35">
        <v>0</v>
      </c>
      <c r="H7" s="35" t="s">
        <v>96</v>
      </c>
      <c r="I7" s="35" t="s">
        <v>97</v>
      </c>
      <c r="J7" s="35" t="s">
        <v>98</v>
      </c>
      <c r="K7" s="35" t="s">
        <v>99</v>
      </c>
      <c r="L7" s="35" t="s">
        <v>100</v>
      </c>
      <c r="M7" s="36" t="s">
        <v>101</v>
      </c>
      <c r="N7" s="36" t="s">
        <v>102</v>
      </c>
      <c r="O7" s="36">
        <v>0.13</v>
      </c>
      <c r="P7" s="36">
        <v>100</v>
      </c>
      <c r="Q7" s="36">
        <v>3240</v>
      </c>
      <c r="R7" s="36">
        <v>28604</v>
      </c>
      <c r="S7" s="36">
        <v>1093.56</v>
      </c>
      <c r="T7" s="36">
        <v>26.16</v>
      </c>
      <c r="U7" s="36">
        <v>38</v>
      </c>
      <c r="V7" s="36">
        <v>0.01</v>
      </c>
      <c r="W7" s="36">
        <v>3800</v>
      </c>
      <c r="X7" s="36">
        <v>76.97</v>
      </c>
      <c r="Y7" s="36">
        <v>76</v>
      </c>
      <c r="Z7" s="36">
        <v>77.62</v>
      </c>
      <c r="AA7" s="36">
        <v>74.47</v>
      </c>
      <c r="AB7" s="36">
        <v>75.84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1252.97</v>
      </c>
      <c r="BF7" s="36">
        <v>1203.48</v>
      </c>
      <c r="BG7" s="36">
        <v>1157.32</v>
      </c>
      <c r="BH7" s="36">
        <v>1081</v>
      </c>
      <c r="BI7" s="36">
        <v>997.77</v>
      </c>
      <c r="BJ7" s="36">
        <v>946.72</v>
      </c>
      <c r="BK7" s="36">
        <v>844.96</v>
      </c>
      <c r="BL7" s="36">
        <v>862.78</v>
      </c>
      <c r="BM7" s="36">
        <v>799.41</v>
      </c>
      <c r="BN7" s="36">
        <v>701.33</v>
      </c>
      <c r="BO7" s="36">
        <v>721.24</v>
      </c>
      <c r="BP7" s="36">
        <v>49.05</v>
      </c>
      <c r="BQ7" s="36">
        <v>44.36</v>
      </c>
      <c r="BR7" s="36">
        <v>44.05</v>
      </c>
      <c r="BS7" s="36">
        <v>50.69</v>
      </c>
      <c r="BT7" s="36">
        <v>48.86</v>
      </c>
      <c r="BU7" s="36">
        <v>54.34</v>
      </c>
      <c r="BV7" s="36">
        <v>51.86</v>
      </c>
      <c r="BW7" s="36">
        <v>54.55</v>
      </c>
      <c r="BX7" s="36">
        <v>51.57</v>
      </c>
      <c r="BY7" s="36">
        <v>53.48</v>
      </c>
      <c r="BZ7" s="36">
        <v>52.31</v>
      </c>
      <c r="CA7" s="36">
        <v>282.36</v>
      </c>
      <c r="CB7" s="36">
        <v>311.52999999999997</v>
      </c>
      <c r="CC7" s="36">
        <v>311.81</v>
      </c>
      <c r="CD7" s="36">
        <v>267.63</v>
      </c>
      <c r="CE7" s="36">
        <v>285.75</v>
      </c>
      <c r="CF7" s="36">
        <v>273.08999999999997</v>
      </c>
      <c r="CG7" s="36">
        <v>297.51</v>
      </c>
      <c r="CH7" s="36">
        <v>275.64999999999998</v>
      </c>
      <c r="CI7" s="36">
        <v>282.5</v>
      </c>
      <c r="CJ7" s="36">
        <v>277.29000000000002</v>
      </c>
      <c r="CK7" s="36">
        <v>293.69</v>
      </c>
      <c r="CL7" s="36">
        <v>72.22</v>
      </c>
      <c r="CM7" s="36">
        <v>72.22</v>
      </c>
      <c r="CN7" s="36">
        <v>72.22</v>
      </c>
      <c r="CO7" s="36">
        <v>72.22</v>
      </c>
      <c r="CP7" s="36">
        <v>72.22</v>
      </c>
      <c r="CQ7" s="36">
        <v>50</v>
      </c>
      <c r="CR7" s="36">
        <v>55.42</v>
      </c>
      <c r="CS7" s="36">
        <v>58.58</v>
      </c>
      <c r="CT7" s="36">
        <v>48.69</v>
      </c>
      <c r="CU7" s="36">
        <v>52.52</v>
      </c>
      <c r="CV7" s="36">
        <v>52.19</v>
      </c>
      <c r="CW7" s="36">
        <v>100</v>
      </c>
      <c r="CX7" s="36">
        <v>100</v>
      </c>
      <c r="CY7" s="36">
        <v>100</v>
      </c>
      <c r="CZ7" s="36">
        <v>100</v>
      </c>
      <c r="DA7" s="36">
        <v>100</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2016-02-03T09:27:56Z</dcterms:created>
  <dcterms:modified xsi:type="dcterms:W3CDTF">2016-02-19T01:03:37Z</dcterms:modified>
</cp:coreProperties>
</file>