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経営比較分析表】2023_052159_46_1718\【経営比較分析表】2023_052159_46_1718\"/>
    </mc:Choice>
  </mc:AlternateContent>
  <workbookProtection workbookAlgorithmName="SHA-512" workbookHashValue="2/UOvbGD3aE9fVZenxh9Vj3PjeOhxYMK8OcH7VpUvZmwuj7fD7ywMh91YWsnwcyWcc6e+jH59Bh13uFKjGIUVg==" workbookSaltValue="iUWtZp/0SjG8OCNiBsMdNw==" workbookSpinCount="100000" lockStructure="1"/>
  <bookViews>
    <workbookView xWindow="0" yWindow="0" windowWidth="19560"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<sst xmlns="http://schemas.openxmlformats.org/spreadsheetml/2006/main" count="271" uniqueCount="115">
  <si>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</si>
  <si>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</si>
  <si>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</si>
  <si>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</si>
  <si>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</si>
  <si>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</si>
  <si>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</si>
  <si>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</si>
  <si>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</si>
  <si>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</si>
  <si>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</si>
  <si>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</si>
  <si>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</si>
  <si>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</si>
  <si>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</si>
  <si>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</si>
  <si>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</si>
  <si>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</si>
  <si>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</si>
  <si>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</si>
  <si>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</si>
  <si>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</si>
  <si>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</si>
  <si>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</si>
  <si>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</si>
  <si>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</si>
  <si>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</si>
  <si>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</si>
  <si>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</si>
  <si>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</si>
  <si>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</si>
  <si>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</si>
  <si>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</si>
  <si>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</si>
  <si>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</si>
  <si>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</si>
  <si>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</si>
  <si>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</si>
  <si>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</si>
  <si>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</si>
  <si>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</si>
  <si>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</si>
  <si>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</si>
  <si>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</si>
  <si>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</si>
  <si>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</si>
  <si>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</si>
  <si>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</si>
  <si>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</si>
  <si>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</si>
  <si>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</si>
  <si>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</si>
  <si>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</si>
  <si>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</si>
  <si>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</si>
  <si>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</si>
  <si>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</si>
  <si>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</si>
  <si>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</si>
  <si>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</si>
  <si>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</si>
  <si>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</si>
  <si>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</si>
  <si>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</si>
  <si>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</si>
  <si>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</si>
  <si>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</si>
  <si>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</si>
  <si>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</si>
  <si>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</si>
  <si>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</si>
  <si>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</si>
  <si>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</si>
  <si>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</si>
  <si>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</si>
  <si>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</si>
  <si>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</si>
  <si>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</si>
  <si>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</si>
  <si>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</si>
  <si>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</si>
  <si>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</si>
  <si>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</si>
  <si>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</si>
  <si>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</si>
  <si>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</si>
  <si>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</si>
  <si>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</si>
  <si>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</si>
  <si>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</si>
  <si>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</si>
  <si>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</si>
  <si>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</si>
  <si>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</si>
  <si>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</si>
  <si>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</si>
  <si>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</si>
  <si>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</si>
  <si>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</si>
  <si>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</si>
  <si>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</si>
  <si>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</si>
  <si>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</si>
  <si>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</si>
  <si>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</si>
  <si>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</si>
  <si>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</si>
  <si>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</si>
  <si>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</si>
  <si>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</si>
  <si>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</si>
  <si>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</si>
  <si>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①経常収支比率：使用料改定に伴う収益の増等により1.73ポイント増加し、前年度に引き続き類似団体平均を上回っている。
②累積欠損金比率：引き続き累積欠損金は発生していない。
③流動比率：流動資産が増加基調にあるため前年度に引き続き増加しているが、依然として類似団体平均を大きく下回っているため、現金預金等キャッシュの確保に留意する必要がある。
④企業債残高対事業規模比率：企業債償還はすべて一般会計からの繰入により賄われており、比率はゼロとなっている。
⑤経費回収率：使用料改定により3.61ポイント増加し、類似団体平均をわずかに上回った。
⑥汚水処理原価：修繕費の増等により前年度より増加しているものの、引き続き類似団体平均を下回っている。
⑦施設利用率：類似団体平均を下回っているが、新設は行わず、現行施設を適切に維持管理し処理能力の確保に努める。
⑧水洗化率：引き続き100%となっており、適切な汚水処理が行われている。</t>
    <rPh sb="8" eb="13">
      <t>シヨウリョウカイテイ</t>
    </rPh>
    <rPh sb="14" eb="15">
      <t>トモナ</t>
    </rPh>
    <rPh sb="16" eb="18">
      <t>シュウエキ</t>
    </rPh>
    <rPh sb="20" eb="21">
      <t>トウ</t>
    </rPh>
    <rPh sb="32" eb="34">
      <t>ゾウカ</t>
    </rPh>
    <rPh sb="36" eb="39">
      <t>ゼンネンド</t>
    </rPh>
    <rPh sb="40" eb="41">
      <t>ヒ</t>
    </rPh>
    <rPh sb="42" eb="43">
      <t>ツヅ</t>
    </rPh>
    <rPh sb="44" eb="50">
      <t>ルイジダンタイヘイキン</t>
    </rPh>
    <rPh sb="93" eb="97">
      <t>リュウドウシサン</t>
    </rPh>
    <rPh sb="98" eb="102">
      <t>ゾウカキチョウ</t>
    </rPh>
    <rPh sb="107" eb="110">
      <t>ゼンネンド</t>
    </rPh>
    <rPh sb="111" eb="112">
      <t>ヒ</t>
    </rPh>
    <rPh sb="113" eb="114">
      <t>ツヅ</t>
    </rPh>
    <rPh sb="115" eb="117">
      <t>ゾウカ</t>
    </rPh>
    <rPh sb="148" eb="149">
      <t>キン</t>
    </rPh>
    <rPh sb="234" eb="239">
      <t>シヨウリョウカイテイ</t>
    </rPh>
    <rPh sb="250" eb="252">
      <t>ゾウカ</t>
    </rPh>
    <rPh sb="265" eb="267">
      <t>ウワマワ</t>
    </rPh>
    <rPh sb="279" eb="281">
      <t>シュウゼン</t>
    </rPh>
    <phoneticPr fontId="4"/>
  </si>
  <si>
    <t>　平成14年より供用を開始している。未だ耐用年数は超過しておらず、有形固定資産減価償却率は類似団体平均を下回っている。
　令和５年９月に使用料改定を行い各種指標について一定の改善は見られたが、依然として十分な水準とは言えないため、更なる料金改定の必要性の検討とともに効率的な維持管理による長寿命化、経費節減を図り、更新時期の到来に備える。</t>
    <rPh sb="61" eb="63">
      <t>レイワ</t>
    </rPh>
    <rPh sb="64" eb="65">
      <t>ネン</t>
    </rPh>
    <rPh sb="66" eb="67">
      <t>ガツ</t>
    </rPh>
    <rPh sb="68" eb="73">
      <t>シヨウリョウカイテイ</t>
    </rPh>
    <rPh sb="74" eb="75">
      <t>オコナ</t>
    </rPh>
    <rPh sb="76" eb="80">
      <t>カクシュシヒョウ</t>
    </rPh>
    <rPh sb="84" eb="86">
      <t>イッテイ</t>
    </rPh>
    <rPh sb="87" eb="89">
      <t>カイゼン</t>
    </rPh>
    <rPh sb="90" eb="91">
      <t>ミ</t>
    </rPh>
    <rPh sb="96" eb="98">
      <t>イゼン</t>
    </rPh>
    <rPh sb="115" eb="116">
      <t>サラ</t>
    </rPh>
    <rPh sb="123" eb="126">
      <t>ヒツヨウセイ</t>
    </rPh>
    <phoneticPr fontId="4"/>
  </si>
  <si>
    <t>　施設整備は終了しており加入者の増加が想定されていないことから、人口減少に伴い事業規模は縮小していくものと考える。しかしながら、収益の大部分を一般会計からの繰入に依存している状態である。
　維持管理費の大部分は浄化槽の管理委託費であり大規模な経費削減は困難であることから、更なる料金改定の必要性について適宜検討し、収支状況の改善を図る。</t>
    <rPh sb="136" eb="137">
      <t>サラ</t>
    </rPh>
    <rPh sb="141" eb="143">
      <t>カイテイ</t>
    </rPh>
    <rPh sb="144" eb="147">
      <t>ヒツヨウセイ</t>
    </rPh>
    <rPh sb="151" eb="155">
      <t>テキギケントウ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</si>
</sst>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1-4064-9219-6F73E96122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A1-4064-9219-6F73E96122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72.94</c:v>
                </c:pt>
                <c:pt idx="2">
                  <c:v>73.010000000000005</c:v>
                </c:pt>
                <c:pt idx="3">
                  <c:v>72.900000000000006</c:v>
                </c:pt>
                <c:pt idx="4">
                  <c:v>72.930000000000007</c:v>
                </c:pt>
              </c:numCache>
            </c:numRef>
          </c:val>
          <c:extLst>
            <c:ext xmlns:c16="http://schemas.microsoft.com/office/drawing/2014/chart" uri="{C3380CC4-5D6E-409C-BE32-E72D297353CC}">
              <c16:uniqueId val="{00000000-A710-4AE4-8805-BA126B5BBB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A710-4AE4-8805-BA126B5BBB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A56-42F8-B3FF-64240BC4E2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0A56-42F8-B3FF-64240BC4E2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115.65</c:v>
                </c:pt>
                <c:pt idx="2">
                  <c:v>99.66</c:v>
                </c:pt>
                <c:pt idx="3">
                  <c:v>102.17</c:v>
                </c:pt>
                <c:pt idx="4">
                  <c:v>103.9</c:v>
                </c:pt>
              </c:numCache>
            </c:numRef>
          </c:val>
          <c:extLst>
            <c:ext xmlns:c16="http://schemas.microsoft.com/office/drawing/2014/chart" uri="{C3380CC4-5D6E-409C-BE32-E72D297353CC}">
              <c16:uniqueId val="{00000000-D5DA-4308-828F-61C1721560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D5DA-4308-828F-61C1721560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5.6</c:v>
                </c:pt>
                <c:pt idx="2">
                  <c:v>11.2</c:v>
                </c:pt>
                <c:pt idx="3">
                  <c:v>16.8</c:v>
                </c:pt>
                <c:pt idx="4">
                  <c:v>22.4</c:v>
                </c:pt>
              </c:numCache>
            </c:numRef>
          </c:val>
          <c:extLst>
            <c:ext xmlns:c16="http://schemas.microsoft.com/office/drawing/2014/chart" uri="{C3380CC4-5D6E-409C-BE32-E72D297353CC}">
              <c16:uniqueId val="{00000000-17B7-474F-B51A-C636011E61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17B7-474F-B51A-C636011E61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C2-48F6-BBF5-D0F6FB6BB5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C2-48F6-BBF5-D0F6FB6BB5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4C-4273-A70A-731F9B1E3C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C04C-4273-A70A-731F9B1E3C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78.02</c:v>
                </c:pt>
                <c:pt idx="2">
                  <c:v>77.2</c:v>
                </c:pt>
                <c:pt idx="3">
                  <c:v>81.81</c:v>
                </c:pt>
                <c:pt idx="4">
                  <c:v>89.28</c:v>
                </c:pt>
              </c:numCache>
            </c:numRef>
          </c:val>
          <c:extLst>
            <c:ext xmlns:c16="http://schemas.microsoft.com/office/drawing/2014/chart" uri="{C3380CC4-5D6E-409C-BE32-E72D297353CC}">
              <c16:uniqueId val="{00000000-BEE3-466C-88CB-7161F82331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BEE3-466C-88CB-7161F82331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ABA-4CD7-B4DB-ED154F429E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ABA-4CD7-B4DB-ED154F429E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56.02</c:v>
                </c:pt>
                <c:pt idx="2">
                  <c:v>54.84</c:v>
                </c:pt>
                <c:pt idx="3">
                  <c:v>53.08</c:v>
                </c:pt>
                <c:pt idx="4">
                  <c:v>56.69</c:v>
                </c:pt>
              </c:numCache>
            </c:numRef>
          </c:val>
          <c:extLst>
            <c:ext xmlns:c16="http://schemas.microsoft.com/office/drawing/2014/chart" uri="{C3380CC4-5D6E-409C-BE32-E72D297353CC}">
              <c16:uniqueId val="{00000000-550C-46B7-851A-5F0D99B5E3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550C-46B7-851A-5F0D99B5E3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193.35</c:v>
                </c:pt>
                <c:pt idx="2">
                  <c:v>196.96</c:v>
                </c:pt>
                <c:pt idx="3">
                  <c:v>202.19</c:v>
                </c:pt>
                <c:pt idx="4">
                  <c:v>203.75</c:v>
                </c:pt>
              </c:numCache>
            </c:numRef>
          </c:val>
          <c:extLst>
            <c:ext xmlns:c16="http://schemas.microsoft.com/office/drawing/2014/chart" uri="{C3380CC4-5D6E-409C-BE32-E72D297353CC}">
              <c16:uniqueId val="{00000000-34F8-45BB-9980-FA8595E6FC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34F8-45BB-9980-FA8595E6FC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仙北市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23443</v>
      </c>
      <c r="AM8" s="54"/>
      <c r="AN8" s="54"/>
      <c r="AO8" s="54"/>
      <c r="AP8" s="54"/>
      <c r="AQ8" s="54"/>
      <c r="AR8" s="54"/>
      <c r="AS8" s="54"/>
      <c r="AT8" s="53">
        <f>データ!T6</f>
        <v>1093.56</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39</v>
      </c>
      <c r="J10" s="53"/>
      <c r="K10" s="53"/>
      <c r="L10" s="53"/>
      <c r="M10" s="53"/>
      <c r="N10" s="53"/>
      <c r="O10" s="53"/>
      <c r="P10" s="53">
        <f>データ!P6</f>
        <v>9.9499999999999993</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2310</v>
      </c>
      <c r="AM10" s="54"/>
      <c r="AN10" s="54"/>
      <c r="AO10" s="54"/>
      <c r="AP10" s="54"/>
      <c r="AQ10" s="54"/>
      <c r="AR10" s="54"/>
      <c r="AS10" s="54"/>
      <c r="AT10" s="53">
        <f>データ!W6</f>
        <v>3.78</v>
      </c>
      <c r="AU10" s="53"/>
      <c r="AV10" s="53"/>
      <c r="AW10" s="53"/>
      <c r="AX10" s="53"/>
      <c r="AY10" s="53"/>
      <c r="AZ10" s="53"/>
      <c r="BA10" s="53"/>
      <c r="BB10" s="53">
        <f>データ!X6</f>
        <v>611.11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QBx80kTXB85lwNUytIXi0wD/sjHg5CZt6fuH8zMxgkHtxBuq16DFdEC5FtDl7iEYe3VBtSX9GxDD8x2PN6uT5g==" saltValue="N5lo11bONcSAMcFrhAHa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52159</v>
      </c>
      <c r="D6" s="19">
        <f t="shared" si="3"/>
        <v>46</v>
      </c>
      <c r="E6" s="19">
        <f t="shared" si="3"/>
        <v>18</v>
      </c>
      <c r="F6" s="19">
        <f t="shared" si="3"/>
        <v>0</v>
      </c>
      <c r="G6" s="19">
        <f t="shared" si="3"/>
        <v>0</v>
      </c>
      <c r="H6" s="19" t="str">
        <f t="shared" si="3"/>
        <v>秋田県　仙北市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v>
      </c>
      <c r="P6" s="20">
        <f t="shared" si="3"/>
        <v>9.9499999999999993</v>
      </c>
      <c r="Q6" s="20">
        <f t="shared" si="3"/>
        <v>100</v>
      </c>
      <c r="R6" s="20">
        <f t="shared" si="3"/>
        <v>3850</v>
      </c>
      <c r="S6" s="20">
        <f t="shared" si="3"/>
        <v>23443</v>
      </c>
      <c r="T6" s="20">
        <f t="shared" si="3"/>
        <v>1093.56</v>
      </c>
      <c r="U6" s="20">
        <f t="shared" si="3"/>
        <v>21.44</v>
      </c>
      <c r="V6" s="20">
        <f t="shared" si="3"/>
        <v>2310</v>
      </c>
      <c r="W6" s="20">
        <f t="shared" si="3"/>
        <v>3.78</v>
      </c>
      <c r="X6" s="20">
        <f t="shared" si="3"/>
        <v>611.11</v>
      </c>
      <c r="Y6" s="21" t="str">
        <f>IF(Y7="",NA(),Y7)</f>
        <v>-</v>
      </c>
      <c r="Z6" s="21">
        <f t="shared" ref="Z6:AH6" si="4">IF(Z7="",NA(),Z7)</f>
        <v>115.65</v>
      </c>
      <c r="AA6" s="21">
        <f t="shared" si="4"/>
        <v>99.66</v>
      </c>
      <c r="AB6" s="21">
        <f t="shared" si="4"/>
        <v>102.17</v>
      </c>
      <c r="AC6" s="21">
        <f t="shared" si="4"/>
        <v>103.9</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78.02</v>
      </c>
      <c r="AW6" s="21">
        <f t="shared" si="6"/>
        <v>77.2</v>
      </c>
      <c r="AX6" s="21">
        <f t="shared" si="6"/>
        <v>81.81</v>
      </c>
      <c r="AY6" s="21">
        <f t="shared" si="6"/>
        <v>89.28</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56.02</v>
      </c>
      <c r="BS6" s="21">
        <f t="shared" si="8"/>
        <v>54.84</v>
      </c>
      <c r="BT6" s="21">
        <f t="shared" si="8"/>
        <v>53.08</v>
      </c>
      <c r="BU6" s="21">
        <f t="shared" si="8"/>
        <v>56.69</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193.35</v>
      </c>
      <c r="CD6" s="21">
        <f t="shared" si="9"/>
        <v>196.96</v>
      </c>
      <c r="CE6" s="21">
        <f t="shared" si="9"/>
        <v>202.19</v>
      </c>
      <c r="CF6" s="21">
        <f t="shared" si="9"/>
        <v>203.75</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72.94</v>
      </c>
      <c r="CO6" s="21">
        <f t="shared" si="10"/>
        <v>73.010000000000005</v>
      </c>
      <c r="CP6" s="21">
        <f t="shared" si="10"/>
        <v>72.900000000000006</v>
      </c>
      <c r="CQ6" s="21">
        <f t="shared" si="10"/>
        <v>72.930000000000007</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5.6</v>
      </c>
      <c r="DK6" s="21">
        <f t="shared" si="12"/>
        <v>11.2</v>
      </c>
      <c r="DL6" s="21">
        <f t="shared" si="12"/>
        <v>16.8</v>
      </c>
      <c r="DM6" s="21">
        <f t="shared" si="12"/>
        <v>22.4</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52159</v>
      </c>
      <c r="D7" s="23">
        <v>46</v>
      </c>
      <c r="E7" s="23">
        <v>18</v>
      </c>
      <c r="F7" s="23">
        <v>0</v>
      </c>
      <c r="G7" s="23">
        <v>0</v>
      </c>
      <c r="H7" s="23" t="s">
        <v>96</v>
      </c>
      <c r="I7" s="23" t="s">
        <v>97</v>
      </c>
      <c r="J7" s="23" t="s">
        <v>98</v>
      </c>
      <c r="K7" s="23" t="s">
        <v>99</v>
      </c>
      <c r="L7" s="23" t="s">
        <v>100</v>
      </c>
      <c r="M7" s="23" t="s">
        <v>101</v>
      </c>
      <c r="N7" s="24" t="s">
        <v>102</v>
      </c>
      <c r="O7" s="24">
        <v>39</v>
      </c>
      <c r="P7" s="24">
        <v>9.9499999999999993</v>
      </c>
      <c r="Q7" s="24">
        <v>100</v>
      </c>
      <c r="R7" s="24">
        <v>3850</v>
      </c>
      <c r="S7" s="24">
        <v>23443</v>
      </c>
      <c r="T7" s="24">
        <v>1093.56</v>
      </c>
      <c r="U7" s="24">
        <v>21.44</v>
      </c>
      <c r="V7" s="24">
        <v>2310</v>
      </c>
      <c r="W7" s="24">
        <v>3.78</v>
      </c>
      <c r="X7" s="24">
        <v>611.11</v>
      </c>
      <c r="Y7" s="24" t="s">
        <v>102</v>
      </c>
      <c r="Z7" s="24">
        <v>115.65</v>
      </c>
      <c r="AA7" s="24">
        <v>99.66</v>
      </c>
      <c r="AB7" s="24">
        <v>102.17</v>
      </c>
      <c r="AC7" s="24">
        <v>103.9</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78.02</v>
      </c>
      <c r="AW7" s="24">
        <v>77.2</v>
      </c>
      <c r="AX7" s="24">
        <v>81.81</v>
      </c>
      <c r="AY7" s="24">
        <v>89.28</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56.02</v>
      </c>
      <c r="BS7" s="24">
        <v>54.84</v>
      </c>
      <c r="BT7" s="24">
        <v>53.08</v>
      </c>
      <c r="BU7" s="24">
        <v>56.69</v>
      </c>
      <c r="BV7" s="24" t="s">
        <v>102</v>
      </c>
      <c r="BW7" s="24">
        <v>60.59</v>
      </c>
      <c r="BX7" s="24">
        <v>60</v>
      </c>
      <c r="BY7" s="24">
        <v>59.01</v>
      </c>
      <c r="BZ7" s="24">
        <v>56.06</v>
      </c>
      <c r="CA7" s="24">
        <v>53.65</v>
      </c>
      <c r="CB7" s="24" t="s">
        <v>102</v>
      </c>
      <c r="CC7" s="24">
        <v>193.35</v>
      </c>
      <c r="CD7" s="24">
        <v>196.96</v>
      </c>
      <c r="CE7" s="24">
        <v>202.19</v>
      </c>
      <c r="CF7" s="24">
        <v>203.75</v>
      </c>
      <c r="CG7" s="24" t="s">
        <v>102</v>
      </c>
      <c r="CH7" s="24">
        <v>280.23</v>
      </c>
      <c r="CI7" s="24">
        <v>282.70999999999998</v>
      </c>
      <c r="CJ7" s="24">
        <v>291.82</v>
      </c>
      <c r="CK7" s="24">
        <v>304.36</v>
      </c>
      <c r="CL7" s="24">
        <v>307.86</v>
      </c>
      <c r="CM7" s="24" t="s">
        <v>102</v>
      </c>
      <c r="CN7" s="24">
        <v>72.94</v>
      </c>
      <c r="CO7" s="24">
        <v>73.010000000000005</v>
      </c>
      <c r="CP7" s="24">
        <v>72.900000000000006</v>
      </c>
      <c r="CQ7" s="24">
        <v>72.930000000000007</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5.6</v>
      </c>
      <c r="DK7" s="24">
        <v>11.2</v>
      </c>
      <c r="DL7" s="24">
        <v>16.8</v>
      </c>
      <c r="DM7" s="24">
        <v>22.4</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2025-01-24T07:23:48Z</dcterms:created>
  <dcterms:modified xsi:type="dcterms:W3CDTF">2025-01-28T06:49:11Z</dcterms:modified>
  <cp:category/>
</cp:coreProperties>
</file>