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nboku\Desktop\経営比較分析表\【経営比較分析表】2023_052159_46_1718\【経営比較分析表】2023_052159_46_1718\"/>
    </mc:Choice>
  </mc:AlternateContent>
  <workbookProtection workbookAlgorithmName="SHA-512" workbookHashValue="z6MqfJSFeOtJp+9zFG9pcALlIM3xjjVwkrAkmVE3hxvBqcHwz8hlwWzIlnZ6CIjoeoBwPR6DhphhfoVFCklFZw==" workbookSaltValue="qJBZvbbBXdGrdwFuEhHqeA==" workbookSpinCount="100000" lockStructure="1"/>
  <bookViews>
    <workbookView xWindow="0" yWindow="0" windowWidth="19560" windowHeight="81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<sst xmlns="http://schemas.openxmlformats.org/spreadsheetml/2006/main" count="253" uniqueCount="116">
  <si>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</si>
  <si>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</si>
  <si>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</si>
  <si>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</si>
  <si>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</si>
  <si>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</si>
  <si>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</si>
  <si>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</si>
  <si>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</si>
  <si>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</si>
  <si>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</si>
  <si>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</si>
  <si>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</si>
  <si>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</si>
  <si>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</si>
  <si>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</si>
  <si>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</si>
  <si>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</si>
  <si>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</si>
  <si>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</si>
  <si>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</si>
  <si>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</si>
  <si>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</si>
  <si>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</si>
  <si>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</si>
  <si>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</si>
  <si>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</si>
  <si>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</si>
  <si>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</si>
  <si>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</si>
  <si>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</si>
  <si>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</si>
  <si>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</si>
  <si>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</si>
  <si>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</si>
  <si>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</si>
  <si>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</si>
  <si>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</si>
  <si>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</si>
  <si>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</si>
  <si>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</si>
  <si>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</si>
  <si>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</si>
  <si>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</si>
  <si>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</si>
  <si>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</si>
  <si>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</si>
  <si>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</si>
  <si>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</si>
  <si>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</si>
  <si>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</si>
  <si>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</si>
  <si>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</si>
  <si>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</si>
  <si>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</si>
  <si>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</si>
  <si>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</si>
  <si>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</si>
  <si>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</si>
  <si>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</si>
  <si>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</si>
  <si>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</si>
  <si>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</si>
  <si>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</si>
  <si>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</si>
  <si>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</si>
  <si>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</si>
  <si>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</si>
  <si>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</si>
  <si>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</si>
  <si>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</si>
  <si>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</si>
  <si>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</si>
  <si>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</si>
  <si>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</si>
  <si>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</si>
  <si>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</si>
  <si>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</si>
  <si>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</si>
  <si>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</si>
  <si>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</si>
  <si>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</si>
  <si>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</si>
  <si>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</si>
  <si>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</si>
  <si>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</si>
  <si>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</si>
  <si>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</si>
  <si>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</si>
  <si>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</si>
  <si>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</si>
  <si>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</si>
  <si>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</si>
  <si>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</si>
  <si>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</si>
  <si>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</si>
  <si>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</si>
  <si>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</si>
  <si>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</si>
  <si>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</si>
  <si>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</si>
  <si>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</si>
  <si>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</si>
  <si>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</si>
  <si>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</si>
  <si>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</si>
  <si>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</si>
  <si>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</si>
  <si>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</si>
  <si>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</si>
  <si>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</si>
  <si>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</si>
  <si>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</si>
  <si>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①経常収支比率：使用料改定に伴う収益の増加があった一方で、固定資産整理に伴う資産減耗費の大幅増により比率は前年度より微減となり、引き続き類似団体平均を下回っている。
②累積欠損金比率：令和５年度決算においても純損失が発生しており、比率は類似団体平均を大きく上回った。
③流動比率：使用料改定に伴う増収による現金預金の増加、企業債償還金の減少に伴う流動負債の減少により大幅に増加し、類似団体平均を上回った。引き続き一定の支払能力の確保に努める。
④企業債残高対事業規模比率：企業債償還はすべて一般会計からの繰入により賄われており、比率はゼロとなっている。
⑤経費回収率：固定資産整理に伴う資産減耗費の増加により比率は減少し、引き続き類似団体平均を下回っている。
⑥汚水処理原価：固定資産整理に伴う資産減耗費の増加により大きく増加し、類似団体平均を上回った。
⑦施設利用率：1.94ポイント増加し引き続き類似団体平均を上回った。引き続き接続率の向上を図るとともに適切な維持管理による処理能力の確保に努める。
⑧水洗化率：類似団体平均を下回っていることから、接続率の向上により水質保全や使用料収入の確保を図る。</t>
    <rPh sb="1" eb="7">
      <t>ケイジョウシュウシヒリツ</t>
    </rPh>
    <rPh sb="8" eb="13">
      <t>シヨウリョウカイテイ</t>
    </rPh>
    <rPh sb="14" eb="15">
      <t>トモナ</t>
    </rPh>
    <rPh sb="16" eb="18">
      <t>シュウエキ</t>
    </rPh>
    <rPh sb="19" eb="21">
      <t>ゾウカ</t>
    </rPh>
    <rPh sb="25" eb="27">
      <t>イッポウ</t>
    </rPh>
    <rPh sb="29" eb="35">
      <t>コテイシサンセイリ</t>
    </rPh>
    <rPh sb="36" eb="37">
      <t>トモナ</t>
    </rPh>
    <rPh sb="38" eb="43">
      <t>シサンゲンモウヒ</t>
    </rPh>
    <rPh sb="44" eb="46">
      <t>オオハバ</t>
    </rPh>
    <rPh sb="50" eb="52">
      <t>ヒリツ</t>
    </rPh>
    <rPh sb="64" eb="65">
      <t>ヒ</t>
    </rPh>
    <rPh sb="66" eb="67">
      <t>ツヅ</t>
    </rPh>
    <rPh sb="68" eb="74">
      <t>ルイジダンタイヘイキン</t>
    </rPh>
    <rPh sb="84" eb="91">
      <t>ルイセキケッソンキンヒリツ</t>
    </rPh>
    <rPh sb="92" eb="94">
      <t>レイワ</t>
    </rPh>
    <rPh sb="95" eb="99">
      <t>ネンドケッサン</t>
    </rPh>
    <rPh sb="104" eb="107">
      <t>ジュンソンシツ</t>
    </rPh>
    <rPh sb="108" eb="110">
      <t>ハッセイ</t>
    </rPh>
    <rPh sb="115" eb="117">
      <t>ヒリツ</t>
    </rPh>
    <rPh sb="118" eb="124">
      <t>ルイジダンタイヘイキン</t>
    </rPh>
    <rPh sb="125" eb="126">
      <t>オオ</t>
    </rPh>
    <rPh sb="128" eb="130">
      <t>ウワマワ</t>
    </rPh>
    <rPh sb="135" eb="139">
      <t>リュウドウヒリツ</t>
    </rPh>
    <rPh sb="140" eb="143">
      <t>シヨウリョウ</t>
    </rPh>
    <rPh sb="143" eb="145">
      <t>カイテイ</t>
    </rPh>
    <rPh sb="146" eb="147">
      <t>トモナ</t>
    </rPh>
    <rPh sb="148" eb="150">
      <t>ゾウシュウ</t>
    </rPh>
    <rPh sb="153" eb="157">
      <t>ゲンキンヨキン</t>
    </rPh>
    <rPh sb="158" eb="160">
      <t>ゾウカ</t>
    </rPh>
    <rPh sb="168" eb="170">
      <t>ゲンショウ</t>
    </rPh>
    <rPh sb="171" eb="172">
      <t>トモナ</t>
    </rPh>
    <rPh sb="173" eb="177">
      <t>リュウドウフサイ</t>
    </rPh>
    <rPh sb="178" eb="180">
      <t>ゲンショウ</t>
    </rPh>
    <rPh sb="183" eb="185">
      <t>オオハバ</t>
    </rPh>
    <rPh sb="186" eb="188">
      <t>ゾウカ</t>
    </rPh>
    <rPh sb="190" eb="194">
      <t>ルイジダンタイ</t>
    </rPh>
    <rPh sb="197" eb="198">
      <t>ウエ</t>
    </rPh>
    <rPh sb="202" eb="203">
      <t>ヒ</t>
    </rPh>
    <rPh sb="204" eb="205">
      <t>ツヅ</t>
    </rPh>
    <rPh sb="206" eb="208">
      <t>イッテイ</t>
    </rPh>
    <rPh sb="209" eb="211">
      <t>シハラ</t>
    </rPh>
    <rPh sb="211" eb="213">
      <t>ノウリョク</t>
    </rPh>
    <rPh sb="214" eb="216">
      <t>カクホ</t>
    </rPh>
    <rPh sb="217" eb="218">
      <t>ツト</t>
    </rPh>
    <rPh sb="223" eb="225">
      <t>キギョウ</t>
    </rPh>
    <rPh sb="225" eb="226">
      <t>サイ</t>
    </rPh>
    <rPh sb="226" eb="228">
      <t>ザンダカ</t>
    </rPh>
    <rPh sb="228" eb="229">
      <t>タイ</t>
    </rPh>
    <rPh sb="229" eb="231">
      <t>ジギョウ</t>
    </rPh>
    <rPh sb="231" eb="233">
      <t>キボ</t>
    </rPh>
    <rPh sb="233" eb="235">
      <t>ヒリツ</t>
    </rPh>
    <rPh sb="236" eb="241">
      <t>キギョウサイショウカン</t>
    </rPh>
    <rPh sb="245" eb="249">
      <t>イッパンカイケイ</t>
    </rPh>
    <rPh sb="252" eb="253">
      <t>ク</t>
    </rPh>
    <rPh sb="253" eb="254">
      <t>イ</t>
    </rPh>
    <rPh sb="257" eb="258">
      <t>マカナ</t>
    </rPh>
    <rPh sb="264" eb="266">
      <t>ヒリツ</t>
    </rPh>
    <rPh sb="278" eb="280">
      <t>ケイヒ</t>
    </rPh>
    <rPh sb="280" eb="282">
      <t>カイシュウ</t>
    </rPh>
    <rPh sb="282" eb="283">
      <t>リツ</t>
    </rPh>
    <rPh sb="291" eb="292">
      <t>トモナ</t>
    </rPh>
    <rPh sb="293" eb="298">
      <t>シサンゲンモウヒ</t>
    </rPh>
    <rPh sb="299" eb="301">
      <t>ゾウカ</t>
    </rPh>
    <rPh sb="304" eb="306">
      <t>ヒリツ</t>
    </rPh>
    <rPh sb="307" eb="308">
      <t>ゲン</t>
    </rPh>
    <rPh sb="308" eb="309">
      <t>ショウ</t>
    </rPh>
    <rPh sb="311" eb="312">
      <t>ヒ</t>
    </rPh>
    <rPh sb="313" eb="314">
      <t>ツヅ</t>
    </rPh>
    <rPh sb="331" eb="333">
      <t>オスイ</t>
    </rPh>
    <rPh sb="333" eb="335">
      <t>ショリ</t>
    </rPh>
    <rPh sb="335" eb="337">
      <t>ゲンカ</t>
    </rPh>
    <rPh sb="358" eb="359">
      <t>オオ</t>
    </rPh>
    <rPh sb="361" eb="363">
      <t>ゾウカ</t>
    </rPh>
    <rPh sb="372" eb="373">
      <t>ウエ</t>
    </rPh>
    <rPh sb="379" eb="381">
      <t>シセツ</t>
    </rPh>
    <rPh sb="381" eb="383">
      <t>リヨウ</t>
    </rPh>
    <rPh sb="383" eb="384">
      <t>リツ</t>
    </rPh>
    <rPh sb="393" eb="395">
      <t>ゾウカ</t>
    </rPh>
    <rPh sb="396" eb="397">
      <t>ヒ</t>
    </rPh>
    <rPh sb="398" eb="399">
      <t>ツヅ</t>
    </rPh>
    <rPh sb="407" eb="409">
      <t>ウワマワ</t>
    </rPh>
    <rPh sb="412" eb="413">
      <t>ヒ</t>
    </rPh>
    <rPh sb="414" eb="415">
      <t>ツヅ</t>
    </rPh>
    <rPh sb="416" eb="419">
      <t>セツゾクリツ</t>
    </rPh>
    <rPh sb="420" eb="422">
      <t>コウジョウ</t>
    </rPh>
    <rPh sb="423" eb="424">
      <t>ハカ</t>
    </rPh>
    <rPh sb="429" eb="431">
      <t>テキセツ</t>
    </rPh>
    <rPh sb="432" eb="436">
      <t>イジカンリ</t>
    </rPh>
    <rPh sb="439" eb="443">
      <t>ショリノウリョク</t>
    </rPh>
    <rPh sb="444" eb="446">
      <t>カクホ</t>
    </rPh>
    <rPh sb="447" eb="448">
      <t>ツト</t>
    </rPh>
    <rPh sb="453" eb="455">
      <t>スイセン</t>
    </rPh>
    <rPh sb="455" eb="456">
      <t>カ</t>
    </rPh>
    <rPh sb="456" eb="457">
      <t>リツ</t>
    </rPh>
    <rPh sb="458" eb="462">
      <t>ルイジダンタイ</t>
    </rPh>
    <rPh sb="462" eb="464">
      <t>ヘイキン</t>
    </rPh>
    <rPh sb="465" eb="467">
      <t>シタマワ</t>
    </rPh>
    <rPh sb="476" eb="479">
      <t>セツゾクリツ</t>
    </rPh>
    <rPh sb="480" eb="482">
      <t>コウジョウ</t>
    </rPh>
    <rPh sb="485" eb="489">
      <t>スイシツホゼン</t>
    </rPh>
    <rPh sb="490" eb="495">
      <t>シヨウリョウシュウニュウ</t>
    </rPh>
    <rPh sb="496" eb="498">
      <t>カクホ</t>
    </rPh>
    <rPh sb="499" eb="500">
      <t>ハカ</t>
    </rPh>
    <phoneticPr fontId="4"/>
  </si>
  <si>
    <t>　平成4年より供用を開始しており、各処理場の機能強化等も計画的に行ってきたため、有形固定資産減価償却率は引き続き類似団体平均を下回っている。
　令和５年９月に使用料改定を行い各種指標について一定の改善は見られたが、将来の更新需要に備えた財源確保という観点からは依然として十分な水準とは言えないため、更なる料金改定の必要性の検討とともに効率的な維持管理による長寿命化、経費節減を図り、更新時期の到来に備える。</t>
    <rPh sb="1" eb="3">
      <t>ヘイセイ</t>
    </rPh>
    <rPh sb="4" eb="5">
      <t>ネン</t>
    </rPh>
    <rPh sb="7" eb="9">
      <t>キョウヨウ</t>
    </rPh>
    <rPh sb="10" eb="12">
      <t>カイシ</t>
    </rPh>
    <rPh sb="17" eb="18">
      <t>カク</t>
    </rPh>
    <rPh sb="18" eb="21">
      <t>ショリジョウ</t>
    </rPh>
    <rPh sb="22" eb="26">
      <t>キノウキョウカ</t>
    </rPh>
    <rPh sb="26" eb="27">
      <t>トウ</t>
    </rPh>
    <rPh sb="28" eb="31">
      <t>ケイカクテキ</t>
    </rPh>
    <rPh sb="32" eb="33">
      <t>オコナ</t>
    </rPh>
    <rPh sb="40" eb="46">
      <t>ユウケイコテイシサン</t>
    </rPh>
    <rPh sb="46" eb="51">
      <t>ゲンカショウキャクリツ</t>
    </rPh>
    <rPh sb="52" eb="53">
      <t>ヒ</t>
    </rPh>
    <rPh sb="54" eb="55">
      <t>ツヅ</t>
    </rPh>
    <rPh sb="56" eb="62">
      <t>ルイジダンタイヘイキン</t>
    </rPh>
    <rPh sb="63" eb="65">
      <t>シタマワ</t>
    </rPh>
    <phoneticPr fontId="4"/>
  </si>
  <si>
    <t>　収益の大部分を一般会計からの繰入に依存しており、また７箇所の処理場を有することから更新需要も大きくなることが見込まれる。
　将来の更新需要に備えた財政基盤の確立のため、更なる使用料改定の必要性の検討と併せて適切な維持管理による施設の長寿命化に努める。また老朽化対策については、活用可能な財源を精査し計画的に実施する。</t>
    <rPh sb="1" eb="3">
      <t>シュウエキ</t>
    </rPh>
    <rPh sb="4" eb="7">
      <t>ダイブブン</t>
    </rPh>
    <rPh sb="8" eb="12">
      <t>イッパンカイケイ</t>
    </rPh>
    <rPh sb="15" eb="17">
      <t>クリイ</t>
    </rPh>
    <rPh sb="18" eb="20">
      <t>イゾン</t>
    </rPh>
    <rPh sb="28" eb="30">
      <t>カショ</t>
    </rPh>
    <rPh sb="31" eb="34">
      <t>ショリジョウ</t>
    </rPh>
    <rPh sb="35" eb="36">
      <t>ユウ</t>
    </rPh>
    <rPh sb="42" eb="46">
      <t>コウシンジュヨウ</t>
    </rPh>
    <rPh sb="47" eb="48">
      <t>オオ</t>
    </rPh>
    <rPh sb="55" eb="57">
      <t>ミコ</t>
    </rPh>
    <rPh sb="63" eb="65">
      <t>ショウライ</t>
    </rPh>
    <rPh sb="66" eb="70">
      <t>コウシンジュヨウ</t>
    </rPh>
    <rPh sb="71" eb="72">
      <t>ソナ</t>
    </rPh>
    <rPh sb="74" eb="78">
      <t>ザイセイキバン</t>
    </rPh>
    <rPh sb="79" eb="81">
      <t>カクリツ</t>
    </rPh>
    <rPh sb="101" eb="102">
      <t>アワ</t>
    </rPh>
    <rPh sb="104" eb="106">
      <t>テキセツ</t>
    </rPh>
    <rPh sb="107" eb="111">
      <t>イジカンリ</t>
    </rPh>
    <rPh sb="114" eb="116">
      <t>シセツ</t>
    </rPh>
    <rPh sb="117" eb="121">
      <t>チョウジュミョウカ</t>
    </rPh>
    <rPh sb="122" eb="123">
      <t>ツト</t>
    </rPh>
    <rPh sb="128" eb="133">
      <t>ロウキュウカタイサク</t>
    </rPh>
    <rPh sb="139" eb="143">
      <t>カツヨウカノウ</t>
    </rPh>
    <rPh sb="144" eb="146">
      <t>ザイゲン</t>
    </rPh>
    <rPh sb="147" eb="149">
      <t>セイサ</t>
    </rPh>
    <rPh sb="150" eb="153">
      <t>ケイカクテキ</t>
    </rPh>
    <rPh sb="154" eb="15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</si>
</sst>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674-4BCF-AF01-227342283DC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0.01</c:v>
                </c:pt>
                <c:pt idx="4">
                  <c:v>0.02</c:v>
                </c:pt>
              </c:numCache>
            </c:numRef>
          </c:val>
          <c:smooth val="0"/>
          <c:extLst>
            <c:ext xmlns:c16="http://schemas.microsoft.com/office/drawing/2014/chart" uri="{C3380CC4-5D6E-409C-BE32-E72D297353CC}">
              <c16:uniqueId val="{00000001-6674-4BCF-AF01-227342283DC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55.01</c:v>
                </c:pt>
                <c:pt idx="2">
                  <c:v>54.81</c:v>
                </c:pt>
                <c:pt idx="3">
                  <c:v>55.2</c:v>
                </c:pt>
                <c:pt idx="4">
                  <c:v>57.14</c:v>
                </c:pt>
              </c:numCache>
            </c:numRef>
          </c:val>
          <c:extLst>
            <c:ext xmlns:c16="http://schemas.microsoft.com/office/drawing/2014/chart" uri="{C3380CC4-5D6E-409C-BE32-E72D297353CC}">
              <c16:uniqueId val="{00000000-2D66-43F8-9AB2-D464A3AB7E5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52.9</c:v>
                </c:pt>
                <c:pt idx="4">
                  <c:v>52.63</c:v>
                </c:pt>
              </c:numCache>
            </c:numRef>
          </c:val>
          <c:smooth val="0"/>
          <c:extLst>
            <c:ext xmlns:c16="http://schemas.microsoft.com/office/drawing/2014/chart" uri="{C3380CC4-5D6E-409C-BE32-E72D297353CC}">
              <c16:uniqueId val="{00000001-2D66-43F8-9AB2-D464A3AB7E5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76.239999999999995</c:v>
                </c:pt>
                <c:pt idx="2">
                  <c:v>77.22</c:v>
                </c:pt>
                <c:pt idx="3">
                  <c:v>77.28</c:v>
                </c:pt>
                <c:pt idx="4">
                  <c:v>77.36</c:v>
                </c:pt>
              </c:numCache>
            </c:numRef>
          </c:val>
          <c:extLst>
            <c:ext xmlns:c16="http://schemas.microsoft.com/office/drawing/2014/chart" uri="{C3380CC4-5D6E-409C-BE32-E72D297353CC}">
              <c16:uniqueId val="{00000000-6030-48BA-A7EC-3B9D262ED5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90.3</c:v>
                </c:pt>
                <c:pt idx="4">
                  <c:v>90.32</c:v>
                </c:pt>
              </c:numCache>
            </c:numRef>
          </c:val>
          <c:smooth val="0"/>
          <c:extLst>
            <c:ext xmlns:c16="http://schemas.microsoft.com/office/drawing/2014/chart" uri="{C3380CC4-5D6E-409C-BE32-E72D297353CC}">
              <c16:uniqueId val="{00000001-6030-48BA-A7EC-3B9D262ED5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81.33</c:v>
                </c:pt>
                <c:pt idx="2">
                  <c:v>78.8</c:v>
                </c:pt>
                <c:pt idx="3">
                  <c:v>74.84</c:v>
                </c:pt>
                <c:pt idx="4">
                  <c:v>74.62</c:v>
                </c:pt>
              </c:numCache>
            </c:numRef>
          </c:val>
          <c:extLst>
            <c:ext xmlns:c16="http://schemas.microsoft.com/office/drawing/2014/chart" uri="{C3380CC4-5D6E-409C-BE32-E72D297353CC}">
              <c16:uniqueId val="{00000000-2C33-4207-8918-B7E64F3C0F0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101.91</c:v>
                </c:pt>
                <c:pt idx="4">
                  <c:v>103.07</c:v>
                </c:pt>
              </c:numCache>
            </c:numRef>
          </c:val>
          <c:smooth val="0"/>
          <c:extLst>
            <c:ext xmlns:c16="http://schemas.microsoft.com/office/drawing/2014/chart" uri="{C3380CC4-5D6E-409C-BE32-E72D297353CC}">
              <c16:uniqueId val="{00000001-2C33-4207-8918-B7E64F3C0F0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3.37</c:v>
                </c:pt>
                <c:pt idx="2">
                  <c:v>6.82</c:v>
                </c:pt>
                <c:pt idx="3">
                  <c:v>10.25</c:v>
                </c:pt>
                <c:pt idx="4">
                  <c:v>13.66</c:v>
                </c:pt>
              </c:numCache>
            </c:numRef>
          </c:val>
          <c:extLst>
            <c:ext xmlns:c16="http://schemas.microsoft.com/office/drawing/2014/chart" uri="{C3380CC4-5D6E-409C-BE32-E72D297353CC}">
              <c16:uniqueId val="{00000000-14BC-4441-83C6-12E78927F78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28.79</c:v>
                </c:pt>
                <c:pt idx="4">
                  <c:v>30.5</c:v>
                </c:pt>
              </c:numCache>
            </c:numRef>
          </c:val>
          <c:smooth val="0"/>
          <c:extLst>
            <c:ext xmlns:c16="http://schemas.microsoft.com/office/drawing/2014/chart" uri="{C3380CC4-5D6E-409C-BE32-E72D297353CC}">
              <c16:uniqueId val="{00000001-14BC-4441-83C6-12E78927F78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603-48AE-A5FD-EE9C5B683CD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A603-48AE-A5FD-EE9C5B683CD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105.8</c:v>
                </c:pt>
                <c:pt idx="2">
                  <c:v>260.79000000000002</c:v>
                </c:pt>
                <c:pt idx="3">
                  <c:v>469.87</c:v>
                </c:pt>
                <c:pt idx="4">
                  <c:v>581.75</c:v>
                </c:pt>
              </c:numCache>
            </c:numRef>
          </c:val>
          <c:extLst>
            <c:ext xmlns:c16="http://schemas.microsoft.com/office/drawing/2014/chart" uri="{C3380CC4-5D6E-409C-BE32-E72D297353CC}">
              <c16:uniqueId val="{00000000-E58F-4DC9-99CC-87065084E4A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124.8</c:v>
                </c:pt>
                <c:pt idx="4">
                  <c:v>120.64</c:v>
                </c:pt>
              </c:numCache>
            </c:numRef>
          </c:val>
          <c:smooth val="0"/>
          <c:extLst>
            <c:ext xmlns:c16="http://schemas.microsoft.com/office/drawing/2014/chart" uri="{C3380CC4-5D6E-409C-BE32-E72D297353CC}">
              <c16:uniqueId val="{00000001-E58F-4DC9-99CC-87065084E4A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50.74</c:v>
                </c:pt>
                <c:pt idx="2">
                  <c:v>33.729999999999997</c:v>
                </c:pt>
                <c:pt idx="3">
                  <c:v>36.86</c:v>
                </c:pt>
                <c:pt idx="4">
                  <c:v>44.94</c:v>
                </c:pt>
              </c:numCache>
            </c:numRef>
          </c:val>
          <c:extLst>
            <c:ext xmlns:c16="http://schemas.microsoft.com/office/drawing/2014/chart" uri="{C3380CC4-5D6E-409C-BE32-E72D297353CC}">
              <c16:uniqueId val="{00000000-DC27-4B34-A6D9-5C6B40069E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35.42</c:v>
                </c:pt>
                <c:pt idx="4">
                  <c:v>39.82</c:v>
                </c:pt>
              </c:numCache>
            </c:numRef>
          </c:val>
          <c:smooth val="0"/>
          <c:extLst>
            <c:ext xmlns:c16="http://schemas.microsoft.com/office/drawing/2014/chart" uri="{C3380CC4-5D6E-409C-BE32-E72D297353CC}">
              <c16:uniqueId val="{00000001-DC27-4B34-A6D9-5C6B40069E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F6A-4A0B-BEC8-0D298DC2114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718.49</c:v>
                </c:pt>
                <c:pt idx="4">
                  <c:v>743.31</c:v>
                </c:pt>
              </c:numCache>
            </c:numRef>
          </c:val>
          <c:smooth val="0"/>
          <c:extLst>
            <c:ext xmlns:c16="http://schemas.microsoft.com/office/drawing/2014/chart" uri="{C3380CC4-5D6E-409C-BE32-E72D297353CC}">
              <c16:uniqueId val="{00000001-2F6A-4A0B-BEC8-0D298DC2114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56.65</c:v>
                </c:pt>
                <c:pt idx="2">
                  <c:v>67.37</c:v>
                </c:pt>
                <c:pt idx="3">
                  <c:v>59.75</c:v>
                </c:pt>
                <c:pt idx="4">
                  <c:v>55.4</c:v>
                </c:pt>
              </c:numCache>
            </c:numRef>
          </c:val>
          <c:extLst>
            <c:ext xmlns:c16="http://schemas.microsoft.com/office/drawing/2014/chart" uri="{C3380CC4-5D6E-409C-BE32-E72D297353CC}">
              <c16:uniqueId val="{00000000-6DBC-409F-B255-BD39B9CDAF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61.82</c:v>
                </c:pt>
                <c:pt idx="4">
                  <c:v>61.15</c:v>
                </c:pt>
              </c:numCache>
            </c:numRef>
          </c:val>
          <c:smooth val="0"/>
          <c:extLst>
            <c:ext xmlns:c16="http://schemas.microsoft.com/office/drawing/2014/chart" uri="{C3380CC4-5D6E-409C-BE32-E72D297353CC}">
              <c16:uniqueId val="{00000001-6DBC-409F-B255-BD39B9CDAF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241.16</c:v>
                </c:pt>
                <c:pt idx="2">
                  <c:v>204.02</c:v>
                </c:pt>
                <c:pt idx="3">
                  <c:v>228.7</c:v>
                </c:pt>
                <c:pt idx="4">
                  <c:v>294.73</c:v>
                </c:pt>
              </c:numCache>
            </c:numRef>
          </c:val>
          <c:extLst>
            <c:ext xmlns:c16="http://schemas.microsoft.com/office/drawing/2014/chart" uri="{C3380CC4-5D6E-409C-BE32-E72D297353CC}">
              <c16:uniqueId val="{00000000-466D-45D1-A037-7354E6D0891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246.9</c:v>
                </c:pt>
                <c:pt idx="4">
                  <c:v>250.43</c:v>
                </c:pt>
              </c:numCache>
            </c:numRef>
          </c:val>
          <c:smooth val="0"/>
          <c:extLst>
            <c:ext xmlns:c16="http://schemas.microsoft.com/office/drawing/2014/chart" uri="{C3380CC4-5D6E-409C-BE32-E72D297353CC}">
              <c16:uniqueId val="{00000001-466D-45D1-A037-7354E6D0891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秋田県　仙北市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23443</v>
      </c>
      <c r="AM8" s="54"/>
      <c r="AN8" s="54"/>
      <c r="AO8" s="54"/>
      <c r="AP8" s="54"/>
      <c r="AQ8" s="54"/>
      <c r="AR8" s="54"/>
      <c r="AS8" s="54"/>
      <c r="AT8" s="53">
        <f>データ!T6</f>
        <v>1093.56</v>
      </c>
      <c r="AU8" s="53"/>
      <c r="AV8" s="53"/>
      <c r="AW8" s="53"/>
      <c r="AX8" s="53"/>
      <c r="AY8" s="53"/>
      <c r="AZ8" s="53"/>
      <c r="BA8" s="53"/>
      <c r="BB8" s="53">
        <f>データ!U6</f>
        <v>21.44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71.45</v>
      </c>
      <c r="J10" s="53"/>
      <c r="K10" s="53"/>
      <c r="L10" s="53"/>
      <c r="M10" s="53"/>
      <c r="N10" s="53"/>
      <c r="O10" s="53"/>
      <c r="P10" s="53">
        <f>データ!P6</f>
        <v>15.86</v>
      </c>
      <c r="Q10" s="53"/>
      <c r="R10" s="53"/>
      <c r="S10" s="53"/>
      <c r="T10" s="53"/>
      <c r="U10" s="53"/>
      <c r="V10" s="53"/>
      <c r="W10" s="53">
        <f>データ!Q6</f>
        <v>58.84</v>
      </c>
      <c r="X10" s="53"/>
      <c r="Y10" s="53"/>
      <c r="Z10" s="53"/>
      <c r="AA10" s="53"/>
      <c r="AB10" s="53"/>
      <c r="AC10" s="53"/>
      <c r="AD10" s="54">
        <f>データ!R6</f>
        <v>3630</v>
      </c>
      <c r="AE10" s="54"/>
      <c r="AF10" s="54"/>
      <c r="AG10" s="54"/>
      <c r="AH10" s="54"/>
      <c r="AI10" s="54"/>
      <c r="AJ10" s="54"/>
      <c r="AK10" s="2"/>
      <c r="AL10" s="54">
        <f>データ!V6</f>
        <v>3684</v>
      </c>
      <c r="AM10" s="54"/>
      <c r="AN10" s="54"/>
      <c r="AO10" s="54"/>
      <c r="AP10" s="54"/>
      <c r="AQ10" s="54"/>
      <c r="AR10" s="54"/>
      <c r="AS10" s="54"/>
      <c r="AT10" s="53">
        <f>データ!W6</f>
        <v>3.24</v>
      </c>
      <c r="AU10" s="53"/>
      <c r="AV10" s="53"/>
      <c r="AW10" s="53"/>
      <c r="AX10" s="53"/>
      <c r="AY10" s="53"/>
      <c r="AZ10" s="53"/>
      <c r="BA10" s="53"/>
      <c r="BB10" s="53">
        <f>データ!X6</f>
        <v>1137.04</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zAaPeMTzvK7yFQAHuBlUW++qwcwfNDgUSN/rCahF+UF0dsk3aYMEhihZs9Tj8fuiyKzi1DD/FI02lv/GJQCYbw==" saltValue="f5PESra77Gw34vDq1sPwu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52159</v>
      </c>
      <c r="D6" s="19">
        <f t="shared" si="3"/>
        <v>46</v>
      </c>
      <c r="E6" s="19">
        <f t="shared" si="3"/>
        <v>17</v>
      </c>
      <c r="F6" s="19">
        <f t="shared" si="3"/>
        <v>5</v>
      </c>
      <c r="G6" s="19">
        <f t="shared" si="3"/>
        <v>0</v>
      </c>
      <c r="H6" s="19" t="str">
        <f t="shared" si="3"/>
        <v>秋田県　仙北市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71.45</v>
      </c>
      <c r="P6" s="20">
        <f t="shared" si="3"/>
        <v>15.86</v>
      </c>
      <c r="Q6" s="20">
        <f t="shared" si="3"/>
        <v>58.84</v>
      </c>
      <c r="R6" s="20">
        <f t="shared" si="3"/>
        <v>3630</v>
      </c>
      <c r="S6" s="20">
        <f t="shared" si="3"/>
        <v>23443</v>
      </c>
      <c r="T6" s="20">
        <f t="shared" si="3"/>
        <v>1093.56</v>
      </c>
      <c r="U6" s="20">
        <f t="shared" si="3"/>
        <v>21.44</v>
      </c>
      <c r="V6" s="20">
        <f t="shared" si="3"/>
        <v>3684</v>
      </c>
      <c r="W6" s="20">
        <f t="shared" si="3"/>
        <v>3.24</v>
      </c>
      <c r="X6" s="20">
        <f t="shared" si="3"/>
        <v>1137.04</v>
      </c>
      <c r="Y6" s="21" t="str">
        <f>IF(Y7="",NA(),Y7)</f>
        <v>-</v>
      </c>
      <c r="Z6" s="21">
        <f t="shared" ref="Z6:AH6" si="4">IF(Z7="",NA(),Z7)</f>
        <v>81.33</v>
      </c>
      <c r="AA6" s="21">
        <f t="shared" si="4"/>
        <v>78.8</v>
      </c>
      <c r="AB6" s="21">
        <f t="shared" si="4"/>
        <v>74.84</v>
      </c>
      <c r="AC6" s="21">
        <f t="shared" si="4"/>
        <v>74.62</v>
      </c>
      <c r="AD6" s="21" t="str">
        <f t="shared" si="4"/>
        <v>-</v>
      </c>
      <c r="AE6" s="21">
        <f t="shared" si="4"/>
        <v>106.37</v>
      </c>
      <c r="AF6" s="21">
        <f t="shared" si="4"/>
        <v>106.07</v>
      </c>
      <c r="AG6" s="21">
        <f t="shared" si="4"/>
        <v>101.91</v>
      </c>
      <c r="AH6" s="21">
        <f t="shared" si="4"/>
        <v>103.07</v>
      </c>
      <c r="AI6" s="20" t="str">
        <f>IF(AI7="","",IF(AI7="-","【-】","【"&amp;SUBSTITUTE(TEXT(AI7,"#,##0.00"),"-","△")&amp;"】"))</f>
        <v>【104.44】</v>
      </c>
      <c r="AJ6" s="21" t="str">
        <f>IF(AJ7="",NA(),AJ7)</f>
        <v>-</v>
      </c>
      <c r="AK6" s="21">
        <f t="shared" ref="AK6:AS6" si="5">IF(AK7="",NA(),AK7)</f>
        <v>105.8</v>
      </c>
      <c r="AL6" s="21">
        <f t="shared" si="5"/>
        <v>260.79000000000002</v>
      </c>
      <c r="AM6" s="21">
        <f t="shared" si="5"/>
        <v>469.87</v>
      </c>
      <c r="AN6" s="21">
        <f t="shared" si="5"/>
        <v>581.75</v>
      </c>
      <c r="AO6" s="21" t="str">
        <f t="shared" si="5"/>
        <v>-</v>
      </c>
      <c r="AP6" s="21">
        <f t="shared" si="5"/>
        <v>139.02000000000001</v>
      </c>
      <c r="AQ6" s="21">
        <f t="shared" si="5"/>
        <v>132.04</v>
      </c>
      <c r="AR6" s="21">
        <f t="shared" si="5"/>
        <v>124.8</v>
      </c>
      <c r="AS6" s="21">
        <f t="shared" si="5"/>
        <v>120.64</v>
      </c>
      <c r="AT6" s="20" t="str">
        <f>IF(AT7="","",IF(AT7="-","【-】","【"&amp;SUBSTITUTE(TEXT(AT7,"#,##0.00"),"-","△")&amp;"】"))</f>
        <v>【124.06】</v>
      </c>
      <c r="AU6" s="21" t="str">
        <f>IF(AU7="",NA(),AU7)</f>
        <v>-</v>
      </c>
      <c r="AV6" s="21">
        <f t="shared" ref="AV6:BD6" si="6">IF(AV7="",NA(),AV7)</f>
        <v>50.74</v>
      </c>
      <c r="AW6" s="21">
        <f t="shared" si="6"/>
        <v>33.729999999999997</v>
      </c>
      <c r="AX6" s="21">
        <f t="shared" si="6"/>
        <v>36.86</v>
      </c>
      <c r="AY6" s="21">
        <f t="shared" si="6"/>
        <v>44.94</v>
      </c>
      <c r="AZ6" s="21" t="str">
        <f t="shared" si="6"/>
        <v>-</v>
      </c>
      <c r="BA6" s="21">
        <f t="shared" si="6"/>
        <v>29.13</v>
      </c>
      <c r="BB6" s="21">
        <f t="shared" si="6"/>
        <v>35.69</v>
      </c>
      <c r="BC6" s="21">
        <f t="shared" si="6"/>
        <v>35.42</v>
      </c>
      <c r="BD6" s="21">
        <f t="shared" si="6"/>
        <v>39.82</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718.49</v>
      </c>
      <c r="BO6" s="21">
        <f t="shared" si="7"/>
        <v>743.31</v>
      </c>
      <c r="BP6" s="20" t="str">
        <f>IF(BP7="","",IF(BP7="-","【-】","【"&amp;SUBSTITUTE(TEXT(BP7,"#,##0.00"),"-","△")&amp;"】"))</f>
        <v>【785.10】</v>
      </c>
      <c r="BQ6" s="21" t="str">
        <f>IF(BQ7="",NA(),BQ7)</f>
        <v>-</v>
      </c>
      <c r="BR6" s="21">
        <f t="shared" ref="BR6:BZ6" si="8">IF(BR7="",NA(),BR7)</f>
        <v>56.65</v>
      </c>
      <c r="BS6" s="21">
        <f t="shared" si="8"/>
        <v>67.37</v>
      </c>
      <c r="BT6" s="21">
        <f t="shared" si="8"/>
        <v>59.75</v>
      </c>
      <c r="BU6" s="21">
        <f t="shared" si="8"/>
        <v>55.4</v>
      </c>
      <c r="BV6" s="21" t="str">
        <f t="shared" si="8"/>
        <v>-</v>
      </c>
      <c r="BW6" s="21">
        <f t="shared" si="8"/>
        <v>57.08</v>
      </c>
      <c r="BX6" s="21">
        <f t="shared" si="8"/>
        <v>56.26</v>
      </c>
      <c r="BY6" s="21">
        <f t="shared" si="8"/>
        <v>61.82</v>
      </c>
      <c r="BZ6" s="21">
        <f t="shared" si="8"/>
        <v>61.15</v>
      </c>
      <c r="CA6" s="20" t="str">
        <f>IF(CA7="","",IF(CA7="-","【-】","【"&amp;SUBSTITUTE(TEXT(CA7,"#,##0.00"),"-","△")&amp;"】"))</f>
        <v>【56.93】</v>
      </c>
      <c r="CB6" s="21" t="str">
        <f>IF(CB7="",NA(),CB7)</f>
        <v>-</v>
      </c>
      <c r="CC6" s="21">
        <f t="shared" ref="CC6:CK6" si="9">IF(CC7="",NA(),CC7)</f>
        <v>241.16</v>
      </c>
      <c r="CD6" s="21">
        <f t="shared" si="9"/>
        <v>204.02</v>
      </c>
      <c r="CE6" s="21">
        <f t="shared" si="9"/>
        <v>228.7</v>
      </c>
      <c r="CF6" s="21">
        <f t="shared" si="9"/>
        <v>294.73</v>
      </c>
      <c r="CG6" s="21" t="str">
        <f t="shared" si="9"/>
        <v>-</v>
      </c>
      <c r="CH6" s="21">
        <f t="shared" si="9"/>
        <v>274.99</v>
      </c>
      <c r="CI6" s="21">
        <f t="shared" si="9"/>
        <v>282.08999999999997</v>
      </c>
      <c r="CJ6" s="21">
        <f t="shared" si="9"/>
        <v>246.9</v>
      </c>
      <c r="CK6" s="21">
        <f t="shared" si="9"/>
        <v>250.43</v>
      </c>
      <c r="CL6" s="20" t="str">
        <f>IF(CL7="","",IF(CL7="-","【-】","【"&amp;SUBSTITUTE(TEXT(CL7,"#,##0.00"),"-","△")&amp;"】"))</f>
        <v>【271.15】</v>
      </c>
      <c r="CM6" s="21" t="str">
        <f>IF(CM7="",NA(),CM7)</f>
        <v>-</v>
      </c>
      <c r="CN6" s="21">
        <f t="shared" ref="CN6:CV6" si="10">IF(CN7="",NA(),CN7)</f>
        <v>55.01</v>
      </c>
      <c r="CO6" s="21">
        <f t="shared" si="10"/>
        <v>54.81</v>
      </c>
      <c r="CP6" s="21">
        <f t="shared" si="10"/>
        <v>55.2</v>
      </c>
      <c r="CQ6" s="21">
        <f t="shared" si="10"/>
        <v>57.14</v>
      </c>
      <c r="CR6" s="21" t="str">
        <f t="shared" si="10"/>
        <v>-</v>
      </c>
      <c r="CS6" s="21">
        <f t="shared" si="10"/>
        <v>54.83</v>
      </c>
      <c r="CT6" s="21">
        <f t="shared" si="10"/>
        <v>66.53</v>
      </c>
      <c r="CU6" s="21">
        <f t="shared" si="10"/>
        <v>52.9</v>
      </c>
      <c r="CV6" s="21">
        <f t="shared" si="10"/>
        <v>52.63</v>
      </c>
      <c r="CW6" s="20" t="str">
        <f>IF(CW7="","",IF(CW7="-","【-】","【"&amp;SUBSTITUTE(TEXT(CW7,"#,##0.00"),"-","△")&amp;"】"))</f>
        <v>【49.87】</v>
      </c>
      <c r="CX6" s="21" t="str">
        <f>IF(CX7="",NA(),CX7)</f>
        <v>-</v>
      </c>
      <c r="CY6" s="21">
        <f t="shared" ref="CY6:DG6" si="11">IF(CY7="",NA(),CY7)</f>
        <v>76.239999999999995</v>
      </c>
      <c r="CZ6" s="21">
        <f t="shared" si="11"/>
        <v>77.22</v>
      </c>
      <c r="DA6" s="21">
        <f t="shared" si="11"/>
        <v>77.28</v>
      </c>
      <c r="DB6" s="21">
        <f t="shared" si="11"/>
        <v>77.36</v>
      </c>
      <c r="DC6" s="21" t="str">
        <f t="shared" si="11"/>
        <v>-</v>
      </c>
      <c r="DD6" s="21">
        <f t="shared" si="11"/>
        <v>84.7</v>
      </c>
      <c r="DE6" s="21">
        <f t="shared" si="11"/>
        <v>84.67</v>
      </c>
      <c r="DF6" s="21">
        <f t="shared" si="11"/>
        <v>90.3</v>
      </c>
      <c r="DG6" s="21">
        <f t="shared" si="11"/>
        <v>90.32</v>
      </c>
      <c r="DH6" s="20" t="str">
        <f>IF(DH7="","",IF(DH7="-","【-】","【"&amp;SUBSTITUTE(TEXT(DH7,"#,##0.00"),"-","△")&amp;"】"))</f>
        <v>【87.54】</v>
      </c>
      <c r="DI6" s="21" t="str">
        <f>IF(DI7="",NA(),DI7)</f>
        <v>-</v>
      </c>
      <c r="DJ6" s="21">
        <f t="shared" ref="DJ6:DR6" si="12">IF(DJ7="",NA(),DJ7)</f>
        <v>3.37</v>
      </c>
      <c r="DK6" s="21">
        <f t="shared" si="12"/>
        <v>6.82</v>
      </c>
      <c r="DL6" s="21">
        <f t="shared" si="12"/>
        <v>10.25</v>
      </c>
      <c r="DM6" s="21">
        <f t="shared" si="12"/>
        <v>13.66</v>
      </c>
      <c r="DN6" s="21" t="str">
        <f t="shared" si="12"/>
        <v>-</v>
      </c>
      <c r="DO6" s="21">
        <f t="shared" si="12"/>
        <v>20.34</v>
      </c>
      <c r="DP6" s="21">
        <f t="shared" si="12"/>
        <v>21.85</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0.01</v>
      </c>
      <c r="EN6" s="21">
        <f t="shared" si="14"/>
        <v>0.02</v>
      </c>
      <c r="EO6" s="20" t="str">
        <f>IF(EO7="","",IF(EO7="-","【-】","【"&amp;SUBSTITUTE(TEXT(EO7,"#,##0.00"),"-","△")&amp;"】"))</f>
        <v>【0.02】</v>
      </c>
    </row>
    <row r="7" spans="1:148" s="22" customFormat="1" x14ac:dyDescent="0.15">
      <c r="A7" s="14"/>
      <c r="B7" s="23">
        <v>2023</v>
      </c>
      <c r="C7" s="23">
        <v>52159</v>
      </c>
      <c r="D7" s="23">
        <v>46</v>
      </c>
      <c r="E7" s="23">
        <v>17</v>
      </c>
      <c r="F7" s="23">
        <v>5</v>
      </c>
      <c r="G7" s="23">
        <v>0</v>
      </c>
      <c r="H7" s="23" t="s">
        <v>96</v>
      </c>
      <c r="I7" s="23" t="s">
        <v>97</v>
      </c>
      <c r="J7" s="23" t="s">
        <v>98</v>
      </c>
      <c r="K7" s="23" t="s">
        <v>99</v>
      </c>
      <c r="L7" s="23" t="s">
        <v>100</v>
      </c>
      <c r="M7" s="23" t="s">
        <v>101</v>
      </c>
      <c r="N7" s="24" t="s">
        <v>102</v>
      </c>
      <c r="O7" s="24">
        <v>71.45</v>
      </c>
      <c r="P7" s="24">
        <v>15.86</v>
      </c>
      <c r="Q7" s="24">
        <v>58.84</v>
      </c>
      <c r="R7" s="24">
        <v>3630</v>
      </c>
      <c r="S7" s="24">
        <v>23443</v>
      </c>
      <c r="T7" s="24">
        <v>1093.56</v>
      </c>
      <c r="U7" s="24">
        <v>21.44</v>
      </c>
      <c r="V7" s="24">
        <v>3684</v>
      </c>
      <c r="W7" s="24">
        <v>3.24</v>
      </c>
      <c r="X7" s="24">
        <v>1137.04</v>
      </c>
      <c r="Y7" s="24" t="s">
        <v>102</v>
      </c>
      <c r="Z7" s="24">
        <v>81.33</v>
      </c>
      <c r="AA7" s="24">
        <v>78.8</v>
      </c>
      <c r="AB7" s="24">
        <v>74.84</v>
      </c>
      <c r="AC7" s="24">
        <v>74.62</v>
      </c>
      <c r="AD7" s="24" t="s">
        <v>102</v>
      </c>
      <c r="AE7" s="24">
        <v>106.37</v>
      </c>
      <c r="AF7" s="24">
        <v>106.07</v>
      </c>
      <c r="AG7" s="24">
        <v>101.91</v>
      </c>
      <c r="AH7" s="24">
        <v>103.07</v>
      </c>
      <c r="AI7" s="24">
        <v>104.44</v>
      </c>
      <c r="AJ7" s="24" t="s">
        <v>102</v>
      </c>
      <c r="AK7" s="24">
        <v>105.8</v>
      </c>
      <c r="AL7" s="24">
        <v>260.79000000000002</v>
      </c>
      <c r="AM7" s="24">
        <v>469.87</v>
      </c>
      <c r="AN7" s="24">
        <v>581.75</v>
      </c>
      <c r="AO7" s="24" t="s">
        <v>102</v>
      </c>
      <c r="AP7" s="24">
        <v>139.02000000000001</v>
      </c>
      <c r="AQ7" s="24">
        <v>132.04</v>
      </c>
      <c r="AR7" s="24">
        <v>124.8</v>
      </c>
      <c r="AS7" s="24">
        <v>120.64</v>
      </c>
      <c r="AT7" s="24">
        <v>124.06</v>
      </c>
      <c r="AU7" s="24" t="s">
        <v>102</v>
      </c>
      <c r="AV7" s="24">
        <v>50.74</v>
      </c>
      <c r="AW7" s="24">
        <v>33.729999999999997</v>
      </c>
      <c r="AX7" s="24">
        <v>36.86</v>
      </c>
      <c r="AY7" s="24">
        <v>44.94</v>
      </c>
      <c r="AZ7" s="24" t="s">
        <v>102</v>
      </c>
      <c r="BA7" s="24">
        <v>29.13</v>
      </c>
      <c r="BB7" s="24">
        <v>35.69</v>
      </c>
      <c r="BC7" s="24">
        <v>35.42</v>
      </c>
      <c r="BD7" s="24">
        <v>39.82</v>
      </c>
      <c r="BE7" s="24">
        <v>42.02</v>
      </c>
      <c r="BF7" s="24" t="s">
        <v>102</v>
      </c>
      <c r="BG7" s="24">
        <v>0</v>
      </c>
      <c r="BH7" s="24">
        <v>0</v>
      </c>
      <c r="BI7" s="24">
        <v>0</v>
      </c>
      <c r="BJ7" s="24">
        <v>0</v>
      </c>
      <c r="BK7" s="24" t="s">
        <v>102</v>
      </c>
      <c r="BL7" s="24">
        <v>867.83</v>
      </c>
      <c r="BM7" s="24">
        <v>791.76</v>
      </c>
      <c r="BN7" s="24">
        <v>718.49</v>
      </c>
      <c r="BO7" s="24">
        <v>743.31</v>
      </c>
      <c r="BP7" s="24">
        <v>785.1</v>
      </c>
      <c r="BQ7" s="24" t="s">
        <v>102</v>
      </c>
      <c r="BR7" s="24">
        <v>56.65</v>
      </c>
      <c r="BS7" s="24">
        <v>67.37</v>
      </c>
      <c r="BT7" s="24">
        <v>59.75</v>
      </c>
      <c r="BU7" s="24">
        <v>55.4</v>
      </c>
      <c r="BV7" s="24" t="s">
        <v>102</v>
      </c>
      <c r="BW7" s="24">
        <v>57.08</v>
      </c>
      <c r="BX7" s="24">
        <v>56.26</v>
      </c>
      <c r="BY7" s="24">
        <v>61.82</v>
      </c>
      <c r="BZ7" s="24">
        <v>61.15</v>
      </c>
      <c r="CA7" s="24">
        <v>56.93</v>
      </c>
      <c r="CB7" s="24" t="s">
        <v>102</v>
      </c>
      <c r="CC7" s="24">
        <v>241.16</v>
      </c>
      <c r="CD7" s="24">
        <v>204.02</v>
      </c>
      <c r="CE7" s="24">
        <v>228.7</v>
      </c>
      <c r="CF7" s="24">
        <v>294.73</v>
      </c>
      <c r="CG7" s="24" t="s">
        <v>102</v>
      </c>
      <c r="CH7" s="24">
        <v>274.99</v>
      </c>
      <c r="CI7" s="24">
        <v>282.08999999999997</v>
      </c>
      <c r="CJ7" s="24">
        <v>246.9</v>
      </c>
      <c r="CK7" s="24">
        <v>250.43</v>
      </c>
      <c r="CL7" s="24">
        <v>271.14999999999998</v>
      </c>
      <c r="CM7" s="24" t="s">
        <v>102</v>
      </c>
      <c r="CN7" s="24">
        <v>55.01</v>
      </c>
      <c r="CO7" s="24">
        <v>54.81</v>
      </c>
      <c r="CP7" s="24">
        <v>55.2</v>
      </c>
      <c r="CQ7" s="24">
        <v>57.14</v>
      </c>
      <c r="CR7" s="24" t="s">
        <v>102</v>
      </c>
      <c r="CS7" s="24">
        <v>54.83</v>
      </c>
      <c r="CT7" s="24">
        <v>66.53</v>
      </c>
      <c r="CU7" s="24">
        <v>52.9</v>
      </c>
      <c r="CV7" s="24">
        <v>52.63</v>
      </c>
      <c r="CW7" s="24">
        <v>49.87</v>
      </c>
      <c r="CX7" s="24" t="s">
        <v>102</v>
      </c>
      <c r="CY7" s="24">
        <v>76.239999999999995</v>
      </c>
      <c r="CZ7" s="24">
        <v>77.22</v>
      </c>
      <c r="DA7" s="24">
        <v>77.28</v>
      </c>
      <c r="DB7" s="24">
        <v>77.36</v>
      </c>
      <c r="DC7" s="24" t="s">
        <v>102</v>
      </c>
      <c r="DD7" s="24">
        <v>84.7</v>
      </c>
      <c r="DE7" s="24">
        <v>84.67</v>
      </c>
      <c r="DF7" s="24">
        <v>90.3</v>
      </c>
      <c r="DG7" s="24">
        <v>90.32</v>
      </c>
      <c r="DH7" s="24">
        <v>87.54</v>
      </c>
      <c r="DI7" s="24" t="s">
        <v>102</v>
      </c>
      <c r="DJ7" s="24">
        <v>3.37</v>
      </c>
      <c r="DK7" s="24">
        <v>6.82</v>
      </c>
      <c r="DL7" s="24">
        <v>10.25</v>
      </c>
      <c r="DM7" s="24">
        <v>13.66</v>
      </c>
      <c r="DN7" s="24" t="s">
        <v>102</v>
      </c>
      <c r="DO7" s="24">
        <v>20.34</v>
      </c>
      <c r="DP7" s="24">
        <v>21.85</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0.25</v>
      </c>
      <c r="EL7" s="24">
        <v>0.05</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senboku</cp:lastModifiedBy>
  <dcterms:created xsi:type="dcterms:W3CDTF">2025-01-24T07:15:40Z</dcterms:created>
  <dcterms:modified xsi:type="dcterms:W3CDTF">2025-01-28T06:41:09Z</dcterms:modified>
  <cp:category/>
</cp:coreProperties>
</file>