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nboku\Desktop\経営比較分析表\02 分析表\【経営比較分析表】2022_052159_46_1718\【経営比較分析表】2022_052159_46_1718\"/>
    </mc:Choice>
  </mc:AlternateContent>
  <workbookProtection workbookAlgorithmName="SHA-512" workbookHashValue="gklh5+wfE0luFOOSzLlDSRt/UB2JTc9QpJoUFAJ8bE9zEqy2K/ajbkdNRWvHjSXnBMF/pzRn1Y12xZeFsf7IRA==" workbookSaltValue="kKqLVw2lZ4ujr3ayqxlJTA==" workbookSpinCount="100000" lockStructure="1"/>
  <bookViews>
    <workbookView xWindow="0" yWindow="0" windowWidth="19560" windowHeight="73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<sst xmlns="http://schemas.openxmlformats.org/spreadsheetml/2006/main" count="275" uniqueCount="116">
  <si>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</si>
  <si>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</si>
  <si>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</si>
  <si>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</si>
  <si>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</si>
  <si>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</si>
  <si>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</si>
  <si>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</si>
  <si>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</si>
  <si>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</si>
  <si>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</si>
  <si>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</si>
  <si>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</si>
  <si>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</si>
  <si>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</si>
  <si>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</si>
  <si>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</si>
  <si>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</si>
  <si>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</si>
  <si>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</si>
  <si>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</si>
  <si>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</si>
  <si>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</si>
  <si>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</si>
  <si>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</si>
  <si>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</si>
  <si>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</si>
  <si>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</si>
  <si>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</si>
  <si>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</si>
  <si>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</si>
  <si>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</si>
  <si>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</si>
  <si>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</si>
  <si>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</si>
  <si>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</si>
  <si>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</si>
  <si>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</si>
  <si>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</si>
  <si>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</si>
  <si>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</si>
  <si>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</si>
  <si>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</si>
  <si>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</si>
  <si>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</si>
  <si>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</si>
  <si>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</si>
  <si>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</si>
  <si>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</si>
  <si>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</si>
  <si>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</si>
  <si>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</si>
  <si>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</si>
  <si>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</si>
  <si>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</si>
  <si>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</si>
  <si>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</si>
  <si>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</si>
  <si>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</si>
  <si>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</si>
  <si>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</si>
  <si>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</si>
  <si>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</si>
  <si>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</si>
  <si>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</si>
  <si>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</si>
  <si>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</si>
  <si>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</si>
  <si>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</si>
  <si>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</si>
  <si>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</si>
  <si>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</si>
  <si>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</si>
  <si>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</si>
  <si>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</si>
  <si>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</si>
  <si>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</si>
  <si>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</si>
  <si>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</si>
  <si>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</si>
  <si>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</si>
  <si>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</si>
  <si>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</si>
  <si>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</si>
  <si>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</si>
  <si>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</si>
  <si>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</si>
  <si>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</si>
  <si>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</si>
  <si>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</si>
  <si>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</si>
  <si>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</si>
  <si>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</si>
  <si>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</si>
  <si>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</si>
  <si>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</si>
  <si>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</si>
  <si>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</si>
  <si>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</si>
  <si>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</si>
  <si>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</si>
  <si>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</si>
  <si>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</si>
  <si>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</si>
  <si>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</si>
  <si>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</si>
  <si>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</si>
  <si>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</si>
  <si>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</si>
  <si>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</si>
  <si>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</si>
  <si>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</si>
  <si>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</si>
  <si>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平成11年より供用を開始している。未だ耐用年数は超過しておらず、有形固定資産減価償却率は類似団体平均を下回っている。
　使用料収入は十分な水準とは言えず将来の更新需要に対応する財源確保は困難であるため、料金水準の見直しとともに効率的な維持管理による長寿命化、経費節減を図り、更新時期の到来に備える。</t>
    <rPh sb="1" eb="3">
      <t>ヘイセイ</t>
    </rPh>
    <rPh sb="5" eb="6">
      <t>ネン</t>
    </rPh>
    <rPh sb="8" eb="10">
      <t>キョウヨウ</t>
    </rPh>
    <rPh sb="11" eb="13">
      <t>カイシ</t>
    </rPh>
    <rPh sb="18" eb="19">
      <t>イマ</t>
    </rPh>
    <rPh sb="20" eb="24">
      <t>タイヨウネンスウ</t>
    </rPh>
    <rPh sb="25" eb="27">
      <t>チョウカ</t>
    </rPh>
    <rPh sb="33" eb="39">
      <t>ユウケイコテイシサン</t>
    </rPh>
    <rPh sb="39" eb="44">
      <t>ゲンカショウキャクリツ</t>
    </rPh>
    <rPh sb="45" eb="51">
      <t>ルイジダンタイヘイキン</t>
    </rPh>
    <rPh sb="52" eb="54">
      <t>シタマワ</t>
    </rPh>
    <rPh sb="61" eb="66">
      <t>シヨウリョウシュウニュウ</t>
    </rPh>
    <rPh sb="67" eb="69">
      <t>ジュウブン</t>
    </rPh>
    <rPh sb="70" eb="72">
      <t>スイジュン</t>
    </rPh>
    <rPh sb="74" eb="75">
      <t>イ</t>
    </rPh>
    <rPh sb="77" eb="79">
      <t>ショウライ</t>
    </rPh>
    <rPh sb="80" eb="84">
      <t>コウシンジュヨウ</t>
    </rPh>
    <rPh sb="85" eb="87">
      <t>タイオウ</t>
    </rPh>
    <rPh sb="89" eb="93">
      <t>ザイゲンカクホ</t>
    </rPh>
    <rPh sb="94" eb="96">
      <t>コンナン</t>
    </rPh>
    <rPh sb="114" eb="117">
      <t>コウリツテキ</t>
    </rPh>
    <rPh sb="118" eb="122">
      <t>イジカンリ</t>
    </rPh>
    <rPh sb="125" eb="129">
      <t>チョウジュミョウカ</t>
    </rPh>
    <rPh sb="130" eb="134">
      <t>ケイヒセツゲン</t>
    </rPh>
    <rPh sb="135" eb="136">
      <t>ハカ</t>
    </rPh>
    <rPh sb="143" eb="145">
      <t>トウライ</t>
    </rPh>
    <rPh sb="146" eb="147">
      <t>ソナ</t>
    </rPh>
    <phoneticPr fontId="4"/>
  </si>
  <si>
    <t>　地域人口の少ない限定された地域における事業であることから加入者の増加が見込めず、収益の大部分を一般会計からの繰入に依存している。将来の更新需要に備えた財政基盤の確立のため、料金水準の見直しによる財源確保と併せて適切な維持管理による施設の長寿命化に努める。</t>
    <rPh sb="1" eb="5">
      <t>チイキジンコウ</t>
    </rPh>
    <rPh sb="6" eb="7">
      <t>スク</t>
    </rPh>
    <rPh sb="9" eb="11">
      <t>ゲンテイ</t>
    </rPh>
    <rPh sb="14" eb="16">
      <t>チイキ</t>
    </rPh>
    <rPh sb="20" eb="22">
      <t>ジギョウ</t>
    </rPh>
    <rPh sb="29" eb="32">
      <t>カニュウシャ</t>
    </rPh>
    <rPh sb="33" eb="35">
      <t>ゾウカ</t>
    </rPh>
    <rPh sb="36" eb="38">
      <t>ミコ</t>
    </rPh>
    <rPh sb="41" eb="43">
      <t>シュウエキ</t>
    </rPh>
    <rPh sb="44" eb="47">
      <t>ダイブブン</t>
    </rPh>
    <rPh sb="48" eb="52">
      <t>イッパンカイケイ</t>
    </rPh>
    <rPh sb="55" eb="57">
      <t>クリイ</t>
    </rPh>
    <rPh sb="58" eb="60">
      <t>イゾン</t>
    </rPh>
    <rPh sb="65" eb="67">
      <t>ショウライ</t>
    </rPh>
    <rPh sb="68" eb="72">
      <t>コウシンジュヨウ</t>
    </rPh>
    <rPh sb="73" eb="74">
      <t>ソナ</t>
    </rPh>
    <rPh sb="76" eb="80">
      <t>ザイセイキバン</t>
    </rPh>
    <rPh sb="81" eb="83">
      <t>カクリツ</t>
    </rPh>
    <rPh sb="98" eb="102">
      <t>ザイゲンカクホ</t>
    </rPh>
    <rPh sb="103" eb="104">
      <t>アワ</t>
    </rPh>
    <rPh sb="106" eb="108">
      <t>テキセツ</t>
    </rPh>
    <rPh sb="109" eb="113">
      <t>イジカンリ</t>
    </rPh>
    <rPh sb="116" eb="118">
      <t>シセツ</t>
    </rPh>
    <rPh sb="119" eb="123">
      <t>チョウジュミョウカ</t>
    </rPh>
    <rPh sb="124" eb="125">
      <t>ツト</t>
    </rPh>
    <phoneticPr fontId="4"/>
  </si>
  <si>
    <t>①経常収支比率：他会計補助金の減などにより減少に転じたものの、引き続き100％を上回った。
②累積欠損金比率：引き続き累積欠損金は発生していない。
③流動比率：類似団体平均を上回っており、一定の支払能力は保たれている。
④企業債残高対事業規模比率：企業債償還はすべて一般会計からの繰入により賄われており、比率はゼロとなっている。
⑤経費回収率：類似団体平均を下回っているため、料金水準の見直しによる収入確保を検討する。
⑥汚水処理原価：管渠修繕費の減等により大きく減少しているものの、引き続き類似団体平均を上回っている。
⑦施設利用率：類似団体平均を下回っていることから、接続率の向上を図るとともに適切な維持管理による処理能力の確保に努める。
⑧水洗化率：類似団体平均を下回っていることから、接続率の向上により水質保全や使用料収入の確保を図る。</t>
    <rPh sb="1" eb="7">
      <t>ケイジョウシュウシヒリツ</t>
    </rPh>
    <rPh sb="8" eb="14">
      <t>タカイケイホジョキン</t>
    </rPh>
    <rPh sb="15" eb="16">
      <t>ゲン</t>
    </rPh>
    <rPh sb="21" eb="23">
      <t>ゲンショウ</t>
    </rPh>
    <rPh sb="24" eb="25">
      <t>テン</t>
    </rPh>
    <rPh sb="31" eb="32">
      <t>ヒ</t>
    </rPh>
    <rPh sb="33" eb="34">
      <t>ツヅ</t>
    </rPh>
    <rPh sb="40" eb="42">
      <t>ウワマワ</t>
    </rPh>
    <rPh sb="47" eb="54">
      <t>ルイセキケッソンキンヒリツ</t>
    </rPh>
    <rPh sb="55" eb="56">
      <t>ヒ</t>
    </rPh>
    <rPh sb="57" eb="58">
      <t>ツヅ</t>
    </rPh>
    <rPh sb="59" eb="64">
      <t>ルイセキケッソンキン</t>
    </rPh>
    <rPh sb="65" eb="67">
      <t>ハッセイ</t>
    </rPh>
    <rPh sb="75" eb="79">
      <t>リュウドウヒリツ</t>
    </rPh>
    <rPh sb="80" eb="84">
      <t>ルイジダンタイ</t>
    </rPh>
    <rPh sb="87" eb="88">
      <t>ウエ</t>
    </rPh>
    <rPh sb="94" eb="96">
      <t>イッテイ</t>
    </rPh>
    <rPh sb="97" eb="99">
      <t>シハラ</t>
    </rPh>
    <rPh sb="99" eb="101">
      <t>ノウリョク</t>
    </rPh>
    <rPh sb="102" eb="103">
      <t>タモ</t>
    </rPh>
    <rPh sb="111" eb="113">
      <t>キギョウ</t>
    </rPh>
    <rPh sb="113" eb="114">
      <t>サイ</t>
    </rPh>
    <rPh sb="114" eb="116">
      <t>ザンダカ</t>
    </rPh>
    <rPh sb="116" eb="117">
      <t>タイ</t>
    </rPh>
    <rPh sb="117" eb="119">
      <t>ジギョウ</t>
    </rPh>
    <rPh sb="119" eb="121">
      <t>キボ</t>
    </rPh>
    <rPh sb="121" eb="123">
      <t>ヒリツ</t>
    </rPh>
    <rPh sb="124" eb="129">
      <t>キギョウサイショウカン</t>
    </rPh>
    <rPh sb="133" eb="137">
      <t>イッパンカイケイ</t>
    </rPh>
    <rPh sb="140" eb="141">
      <t>ク</t>
    </rPh>
    <rPh sb="141" eb="142">
      <t>イ</t>
    </rPh>
    <rPh sb="145" eb="146">
      <t>マカナ</t>
    </rPh>
    <rPh sb="152" eb="154">
      <t>ヒリツ</t>
    </rPh>
    <rPh sb="166" eb="168">
      <t>ケイヒ</t>
    </rPh>
    <rPh sb="168" eb="170">
      <t>カイシュウ</t>
    </rPh>
    <rPh sb="170" eb="171">
      <t>リツ</t>
    </rPh>
    <rPh sb="188" eb="192">
      <t>リョウキンスイジュン</t>
    </rPh>
    <rPh sb="193" eb="195">
      <t>ミナオ</t>
    </rPh>
    <rPh sb="199" eb="203">
      <t>シュウニュウカクホ</t>
    </rPh>
    <rPh sb="204" eb="206">
      <t>ケントウ</t>
    </rPh>
    <rPh sb="211" eb="213">
      <t>オスイ</t>
    </rPh>
    <rPh sb="213" eb="215">
      <t>ショリ</t>
    </rPh>
    <rPh sb="215" eb="217">
      <t>ゲンカ</t>
    </rPh>
    <rPh sb="224" eb="225">
      <t>ゲン</t>
    </rPh>
    <rPh sb="229" eb="230">
      <t>オオ</t>
    </rPh>
    <rPh sb="232" eb="234">
      <t>ゲンショウ</t>
    </rPh>
    <rPh sb="253" eb="254">
      <t>ウエ</t>
    </rPh>
    <rPh sb="262" eb="264">
      <t>シセツ</t>
    </rPh>
    <rPh sb="264" eb="266">
      <t>リヨウ</t>
    </rPh>
    <rPh sb="266" eb="267">
      <t>リツ</t>
    </rPh>
    <rPh sb="268" eb="274">
      <t>ルイジダンタイヘイキン</t>
    </rPh>
    <rPh sb="286" eb="289">
      <t>セツゾクリツ</t>
    </rPh>
    <rPh sb="290" eb="292">
      <t>コウジョウ</t>
    </rPh>
    <rPh sb="293" eb="294">
      <t>ハカ</t>
    </rPh>
    <rPh sb="299" eb="301">
      <t>テキセツ</t>
    </rPh>
    <rPh sb="302" eb="306">
      <t>イジカンリ</t>
    </rPh>
    <rPh sb="309" eb="313">
      <t>ショリノウリョク</t>
    </rPh>
    <rPh sb="314" eb="316">
      <t>カクホ</t>
    </rPh>
    <rPh sb="317" eb="318">
      <t>ツト</t>
    </rPh>
    <rPh sb="323" eb="325">
      <t>スイセン</t>
    </rPh>
    <rPh sb="325" eb="326">
      <t>カ</t>
    </rPh>
    <rPh sb="326" eb="327">
      <t>リツ</t>
    </rPh>
    <rPh sb="328" eb="332">
      <t>ルイジダンタイ</t>
    </rPh>
    <rPh sb="332" eb="334">
      <t>ヘイキン</t>
    </rPh>
    <rPh sb="335" eb="337">
      <t>シタマワ</t>
    </rPh>
    <rPh sb="346" eb="349">
      <t>セツゾクリツ</t>
    </rPh>
    <rPh sb="350" eb="352">
      <t>コウジョウ</t>
    </rPh>
    <rPh sb="355" eb="359">
      <t>スイシツホゼン</t>
    </rPh>
    <rPh sb="360" eb="365">
      <t>シヨウリョウシュウニュウ</t>
    </rPh>
    <rPh sb="366" eb="368">
      <t>カクホ</t>
    </rPh>
    <rPh sb="369" eb="37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</si>
</sst>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94B-4A71-B75A-F1E23F6BBEC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94B-4A71-B75A-F1E23F6BBEC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33.33</c:v>
                </c:pt>
                <c:pt idx="3">
                  <c:v>35.19</c:v>
                </c:pt>
                <c:pt idx="4">
                  <c:v>35.19</c:v>
                </c:pt>
              </c:numCache>
            </c:numRef>
          </c:val>
          <c:extLst>
            <c:ext xmlns:c16="http://schemas.microsoft.com/office/drawing/2014/chart" uri="{C3380CC4-5D6E-409C-BE32-E72D297353CC}">
              <c16:uniqueId val="{00000000-95E9-4CDB-998A-142985A6168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42.48</c:v>
                </c:pt>
                <c:pt idx="3">
                  <c:v>39.770000000000003</c:v>
                </c:pt>
                <c:pt idx="4">
                  <c:v>38.96</c:v>
                </c:pt>
              </c:numCache>
            </c:numRef>
          </c:val>
          <c:smooth val="0"/>
          <c:extLst>
            <c:ext xmlns:c16="http://schemas.microsoft.com/office/drawing/2014/chart" uri="{C3380CC4-5D6E-409C-BE32-E72D297353CC}">
              <c16:uniqueId val="{00000001-95E9-4CDB-998A-142985A6168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71.959999999999994</c:v>
                </c:pt>
                <c:pt idx="3">
                  <c:v>71</c:v>
                </c:pt>
                <c:pt idx="4">
                  <c:v>72.45</c:v>
                </c:pt>
              </c:numCache>
            </c:numRef>
          </c:val>
          <c:extLst>
            <c:ext xmlns:c16="http://schemas.microsoft.com/office/drawing/2014/chart" uri="{C3380CC4-5D6E-409C-BE32-E72D297353CC}">
              <c16:uniqueId val="{00000000-067C-4232-BB8B-A984F87CDF1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90.73</c:v>
                </c:pt>
                <c:pt idx="3">
                  <c:v>91.64</c:v>
                </c:pt>
                <c:pt idx="4">
                  <c:v>91.6</c:v>
                </c:pt>
              </c:numCache>
            </c:numRef>
          </c:val>
          <c:smooth val="0"/>
          <c:extLst>
            <c:ext xmlns:c16="http://schemas.microsoft.com/office/drawing/2014/chart" uri="{C3380CC4-5D6E-409C-BE32-E72D297353CC}">
              <c16:uniqueId val="{00000001-067C-4232-BB8B-A984F87CDF1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104.75</c:v>
                </c:pt>
                <c:pt idx="3">
                  <c:v>105.78</c:v>
                </c:pt>
                <c:pt idx="4">
                  <c:v>101.7</c:v>
                </c:pt>
              </c:numCache>
            </c:numRef>
          </c:val>
          <c:extLst>
            <c:ext xmlns:c16="http://schemas.microsoft.com/office/drawing/2014/chart" uri="{C3380CC4-5D6E-409C-BE32-E72D297353CC}">
              <c16:uniqueId val="{00000000-E170-4BD5-8A7A-0A367285AA8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101.09</c:v>
                </c:pt>
                <c:pt idx="3">
                  <c:v>94.43</c:v>
                </c:pt>
                <c:pt idx="4">
                  <c:v>101.18</c:v>
                </c:pt>
              </c:numCache>
            </c:numRef>
          </c:val>
          <c:smooth val="0"/>
          <c:extLst>
            <c:ext xmlns:c16="http://schemas.microsoft.com/office/drawing/2014/chart" uri="{C3380CC4-5D6E-409C-BE32-E72D297353CC}">
              <c16:uniqueId val="{00000001-E170-4BD5-8A7A-0A367285AA8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3.25</c:v>
                </c:pt>
                <c:pt idx="3">
                  <c:v>6.5</c:v>
                </c:pt>
                <c:pt idx="4">
                  <c:v>9.61</c:v>
                </c:pt>
              </c:numCache>
            </c:numRef>
          </c:val>
          <c:extLst>
            <c:ext xmlns:c16="http://schemas.microsoft.com/office/drawing/2014/chart" uri="{C3380CC4-5D6E-409C-BE32-E72D297353CC}">
              <c16:uniqueId val="{00000000-C200-4122-A873-C86D727EAF4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34.76</c:v>
                </c:pt>
                <c:pt idx="3">
                  <c:v>36.130000000000003</c:v>
                </c:pt>
                <c:pt idx="4">
                  <c:v>38.409999999999997</c:v>
                </c:pt>
              </c:numCache>
            </c:numRef>
          </c:val>
          <c:smooth val="0"/>
          <c:extLst>
            <c:ext xmlns:c16="http://schemas.microsoft.com/office/drawing/2014/chart" uri="{C3380CC4-5D6E-409C-BE32-E72D297353CC}">
              <c16:uniqueId val="{00000001-C200-4122-A873-C86D727EAF4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359-4F19-B111-E5C4147D261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359-4F19-B111-E5C4147D261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0B5-48B8-A007-5425F47E156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534.57000000000005</c:v>
                </c:pt>
                <c:pt idx="3">
                  <c:v>528.12</c:v>
                </c:pt>
                <c:pt idx="4">
                  <c:v>533.38</c:v>
                </c:pt>
              </c:numCache>
            </c:numRef>
          </c:val>
          <c:smooth val="0"/>
          <c:extLst>
            <c:ext xmlns:c16="http://schemas.microsoft.com/office/drawing/2014/chart" uri="{C3380CC4-5D6E-409C-BE32-E72D297353CC}">
              <c16:uniqueId val="{00000001-D0B5-48B8-A007-5425F47E156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40.4</c:v>
                </c:pt>
                <c:pt idx="3">
                  <c:v>49.52</c:v>
                </c:pt>
                <c:pt idx="4">
                  <c:v>51.02</c:v>
                </c:pt>
              </c:numCache>
            </c:numRef>
          </c:val>
          <c:extLst>
            <c:ext xmlns:c16="http://schemas.microsoft.com/office/drawing/2014/chart" uri="{C3380CC4-5D6E-409C-BE32-E72D297353CC}">
              <c16:uniqueId val="{00000000-F7D3-4A9D-AD19-E5B4EB86A85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36.93</c:v>
                </c:pt>
                <c:pt idx="3">
                  <c:v>15.34</c:v>
                </c:pt>
                <c:pt idx="4">
                  <c:v>1.22</c:v>
                </c:pt>
              </c:numCache>
            </c:numRef>
          </c:val>
          <c:smooth val="0"/>
          <c:extLst>
            <c:ext xmlns:c16="http://schemas.microsoft.com/office/drawing/2014/chart" uri="{C3380CC4-5D6E-409C-BE32-E72D297353CC}">
              <c16:uniqueId val="{00000001-F7D3-4A9D-AD19-E5B4EB86A85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68A-4D68-A025-A15F1945741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406.44</c:v>
                </c:pt>
                <c:pt idx="3">
                  <c:v>254.5</c:v>
                </c:pt>
                <c:pt idx="4">
                  <c:v>365.75</c:v>
                </c:pt>
              </c:numCache>
            </c:numRef>
          </c:val>
          <c:smooth val="0"/>
          <c:extLst>
            <c:ext xmlns:c16="http://schemas.microsoft.com/office/drawing/2014/chart" uri="{C3380CC4-5D6E-409C-BE32-E72D297353CC}">
              <c16:uniqueId val="{00000001-568A-4D68-A025-A15F1945741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8.92</c:v>
                </c:pt>
                <c:pt idx="3">
                  <c:v>17.64</c:v>
                </c:pt>
                <c:pt idx="4">
                  <c:v>20.22</c:v>
                </c:pt>
              </c:numCache>
            </c:numRef>
          </c:val>
          <c:extLst>
            <c:ext xmlns:c16="http://schemas.microsoft.com/office/drawing/2014/chart" uri="{C3380CC4-5D6E-409C-BE32-E72D297353CC}">
              <c16:uniqueId val="{00000000-AE51-4090-AF55-167ABD1429D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35.93</c:v>
                </c:pt>
                <c:pt idx="3">
                  <c:v>36.1</c:v>
                </c:pt>
                <c:pt idx="4">
                  <c:v>35.5</c:v>
                </c:pt>
              </c:numCache>
            </c:numRef>
          </c:val>
          <c:smooth val="0"/>
          <c:extLst>
            <c:ext xmlns:c16="http://schemas.microsoft.com/office/drawing/2014/chart" uri="{C3380CC4-5D6E-409C-BE32-E72D297353CC}">
              <c16:uniqueId val="{00000001-AE51-4090-AF55-167ABD1429D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1448.14</c:v>
                </c:pt>
                <c:pt idx="3">
                  <c:v>733.67</c:v>
                </c:pt>
                <c:pt idx="4">
                  <c:v>646.79999999999995</c:v>
                </c:pt>
              </c:numCache>
            </c:numRef>
          </c:val>
          <c:extLst>
            <c:ext xmlns:c16="http://schemas.microsoft.com/office/drawing/2014/chart" uri="{C3380CC4-5D6E-409C-BE32-E72D297353CC}">
              <c16:uniqueId val="{00000000-2699-4F38-B062-5F0D3A81C2D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499.55</c:v>
                </c:pt>
                <c:pt idx="3">
                  <c:v>529.77</c:v>
                </c:pt>
                <c:pt idx="4">
                  <c:v>523.41999999999996</c:v>
                </c:pt>
              </c:numCache>
            </c:numRef>
          </c:val>
          <c:smooth val="0"/>
          <c:extLst>
            <c:ext xmlns:c16="http://schemas.microsoft.com/office/drawing/2014/chart" uri="{C3380CC4-5D6E-409C-BE32-E72D297353CC}">
              <c16:uniqueId val="{00000001-2699-4F38-B062-5F0D3A81C2D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【395.81】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秋田県　仙北市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林業集落排水</v>
      </c>
      <c r="Q8" s="40"/>
      <c r="R8" s="40"/>
      <c r="S8" s="40"/>
      <c r="T8" s="40"/>
      <c r="U8" s="40"/>
      <c r="V8" s="40"/>
      <c r="W8" s="40" t="str">
        <f>データ!L6</f>
        <v>G2</v>
      </c>
      <c r="X8" s="40"/>
      <c r="Y8" s="40"/>
      <c r="Z8" s="40"/>
      <c r="AA8" s="40"/>
      <c r="AB8" s="40"/>
      <c r="AC8" s="40"/>
      <c r="AD8" s="41" t="str">
        <f>データ!$M$6</f>
        <v>非設置</v>
      </c>
      <c r="AE8" s="41"/>
      <c r="AF8" s="41"/>
      <c r="AG8" s="41"/>
      <c r="AH8" s="41"/>
      <c r="AI8" s="41"/>
      <c r="AJ8" s="41"/>
      <c r="AK8" s="3"/>
      <c r="AL8" s="42">
        <f>データ!S6</f>
        <v>24100</v>
      </c>
      <c r="AM8" s="42"/>
      <c r="AN8" s="42"/>
      <c r="AO8" s="42"/>
      <c r="AP8" s="42"/>
      <c r="AQ8" s="42"/>
      <c r="AR8" s="42"/>
      <c r="AS8" s="42"/>
      <c r="AT8" s="35">
        <f>データ!T6</f>
        <v>1093.56</v>
      </c>
      <c r="AU8" s="35"/>
      <c r="AV8" s="35"/>
      <c r="AW8" s="35"/>
      <c r="AX8" s="35"/>
      <c r="AY8" s="35"/>
      <c r="AZ8" s="35"/>
      <c r="BA8" s="35"/>
      <c r="BB8" s="35">
        <f>データ!U6</f>
        <v>22.04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80.150000000000006</v>
      </c>
      <c r="J10" s="35"/>
      <c r="K10" s="35"/>
      <c r="L10" s="35"/>
      <c r="M10" s="35"/>
      <c r="N10" s="35"/>
      <c r="O10" s="35"/>
      <c r="P10" s="35">
        <f>データ!P6</f>
        <v>0.41</v>
      </c>
      <c r="Q10" s="35"/>
      <c r="R10" s="35"/>
      <c r="S10" s="35"/>
      <c r="T10" s="35"/>
      <c r="U10" s="35"/>
      <c r="V10" s="35"/>
      <c r="W10" s="35">
        <f>データ!Q6</f>
        <v>73.62</v>
      </c>
      <c r="X10" s="35"/>
      <c r="Y10" s="35"/>
      <c r="Z10" s="35"/>
      <c r="AA10" s="35"/>
      <c r="AB10" s="35"/>
      <c r="AC10" s="35"/>
      <c r="AD10" s="42">
        <f>データ!R6</f>
        <v>2750</v>
      </c>
      <c r="AE10" s="42"/>
      <c r="AF10" s="42"/>
      <c r="AG10" s="42"/>
      <c r="AH10" s="42"/>
      <c r="AI10" s="42"/>
      <c r="AJ10" s="42"/>
      <c r="AK10" s="2"/>
      <c r="AL10" s="42">
        <f>データ!V6</f>
        <v>98</v>
      </c>
      <c r="AM10" s="42"/>
      <c r="AN10" s="42"/>
      <c r="AO10" s="42"/>
      <c r="AP10" s="42"/>
      <c r="AQ10" s="42"/>
      <c r="AR10" s="42"/>
      <c r="AS10" s="42"/>
      <c r="AT10" s="35">
        <f>データ!W6</f>
        <v>0.14000000000000001</v>
      </c>
      <c r="AU10" s="35"/>
      <c r="AV10" s="35"/>
      <c r="AW10" s="35"/>
      <c r="AX10" s="35"/>
      <c r="AY10" s="35"/>
      <c r="AZ10" s="35"/>
      <c r="BA10" s="35"/>
      <c r="BB10" s="35">
        <f>データ!X6</f>
        <v>700</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【101.18】</v>
      </c>
      <c r="F85" s="12" t="str">
        <f>データ!AT6</f>
        <v>【533.38】</v>
      </c>
      <c r="G85" s="12" t="str">
        <f>データ!BE6</f>
        <v>【1.22】</v>
      </c>
      <c r="H85" s="12" t="str">
        <f>データ!BP6</f>
        <v>【395.81】</v>
      </c>
      <c r="I85" s="12" t="str">
        <f>データ!CA6</f>
        <v>【34.97】</v>
      </c>
      <c r="J85" s="12" t="str">
        <f>データ!CL6</f>
        <v>【526.99】</v>
      </c>
      <c r="K85" s="12" t="str">
        <f>データ!CW6</f>
        <v>【39.37】</v>
      </c>
      <c r="L85" s="12" t="str">
        <f>データ!DH6</f>
        <v>【90.91】</v>
      </c>
      <c r="M85" s="12" t="str">
        <f>データ!DS6</f>
        <v>【38.41】</v>
      </c>
      <c r="N85" s="12" t="str">
        <f>データ!ED6</f>
        <v>【0.00】</v>
      </c>
      <c r="O85" s="12" t="str">
        <f>データ!EO6</f>
        <v>【0.00】</v>
      </c>
    </row>
  </sheetData>
  <sheetProtection algorithmName="SHA-512" hashValue="ntUMCorBVHXzYMU4oOxqw/I2/OLoW4hCcgaf4nPHKtJbb5aAn9H9Bd6DieQ68nWtJmhceljjz1rYnl4mrgo+8Q==" saltValue="ZBNKGCKaoQ+OmB3yqWQtp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52159</v>
      </c>
      <c r="D6" s="19">
        <f t="shared" si="3"/>
        <v>46</v>
      </c>
      <c r="E6" s="19">
        <f t="shared" si="3"/>
        <v>17</v>
      </c>
      <c r="F6" s="19">
        <f t="shared" si="3"/>
        <v>7</v>
      </c>
      <c r="G6" s="19">
        <f t="shared" si="3"/>
        <v>0</v>
      </c>
      <c r="H6" s="19" t="str">
        <f t="shared" si="3"/>
        <v>秋田県　仙北市</v>
      </c>
      <c r="I6" s="19" t="str">
        <f t="shared" si="3"/>
        <v>法適用</v>
      </c>
      <c r="J6" s="19" t="str">
        <f t="shared" si="3"/>
        <v>下水道事業</v>
      </c>
      <c r="K6" s="19" t="str">
        <f t="shared" si="3"/>
        <v>林業集落排水</v>
      </c>
      <c r="L6" s="19" t="str">
        <f t="shared" si="3"/>
        <v>G2</v>
      </c>
      <c r="M6" s="19" t="str">
        <f t="shared" si="3"/>
        <v>非設置</v>
      </c>
      <c r="N6" s="20" t="str">
        <f t="shared" si="3"/>
        <v>-</v>
      </c>
      <c r="O6" s="20">
        <f t="shared" si="3"/>
        <v>80.150000000000006</v>
      </c>
      <c r="P6" s="20">
        <f t="shared" si="3"/>
        <v>0.41</v>
      </c>
      <c r="Q6" s="20">
        <f t="shared" si="3"/>
        <v>73.62</v>
      </c>
      <c r="R6" s="20">
        <f t="shared" si="3"/>
        <v>2750</v>
      </c>
      <c r="S6" s="20">
        <f t="shared" si="3"/>
        <v>24100</v>
      </c>
      <c r="T6" s="20">
        <f t="shared" si="3"/>
        <v>1093.56</v>
      </c>
      <c r="U6" s="20">
        <f t="shared" si="3"/>
        <v>22.04</v>
      </c>
      <c r="V6" s="20">
        <f t="shared" si="3"/>
        <v>98</v>
      </c>
      <c r="W6" s="20">
        <f t="shared" si="3"/>
        <v>0.14000000000000001</v>
      </c>
      <c r="X6" s="20">
        <f t="shared" si="3"/>
        <v>700</v>
      </c>
      <c r="Y6" s="21" t="str">
        <f>IF(Y7="",NA(),Y7)</f>
        <v>-</v>
      </c>
      <c r="Z6" s="21" t="str">
        <f t="shared" ref="Z6:AH6" si="4">IF(Z7="",NA(),Z7)</f>
        <v>-</v>
      </c>
      <c r="AA6" s="21">
        <f t="shared" si="4"/>
        <v>104.75</v>
      </c>
      <c r="AB6" s="21">
        <f t="shared" si="4"/>
        <v>105.78</v>
      </c>
      <c r="AC6" s="21">
        <f t="shared" si="4"/>
        <v>101.7</v>
      </c>
      <c r="AD6" s="21" t="str">
        <f t="shared" si="4"/>
        <v>-</v>
      </c>
      <c r="AE6" s="21" t="str">
        <f t="shared" si="4"/>
        <v>-</v>
      </c>
      <c r="AF6" s="21">
        <f t="shared" si="4"/>
        <v>101.09</v>
      </c>
      <c r="AG6" s="21">
        <f t="shared" si="4"/>
        <v>94.43</v>
      </c>
      <c r="AH6" s="21">
        <f t="shared" si="4"/>
        <v>101.18</v>
      </c>
      <c r="AI6" s="20" t="str">
        <f>IF(AI7="","",IF(AI7="-","【-】","【"&amp;SUBSTITUTE(TEXT(AI7,"#,##0.00"),"-","△")&amp;"】"))</f>
        <v>【101.18】</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534.57000000000005</v>
      </c>
      <c r="AR6" s="21">
        <f t="shared" si="5"/>
        <v>528.12</v>
      </c>
      <c r="AS6" s="21">
        <f t="shared" si="5"/>
        <v>533.38</v>
      </c>
      <c r="AT6" s="20" t="str">
        <f>IF(AT7="","",IF(AT7="-","【-】","【"&amp;SUBSTITUTE(TEXT(AT7,"#,##0.00"),"-","△")&amp;"】"))</f>
        <v>【533.38】</v>
      </c>
      <c r="AU6" s="21" t="str">
        <f>IF(AU7="",NA(),AU7)</f>
        <v>-</v>
      </c>
      <c r="AV6" s="21" t="str">
        <f t="shared" ref="AV6:BD6" si="6">IF(AV7="",NA(),AV7)</f>
        <v>-</v>
      </c>
      <c r="AW6" s="21">
        <f t="shared" si="6"/>
        <v>40.4</v>
      </c>
      <c r="AX6" s="21">
        <f t="shared" si="6"/>
        <v>49.52</v>
      </c>
      <c r="AY6" s="21">
        <f t="shared" si="6"/>
        <v>51.02</v>
      </c>
      <c r="AZ6" s="21" t="str">
        <f t="shared" si="6"/>
        <v>-</v>
      </c>
      <c r="BA6" s="21" t="str">
        <f t="shared" si="6"/>
        <v>-</v>
      </c>
      <c r="BB6" s="21">
        <f t="shared" si="6"/>
        <v>36.93</v>
      </c>
      <c r="BC6" s="21">
        <f t="shared" si="6"/>
        <v>15.34</v>
      </c>
      <c r="BD6" s="21">
        <f t="shared" si="6"/>
        <v>1.22</v>
      </c>
      <c r="BE6" s="20" t="str">
        <f>IF(BE7="","",IF(BE7="-","【-】","【"&amp;SUBSTITUTE(TEXT(BE7,"#,##0.00"),"-","△")&amp;"】"))</f>
        <v>【1.22】</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406.44</v>
      </c>
      <c r="BN6" s="21">
        <f t="shared" si="7"/>
        <v>254.5</v>
      </c>
      <c r="BO6" s="21">
        <f t="shared" si="7"/>
        <v>365.75</v>
      </c>
      <c r="BP6" s="20" t="str">
        <f>IF(BP7="","",IF(BP7="-","【-】","【"&amp;SUBSTITUTE(TEXT(BP7,"#,##0.00"),"-","△")&amp;"】"))</f>
        <v>【395.81】</v>
      </c>
      <c r="BQ6" s="21" t="str">
        <f>IF(BQ7="",NA(),BQ7)</f>
        <v>-</v>
      </c>
      <c r="BR6" s="21" t="str">
        <f t="shared" ref="BR6:BZ6" si="8">IF(BR7="",NA(),BR7)</f>
        <v>-</v>
      </c>
      <c r="BS6" s="21">
        <f t="shared" si="8"/>
        <v>8.92</v>
      </c>
      <c r="BT6" s="21">
        <f t="shared" si="8"/>
        <v>17.64</v>
      </c>
      <c r="BU6" s="21">
        <f t="shared" si="8"/>
        <v>20.22</v>
      </c>
      <c r="BV6" s="21" t="str">
        <f t="shared" si="8"/>
        <v>-</v>
      </c>
      <c r="BW6" s="21" t="str">
        <f t="shared" si="8"/>
        <v>-</v>
      </c>
      <c r="BX6" s="21">
        <f t="shared" si="8"/>
        <v>35.93</v>
      </c>
      <c r="BY6" s="21">
        <f t="shared" si="8"/>
        <v>36.1</v>
      </c>
      <c r="BZ6" s="21">
        <f t="shared" si="8"/>
        <v>35.5</v>
      </c>
      <c r="CA6" s="20" t="str">
        <f>IF(CA7="","",IF(CA7="-","【-】","【"&amp;SUBSTITUTE(TEXT(CA7,"#,##0.00"),"-","△")&amp;"】"))</f>
        <v>【34.97】</v>
      </c>
      <c r="CB6" s="21" t="str">
        <f>IF(CB7="",NA(),CB7)</f>
        <v>-</v>
      </c>
      <c r="CC6" s="21" t="str">
        <f t="shared" ref="CC6:CK6" si="9">IF(CC7="",NA(),CC7)</f>
        <v>-</v>
      </c>
      <c r="CD6" s="21">
        <f t="shared" si="9"/>
        <v>1448.14</v>
      </c>
      <c r="CE6" s="21">
        <f t="shared" si="9"/>
        <v>733.67</v>
      </c>
      <c r="CF6" s="21">
        <f t="shared" si="9"/>
        <v>646.79999999999995</v>
      </c>
      <c r="CG6" s="21" t="str">
        <f t="shared" si="9"/>
        <v>-</v>
      </c>
      <c r="CH6" s="21" t="str">
        <f t="shared" si="9"/>
        <v>-</v>
      </c>
      <c r="CI6" s="21">
        <f t="shared" si="9"/>
        <v>499.55</v>
      </c>
      <c r="CJ6" s="21">
        <f t="shared" si="9"/>
        <v>529.77</v>
      </c>
      <c r="CK6" s="21">
        <f t="shared" si="9"/>
        <v>523.41999999999996</v>
      </c>
      <c r="CL6" s="20" t="str">
        <f>IF(CL7="","",IF(CL7="-","【-】","【"&amp;SUBSTITUTE(TEXT(CL7,"#,##0.00"),"-","△")&amp;"】"))</f>
        <v>【526.99】</v>
      </c>
      <c r="CM6" s="21" t="str">
        <f>IF(CM7="",NA(),CM7)</f>
        <v>-</v>
      </c>
      <c r="CN6" s="21" t="str">
        <f t="shared" ref="CN6:CV6" si="10">IF(CN7="",NA(),CN7)</f>
        <v>-</v>
      </c>
      <c r="CO6" s="21">
        <f t="shared" si="10"/>
        <v>33.33</v>
      </c>
      <c r="CP6" s="21">
        <f t="shared" si="10"/>
        <v>35.19</v>
      </c>
      <c r="CQ6" s="21">
        <f t="shared" si="10"/>
        <v>35.19</v>
      </c>
      <c r="CR6" s="21" t="str">
        <f t="shared" si="10"/>
        <v>-</v>
      </c>
      <c r="CS6" s="21" t="str">
        <f t="shared" si="10"/>
        <v>-</v>
      </c>
      <c r="CT6" s="21">
        <f t="shared" si="10"/>
        <v>42.48</v>
      </c>
      <c r="CU6" s="21">
        <f t="shared" si="10"/>
        <v>39.770000000000003</v>
      </c>
      <c r="CV6" s="21">
        <f t="shared" si="10"/>
        <v>38.96</v>
      </c>
      <c r="CW6" s="20" t="str">
        <f>IF(CW7="","",IF(CW7="-","【-】","【"&amp;SUBSTITUTE(TEXT(CW7,"#,##0.00"),"-","△")&amp;"】"))</f>
        <v>【39.37】</v>
      </c>
      <c r="CX6" s="21" t="str">
        <f>IF(CX7="",NA(),CX7)</f>
        <v>-</v>
      </c>
      <c r="CY6" s="21" t="str">
        <f t="shared" ref="CY6:DG6" si="11">IF(CY7="",NA(),CY7)</f>
        <v>-</v>
      </c>
      <c r="CZ6" s="21">
        <f t="shared" si="11"/>
        <v>71.959999999999994</v>
      </c>
      <c r="DA6" s="21">
        <f t="shared" si="11"/>
        <v>71</v>
      </c>
      <c r="DB6" s="21">
        <f t="shared" si="11"/>
        <v>72.45</v>
      </c>
      <c r="DC6" s="21" t="str">
        <f t="shared" si="11"/>
        <v>-</v>
      </c>
      <c r="DD6" s="21" t="str">
        <f t="shared" si="11"/>
        <v>-</v>
      </c>
      <c r="DE6" s="21">
        <f t="shared" si="11"/>
        <v>90.73</v>
      </c>
      <c r="DF6" s="21">
        <f t="shared" si="11"/>
        <v>91.64</v>
      </c>
      <c r="DG6" s="21">
        <f t="shared" si="11"/>
        <v>91.6</v>
      </c>
      <c r="DH6" s="20" t="str">
        <f>IF(DH7="","",IF(DH7="-","【-】","【"&amp;SUBSTITUTE(TEXT(DH7,"#,##0.00"),"-","△")&amp;"】"))</f>
        <v>【90.91】</v>
      </c>
      <c r="DI6" s="21" t="str">
        <f>IF(DI7="",NA(),DI7)</f>
        <v>-</v>
      </c>
      <c r="DJ6" s="21" t="str">
        <f t="shared" ref="DJ6:DR6" si="12">IF(DJ7="",NA(),DJ7)</f>
        <v>-</v>
      </c>
      <c r="DK6" s="21">
        <f t="shared" si="12"/>
        <v>3.25</v>
      </c>
      <c r="DL6" s="21">
        <f t="shared" si="12"/>
        <v>6.5</v>
      </c>
      <c r="DM6" s="21">
        <f t="shared" si="12"/>
        <v>9.61</v>
      </c>
      <c r="DN6" s="21" t="str">
        <f t="shared" si="12"/>
        <v>-</v>
      </c>
      <c r="DO6" s="21" t="str">
        <f t="shared" si="12"/>
        <v>-</v>
      </c>
      <c r="DP6" s="21">
        <f t="shared" si="12"/>
        <v>34.76</v>
      </c>
      <c r="DQ6" s="21">
        <f t="shared" si="12"/>
        <v>36.130000000000003</v>
      </c>
      <c r="DR6" s="21">
        <f t="shared" si="12"/>
        <v>38.409999999999997</v>
      </c>
      <c r="DS6" s="20" t="str">
        <f>IF(DS7="","",IF(DS7="-","【-】","【"&amp;SUBSTITUTE(TEXT(DS7,"#,##0.00"),"-","△")&amp;"】"))</f>
        <v>【38.41】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0">
        <f t="shared" si="14"/>
        <v>0</v>
      </c>
      <c r="EM6" s="20">
        <f t="shared" si="14"/>
        <v>0</v>
      </c>
      <c r="EN6" s="20">
        <f t="shared" si="14"/>
        <v>0</v>
      </c>
      <c r="EO6" s="20" t="str">
        <f>IF(EO7="","",IF(EO7="-","【-】","【"&amp;SUBSTITUTE(TEXT(EO7,"#,##0.00"),"-","△")&amp;"】"))</f>
        <v>【0.00】</v>
      </c>
    </row>
    <row r="7" spans="1:148" s="22" customFormat="1" x14ac:dyDescent="0.15">
      <c r="A7" s="14"/>
      <c r="B7" s="23">
        <v>2022</v>
      </c>
      <c r="C7" s="23">
        <v>52159</v>
      </c>
      <c r="D7" s="23">
        <v>46</v>
      </c>
      <c r="E7" s="23">
        <v>17</v>
      </c>
      <c r="F7" s="23">
        <v>7</v>
      </c>
      <c r="G7" s="23">
        <v>0</v>
      </c>
      <c r="H7" s="23" t="s">
        <v>96</v>
      </c>
      <c r="I7" s="23" t="s">
        <v>97</v>
      </c>
      <c r="J7" s="23" t="s">
        <v>98</v>
      </c>
      <c r="K7" s="23" t="s">
        <v>99</v>
      </c>
      <c r="L7" s="23" t="s">
        <v>100</v>
      </c>
      <c r="M7" s="23" t="s">
        <v>101</v>
      </c>
      <c r="N7" s="24" t="s">
        <v>102</v>
      </c>
      <c r="O7" s="24">
        <v>80.150000000000006</v>
      </c>
      <c r="P7" s="24">
        <v>0.41</v>
      </c>
      <c r="Q7" s="24">
        <v>73.62</v>
      </c>
      <c r="R7" s="24">
        <v>2750</v>
      </c>
      <c r="S7" s="24">
        <v>24100</v>
      </c>
      <c r="T7" s="24">
        <v>1093.56</v>
      </c>
      <c r="U7" s="24">
        <v>22.04</v>
      </c>
      <c r="V7" s="24">
        <v>98</v>
      </c>
      <c r="W7" s="24">
        <v>0.14000000000000001</v>
      </c>
      <c r="X7" s="24">
        <v>700</v>
      </c>
      <c r="Y7" s="24" t="s">
        <v>102</v>
      </c>
      <c r="Z7" s="24" t="s">
        <v>102</v>
      </c>
      <c r="AA7" s="24">
        <v>104.75</v>
      </c>
      <c r="AB7" s="24">
        <v>105.78</v>
      </c>
      <c r="AC7" s="24">
        <v>101.7</v>
      </c>
      <c r="AD7" s="24" t="s">
        <v>102</v>
      </c>
      <c r="AE7" s="24" t="s">
        <v>102</v>
      </c>
      <c r="AF7" s="24">
        <v>101.09</v>
      </c>
      <c r="AG7" s="24">
        <v>94.43</v>
      </c>
      <c r="AH7" s="24">
        <v>101.18</v>
      </c>
      <c r="AI7" s="24">
        <v>101.18</v>
      </c>
      <c r="AJ7" s="24" t="s">
        <v>102</v>
      </c>
      <c r="AK7" s="24" t="s">
        <v>102</v>
      </c>
      <c r="AL7" s="24">
        <v>0</v>
      </c>
      <c r="AM7" s="24">
        <v>0</v>
      </c>
      <c r="AN7" s="24">
        <v>0</v>
      </c>
      <c r="AO7" s="24" t="s">
        <v>102</v>
      </c>
      <c r="AP7" s="24" t="s">
        <v>102</v>
      </c>
      <c r="AQ7" s="24">
        <v>534.57000000000005</v>
      </c>
      <c r="AR7" s="24">
        <v>528.12</v>
      </c>
      <c r="AS7" s="24">
        <v>533.38</v>
      </c>
      <c r="AT7" s="24">
        <v>533.38</v>
      </c>
      <c r="AU7" s="24" t="s">
        <v>102</v>
      </c>
      <c r="AV7" s="24" t="s">
        <v>102</v>
      </c>
      <c r="AW7" s="24">
        <v>40.4</v>
      </c>
      <c r="AX7" s="24">
        <v>49.52</v>
      </c>
      <c r="AY7" s="24">
        <v>51.02</v>
      </c>
      <c r="AZ7" s="24" t="s">
        <v>102</v>
      </c>
      <c r="BA7" s="24" t="s">
        <v>102</v>
      </c>
      <c r="BB7" s="24">
        <v>36.93</v>
      </c>
      <c r="BC7" s="24">
        <v>15.34</v>
      </c>
      <c r="BD7" s="24">
        <v>1.22</v>
      </c>
      <c r="BE7" s="24">
        <v>1.22</v>
      </c>
      <c r="BF7" s="24" t="s">
        <v>102</v>
      </c>
      <c r="BG7" s="24" t="s">
        <v>102</v>
      </c>
      <c r="BH7" s="24">
        <v>0</v>
      </c>
      <c r="BI7" s="24">
        <v>0</v>
      </c>
      <c r="BJ7" s="24">
        <v>0</v>
      </c>
      <c r="BK7" s="24" t="s">
        <v>102</v>
      </c>
      <c r="BL7" s="24" t="s">
        <v>102</v>
      </c>
      <c r="BM7" s="24">
        <v>406.44</v>
      </c>
      <c r="BN7" s="24">
        <v>254.5</v>
      </c>
      <c r="BO7" s="24">
        <v>365.75</v>
      </c>
      <c r="BP7" s="24">
        <v>395.81</v>
      </c>
      <c r="BQ7" s="24" t="s">
        <v>102</v>
      </c>
      <c r="BR7" s="24" t="s">
        <v>102</v>
      </c>
      <c r="BS7" s="24">
        <v>8.92</v>
      </c>
      <c r="BT7" s="24">
        <v>17.64</v>
      </c>
      <c r="BU7" s="24">
        <v>20.22</v>
      </c>
      <c r="BV7" s="24" t="s">
        <v>102</v>
      </c>
      <c r="BW7" s="24" t="s">
        <v>102</v>
      </c>
      <c r="BX7" s="24">
        <v>35.93</v>
      </c>
      <c r="BY7" s="24">
        <v>36.1</v>
      </c>
      <c r="BZ7" s="24">
        <v>35.5</v>
      </c>
      <c r="CA7" s="24">
        <v>34.97</v>
      </c>
      <c r="CB7" s="24" t="s">
        <v>102</v>
      </c>
      <c r="CC7" s="24" t="s">
        <v>102</v>
      </c>
      <c r="CD7" s="24">
        <v>1448.14</v>
      </c>
      <c r="CE7" s="24">
        <v>733.67</v>
      </c>
      <c r="CF7" s="24">
        <v>646.79999999999995</v>
      </c>
      <c r="CG7" s="24" t="s">
        <v>102</v>
      </c>
      <c r="CH7" s="24" t="s">
        <v>102</v>
      </c>
      <c r="CI7" s="24">
        <v>499.55</v>
      </c>
      <c r="CJ7" s="24">
        <v>529.77</v>
      </c>
      <c r="CK7" s="24">
        <v>523.41999999999996</v>
      </c>
      <c r="CL7" s="24">
        <v>526.99</v>
      </c>
      <c r="CM7" s="24" t="s">
        <v>102</v>
      </c>
      <c r="CN7" s="24" t="s">
        <v>102</v>
      </c>
      <c r="CO7" s="24">
        <v>33.33</v>
      </c>
      <c r="CP7" s="24">
        <v>35.19</v>
      </c>
      <c r="CQ7" s="24">
        <v>35.19</v>
      </c>
      <c r="CR7" s="24" t="s">
        <v>102</v>
      </c>
      <c r="CS7" s="24" t="s">
        <v>102</v>
      </c>
      <c r="CT7" s="24">
        <v>42.48</v>
      </c>
      <c r="CU7" s="24">
        <v>39.770000000000003</v>
      </c>
      <c r="CV7" s="24">
        <v>38.96</v>
      </c>
      <c r="CW7" s="24">
        <v>39.369999999999997</v>
      </c>
      <c r="CX7" s="24" t="s">
        <v>102</v>
      </c>
      <c r="CY7" s="24" t="s">
        <v>102</v>
      </c>
      <c r="CZ7" s="24">
        <v>71.959999999999994</v>
      </c>
      <c r="DA7" s="24">
        <v>71</v>
      </c>
      <c r="DB7" s="24">
        <v>72.45</v>
      </c>
      <c r="DC7" s="24" t="s">
        <v>102</v>
      </c>
      <c r="DD7" s="24" t="s">
        <v>102</v>
      </c>
      <c r="DE7" s="24">
        <v>90.73</v>
      </c>
      <c r="DF7" s="24">
        <v>91.64</v>
      </c>
      <c r="DG7" s="24">
        <v>91.6</v>
      </c>
      <c r="DH7" s="24">
        <v>90.91</v>
      </c>
      <c r="DI7" s="24" t="s">
        <v>102</v>
      </c>
      <c r="DJ7" s="24" t="s">
        <v>102</v>
      </c>
      <c r="DK7" s="24">
        <v>3.25</v>
      </c>
      <c r="DL7" s="24">
        <v>6.5</v>
      </c>
      <c r="DM7" s="24">
        <v>9.61</v>
      </c>
      <c r="DN7" s="24" t="s">
        <v>102</v>
      </c>
      <c r="DO7" s="24" t="s">
        <v>102</v>
      </c>
      <c r="DP7" s="24">
        <v>34.76</v>
      </c>
      <c r="DQ7" s="24">
        <v>36.130000000000003</v>
      </c>
      <c r="DR7" s="24">
        <v>38.409999999999997</v>
      </c>
      <c r="DS7" s="24">
        <v>38.409999999999997</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senboku</cp:lastModifiedBy>
  <dcterms:created xsi:type="dcterms:W3CDTF">2023-12-12T01:05:58Z</dcterms:created>
  <dcterms:modified xsi:type="dcterms:W3CDTF">2024-01-18T02:57:34Z</dcterms:modified>
  <cp:category/>
</cp:coreProperties>
</file>