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02 分析表\【経営比較分析表】2022_052159_46_1718\【経営比較分析表】2022_052159_46_1718\"/>
    </mc:Choice>
  </mc:AlternateContent>
  <workbookProtection workbookAlgorithmName="SHA-512" workbookHashValue="VaOjphnKstKohusGcMDkoVAKtBwA3OgNCgMpJVZ7TDopwO3CTx3hd6Cl95i+qFI22FmuYUtq3fjhQoJCESVu1A==" workbookSaltValue="+q2wpX6nRUaiwsqwA9TqYQ==" workbookSpinCount="100000" lockStructure="1"/>
  <bookViews>
    <workbookView xWindow="0" yWindow="0" windowWidth="1956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<sst xmlns="http://schemas.openxmlformats.org/spreadsheetml/2006/main" count="279" uniqueCount="117">
  <si>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</si>
  <si>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</si>
  <si>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</si>
  <si>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</si>
  <si>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</si>
  <si>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</si>
  <si>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</si>
  <si>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</si>
  <si>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</si>
  <si>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</si>
  <si>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</si>
  <si>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</si>
  <si>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</si>
  <si>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</si>
  <si>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</si>
  <si>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</si>
  <si>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</si>
  <si>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</si>
  <si>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</si>
  <si>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</si>
  <si>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</si>
  <si>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</si>
  <si>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</si>
  <si>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</si>
  <si>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</si>
  <si>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</si>
  <si>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</si>
  <si>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</si>
  <si>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</si>
  <si>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</si>
  <si>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</si>
  <si>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</si>
  <si>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</si>
  <si>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</si>
  <si>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</si>
  <si>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</si>
  <si>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</si>
  <si>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</si>
  <si>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</si>
  <si>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</si>
  <si>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</si>
  <si>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</si>
  <si>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</si>
  <si>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</si>
  <si>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</si>
  <si>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</si>
  <si>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</si>
  <si>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</si>
  <si>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</si>
  <si>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</si>
  <si>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</si>
  <si>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</si>
  <si>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</si>
  <si>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</si>
  <si>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</si>
  <si>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</si>
  <si>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</si>
  <si>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</si>
  <si>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</si>
  <si>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</si>
  <si>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</si>
  <si>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</si>
  <si>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</si>
  <si>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</si>
  <si>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</si>
  <si>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</si>
  <si>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</si>
  <si>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</si>
  <si>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</si>
  <si>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</si>
  <si>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</si>
  <si>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</si>
  <si>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</si>
  <si>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</si>
  <si>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</si>
  <si>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</si>
  <si>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</si>
  <si>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</si>
  <si>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</si>
  <si>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</si>
  <si>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</si>
  <si>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</si>
  <si>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</si>
  <si>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</si>
  <si>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</si>
  <si>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</si>
  <si>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</si>
  <si>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</si>
  <si>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</si>
  <si>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</si>
  <si>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</si>
  <si>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</si>
  <si>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</si>
  <si>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</si>
  <si>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</si>
  <si>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</si>
  <si>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</si>
  <si>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</si>
  <si>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</si>
  <si>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</si>
  <si>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</si>
  <si>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</si>
  <si>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</si>
  <si>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</si>
  <si>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</si>
  <si>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</si>
  <si>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</si>
  <si>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</si>
  <si>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</si>
  <si>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</si>
  <si>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</si>
  <si>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</si>
  <si>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</si>
  <si>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</si>
  <si>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昭和61年より供用を開始している。未だ耐用年数は超過しておらず、有形固定資産減価償却率は類似団体平均を下回っている。
　使用料収入は十分な水準とは言えず将来の更新需要に対応する財源確保は困難であるため、料金水準の見直しとともに効率的な維持管理による長寿命化、経費節減を図り、更新時期の到来に備える。</t>
    <rPh sb="1" eb="3">
      <t>ショウワ</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07" eb="109">
      <t>ミナオ</t>
    </rPh>
    <rPh sb="114" eb="117">
      <t>コウリツテキ</t>
    </rPh>
    <rPh sb="118" eb="122">
      <t>イジカンリ</t>
    </rPh>
    <rPh sb="125" eb="129">
      <t>チョウジュミョウカ</t>
    </rPh>
    <rPh sb="130" eb="134">
      <t>ケイヒセツゲン</t>
    </rPh>
    <rPh sb="135" eb="136">
      <t>ハカ</t>
    </rPh>
    <rPh sb="143" eb="145">
      <t>トウライ</t>
    </rPh>
    <rPh sb="146" eb="147">
      <t>ソナ</t>
    </rPh>
    <phoneticPr fontId="4"/>
  </si>
  <si>
    <t>　収益の大部分を一般会計からの繰入に依存している。また、主な使用者が宿泊事業者等であり、使用水量にばらつきが生じやすいことから、安定的な財政基盤の確立のため、料金水準の見直しによる財源確保と併せて適切な維持管理による施設の長寿命化に努める。</t>
    <rPh sb="1" eb="3">
      <t>シュウエキ</t>
    </rPh>
    <rPh sb="4" eb="7">
      <t>ダイブブン</t>
    </rPh>
    <rPh sb="8" eb="12">
      <t>イッパンカイケイ</t>
    </rPh>
    <rPh sb="15" eb="17">
      <t>クリイ</t>
    </rPh>
    <rPh sb="18" eb="20">
      <t>イゾン</t>
    </rPh>
    <rPh sb="28" eb="29">
      <t>オモ</t>
    </rPh>
    <rPh sb="30" eb="33">
      <t>シヨウシャ</t>
    </rPh>
    <rPh sb="34" eb="39">
      <t>シュクハクジギョウシャ</t>
    </rPh>
    <rPh sb="39" eb="40">
      <t>トウ</t>
    </rPh>
    <rPh sb="44" eb="48">
      <t>シヨウスイリョウ</t>
    </rPh>
    <rPh sb="54" eb="55">
      <t>ショウ</t>
    </rPh>
    <rPh sb="64" eb="67">
      <t>アンテイテキ</t>
    </rPh>
    <rPh sb="68" eb="72">
      <t>ザイセイキバン</t>
    </rPh>
    <rPh sb="73" eb="75">
      <t>カクリツ</t>
    </rPh>
    <rPh sb="90" eb="94">
      <t>ザイゲンカクホ</t>
    </rPh>
    <rPh sb="95" eb="96">
      <t>アワ</t>
    </rPh>
    <rPh sb="98" eb="100">
      <t>テキセツ</t>
    </rPh>
    <rPh sb="101" eb="105">
      <t>イジカンリ</t>
    </rPh>
    <rPh sb="108" eb="110">
      <t>シセツ</t>
    </rPh>
    <rPh sb="111" eb="115">
      <t>チョウジュミョウカ</t>
    </rPh>
    <rPh sb="116" eb="117">
      <t>ツト</t>
    </rPh>
    <phoneticPr fontId="4"/>
  </si>
  <si>
    <t>①経常収支比率：他会計補助金の減等により14.09ポイントの減となり、類似団体平均と同程度の水準となった。
②累積欠損金比率：引き続き累積欠損金は発生していない。
③流動比率：企業債償還金の減等により流動負債が減少し、前年度に続き類似団体平均を上回った。引き続き一定の支払能力の確保に努める。
④企業債残高対事業規模比率：企業債償還はすべて一般会計からの繰入により賄われており、比率はゼロとなっている。
⑤経費回収率：高資本費対策経費の減に伴う汚水処理費の増により大きく低下した。限定された地域における事業であるため、料金水準の見直しによる収入確保を検討する。
⑥汚水処理原価：引き続き類似団体平均を下回っているものの、高資本費対策経費の減に伴う汚水処理費の増により102.91円の増加となった。
⑦施設利用率：公共下水道事業の処理場である田沢湖浄化センターでの一括処理のため、指標は算出されない。
⑧水洗化率：引き続き高い水準を維持している。</t>
    <rPh sb="1" eb="7">
      <t>ケイジョウシュウシヒリツ</t>
    </rPh>
    <rPh sb="42" eb="45">
      <t>ドウテイド</t>
    </rPh>
    <rPh sb="46" eb="48">
      <t>スイジュン</t>
    </rPh>
    <rPh sb="55" eb="62">
      <t>ルイセキケッソンキンヒリツ</t>
    </rPh>
    <rPh sb="63" eb="64">
      <t>ヒ</t>
    </rPh>
    <rPh sb="65" eb="66">
      <t>ツヅ</t>
    </rPh>
    <rPh sb="67" eb="72">
      <t>ルイセキケッソンキン</t>
    </rPh>
    <rPh sb="73" eb="75">
      <t>ハッセイ</t>
    </rPh>
    <rPh sb="83" eb="87">
      <t>リュウドウヒリツ</t>
    </rPh>
    <rPh sb="88" eb="94">
      <t>キギョウサイショウカンキン</t>
    </rPh>
    <rPh sb="109" eb="112">
      <t>ゼンネンド</t>
    </rPh>
    <rPh sb="113" eb="114">
      <t>ツヅ</t>
    </rPh>
    <rPh sb="115" eb="119">
      <t>ルイジダンタイ</t>
    </rPh>
    <rPh sb="122" eb="123">
      <t>ウエ</t>
    </rPh>
    <rPh sb="127" eb="128">
      <t>ヒ</t>
    </rPh>
    <rPh sb="129" eb="130">
      <t>ツヅ</t>
    </rPh>
    <rPh sb="131" eb="133">
      <t>イッテイ</t>
    </rPh>
    <rPh sb="134" eb="136">
      <t>シハラ</t>
    </rPh>
    <rPh sb="136" eb="138">
      <t>ノウリョク</t>
    </rPh>
    <rPh sb="139" eb="141">
      <t>カクホ</t>
    </rPh>
    <rPh sb="142" eb="143">
      <t>ツト</t>
    </rPh>
    <rPh sb="148" eb="150">
      <t>キギョウ</t>
    </rPh>
    <rPh sb="150" eb="151">
      <t>サイ</t>
    </rPh>
    <rPh sb="151" eb="153">
      <t>ザンダカ</t>
    </rPh>
    <rPh sb="153" eb="154">
      <t>タイ</t>
    </rPh>
    <rPh sb="154" eb="156">
      <t>ジギョウ</t>
    </rPh>
    <rPh sb="156" eb="158">
      <t>キボ</t>
    </rPh>
    <rPh sb="158" eb="160">
      <t>ヒリツ</t>
    </rPh>
    <rPh sb="161" eb="166">
      <t>キギョウサイショウカン</t>
    </rPh>
    <rPh sb="170" eb="174">
      <t>イッパンカイケイ</t>
    </rPh>
    <rPh sb="177" eb="178">
      <t>ク</t>
    </rPh>
    <rPh sb="178" eb="179">
      <t>イ</t>
    </rPh>
    <rPh sb="182" eb="183">
      <t>マカナ</t>
    </rPh>
    <rPh sb="189" eb="191">
      <t>ヒリツ</t>
    </rPh>
    <rPh sb="203" eb="205">
      <t>ケイヒ</t>
    </rPh>
    <rPh sb="205" eb="207">
      <t>カイシュウ</t>
    </rPh>
    <rPh sb="207" eb="208">
      <t>リツ</t>
    </rPh>
    <rPh sb="209" eb="215">
      <t>コウシホンヒタイサク</t>
    </rPh>
    <rPh sb="215" eb="217">
      <t>ケイヒ</t>
    </rPh>
    <rPh sb="220" eb="221">
      <t>トモナ</t>
    </rPh>
    <rPh sb="222" eb="227">
      <t>オスイショリヒ</t>
    </rPh>
    <rPh sb="228" eb="229">
      <t>ゾウ</t>
    </rPh>
    <rPh sb="232" eb="233">
      <t>オオ</t>
    </rPh>
    <rPh sb="235" eb="237">
      <t>テイカ</t>
    </rPh>
    <rPh sb="240" eb="242">
      <t>ゲンテイ</t>
    </rPh>
    <rPh sb="245" eb="247">
      <t>チイキ</t>
    </rPh>
    <rPh sb="251" eb="253">
      <t>ジギョウ</t>
    </rPh>
    <rPh sb="259" eb="263">
      <t>リョウキンスイジュン</t>
    </rPh>
    <rPh sb="264" eb="266">
      <t>ミナオ</t>
    </rPh>
    <rPh sb="270" eb="274">
      <t>シュウニュウカクホ</t>
    </rPh>
    <rPh sb="275" eb="277">
      <t>ケントウ</t>
    </rPh>
    <rPh sb="282" eb="284">
      <t>オスイ</t>
    </rPh>
    <rPh sb="284" eb="286">
      <t>ショリ</t>
    </rPh>
    <rPh sb="286" eb="288">
      <t>ゲンカ</t>
    </rPh>
    <rPh sb="289" eb="290">
      <t>ヒ</t>
    </rPh>
    <rPh sb="291" eb="292">
      <t>ツヅ</t>
    </rPh>
    <rPh sb="293" eb="299">
      <t>ルイジダンタイヘイキン</t>
    </rPh>
    <rPh sb="300" eb="302">
      <t>シタマワ</t>
    </rPh>
    <rPh sb="310" eb="316">
      <t>コウシホンヒタイサク</t>
    </rPh>
    <rPh sb="316" eb="318">
      <t>ケイヒ</t>
    </rPh>
    <rPh sb="321" eb="322">
      <t>トモナ</t>
    </rPh>
    <rPh sb="323" eb="328">
      <t>オスイショリヒ</t>
    </rPh>
    <rPh sb="339" eb="340">
      <t>エン</t>
    </rPh>
    <rPh sb="341" eb="343">
      <t>ゾウカ</t>
    </rPh>
    <rPh sb="350" eb="352">
      <t>シセツ</t>
    </rPh>
    <rPh sb="352" eb="354">
      <t>リヨウ</t>
    </rPh>
    <rPh sb="354" eb="355">
      <t>リツ</t>
    </rPh>
    <rPh sb="356" eb="363">
      <t>コウキョウゲスイドウジギョウ</t>
    </rPh>
    <rPh sb="364" eb="367">
      <t>ショリジョウ</t>
    </rPh>
    <rPh sb="370" eb="375">
      <t>タザワコジョウカ</t>
    </rPh>
    <rPh sb="381" eb="385">
      <t>イッカツショリ</t>
    </rPh>
    <rPh sb="389" eb="391">
      <t>シヒョウ</t>
    </rPh>
    <rPh sb="392" eb="394">
      <t>サンシュツ</t>
    </rPh>
    <rPh sb="401" eb="403">
      <t>スイセン</t>
    </rPh>
    <rPh sb="403" eb="404">
      <t>カ</t>
    </rPh>
    <rPh sb="404" eb="405">
      <t>リツ</t>
    </rPh>
    <rPh sb="406" eb="407">
      <t>ヒ</t>
    </rPh>
    <rPh sb="408" eb="409">
      <t>ツヅ</t>
    </rPh>
    <rPh sb="410" eb="411">
      <t>タカ</t>
    </rPh>
    <rPh sb="412" eb="414">
      <t>スイジュン</t>
    </rPh>
    <rPh sb="415" eb="41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</si>
</sst>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6CA-4531-A552-CD6C50667C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06CA-4531-A552-CD6C50667C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5-4D65-A59E-F27F7C10FA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5925-4D65-A59E-F27F7C10FA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99.15</c:v>
                </c:pt>
                <c:pt idx="3">
                  <c:v>99.12</c:v>
                </c:pt>
                <c:pt idx="4">
                  <c:v>99.11</c:v>
                </c:pt>
              </c:numCache>
            </c:numRef>
          </c:val>
          <c:extLst>
            <c:ext xmlns:c16="http://schemas.microsoft.com/office/drawing/2014/chart" uri="{C3380CC4-5D6E-409C-BE32-E72D297353CC}">
              <c16:uniqueId val="{00000000-D339-4AA4-90CF-232827FFF2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D339-4AA4-90CF-232827FFF2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135.44999999999999</c:v>
                </c:pt>
                <c:pt idx="3">
                  <c:v>116.09</c:v>
                </c:pt>
                <c:pt idx="4">
                  <c:v>102</c:v>
                </c:pt>
              </c:numCache>
            </c:numRef>
          </c:val>
          <c:extLst>
            <c:ext xmlns:c16="http://schemas.microsoft.com/office/drawing/2014/chart" uri="{C3380CC4-5D6E-409C-BE32-E72D297353CC}">
              <c16:uniqueId val="{00000000-C37D-4E6C-A7FE-DFC9678885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C37D-4E6C-A7FE-DFC9678885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4.17</c:v>
                </c:pt>
                <c:pt idx="3">
                  <c:v>8.35</c:v>
                </c:pt>
                <c:pt idx="4">
                  <c:v>12.53</c:v>
                </c:pt>
              </c:numCache>
            </c:numRef>
          </c:val>
          <c:extLst>
            <c:ext xmlns:c16="http://schemas.microsoft.com/office/drawing/2014/chart" uri="{C3380CC4-5D6E-409C-BE32-E72D297353CC}">
              <c16:uniqueId val="{00000000-2956-4C84-92D6-2760163EA6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2956-4C84-92D6-2760163EA6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17-4F22-A9C4-1848FCE4A8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9B17-4F22-A9C4-1848FCE4A8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30-45B5-B332-F903E47436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A930-45B5-B332-F903E47436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49.33</c:v>
                </c:pt>
                <c:pt idx="3">
                  <c:v>52.4</c:v>
                </c:pt>
                <c:pt idx="4">
                  <c:v>52.58</c:v>
                </c:pt>
              </c:numCache>
            </c:numRef>
          </c:val>
          <c:extLst>
            <c:ext xmlns:c16="http://schemas.microsoft.com/office/drawing/2014/chart" uri="{C3380CC4-5D6E-409C-BE32-E72D297353CC}">
              <c16:uniqueId val="{00000000-4BB6-42E1-B507-4D70E723E6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4BB6-42E1-B507-4D70E723E6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B8-46BE-9125-6EE8D156E0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62B8-46BE-9125-6EE8D156E0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403.2</c:v>
                </c:pt>
                <c:pt idx="3">
                  <c:v>257.33999999999997</c:v>
                </c:pt>
                <c:pt idx="4">
                  <c:v>100</c:v>
                </c:pt>
              </c:numCache>
            </c:numRef>
          </c:val>
          <c:extLst>
            <c:ext xmlns:c16="http://schemas.microsoft.com/office/drawing/2014/chart" uri="{C3380CC4-5D6E-409C-BE32-E72D297353CC}">
              <c16:uniqueId val="{00000000-7AE8-494E-B1E4-E98C5C96D5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7AE8-494E-B1E4-E98C5C96D5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41.7</c:v>
                </c:pt>
                <c:pt idx="3">
                  <c:v>64.400000000000006</c:v>
                </c:pt>
                <c:pt idx="4">
                  <c:v>167.31</c:v>
                </c:pt>
              </c:numCache>
            </c:numRef>
          </c:val>
          <c:extLst>
            <c:ext xmlns:c16="http://schemas.microsoft.com/office/drawing/2014/chart" uri="{C3380CC4-5D6E-409C-BE32-E72D297353CC}">
              <c16:uniqueId val="{00000000-CB43-433B-B53C-C28B7225FD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CB43-433B-B53C-C28B7225FD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仙北市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24100</v>
      </c>
      <c r="AM8" s="45"/>
      <c r="AN8" s="45"/>
      <c r="AO8" s="45"/>
      <c r="AP8" s="45"/>
      <c r="AQ8" s="45"/>
      <c r="AR8" s="45"/>
      <c r="AS8" s="45"/>
      <c r="AT8" s="46">
        <f>データ!T6</f>
        <v>1093.56</v>
      </c>
      <c r="AU8" s="46"/>
      <c r="AV8" s="46"/>
      <c r="AW8" s="46"/>
      <c r="AX8" s="46"/>
      <c r="AY8" s="46"/>
      <c r="AZ8" s="46"/>
      <c r="BA8" s="46"/>
      <c r="BB8" s="46">
        <f>データ!U6</f>
        <v>22.04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77.06</v>
      </c>
      <c r="J10" s="46"/>
      <c r="K10" s="46"/>
      <c r="L10" s="46"/>
      <c r="M10" s="46"/>
      <c r="N10" s="46"/>
      <c r="O10" s="46"/>
      <c r="P10" s="46">
        <f>データ!P6</f>
        <v>0.47</v>
      </c>
      <c r="Q10" s="46"/>
      <c r="R10" s="46"/>
      <c r="S10" s="46"/>
      <c r="T10" s="46"/>
      <c r="U10" s="46"/>
      <c r="V10" s="46"/>
      <c r="W10" s="46" t="str">
        <f>データ!Q6</f>
        <v>-</v>
      </c>
      <c r="X10" s="46"/>
      <c r="Y10" s="46"/>
      <c r="Z10" s="46"/>
      <c r="AA10" s="46"/>
      <c r="AB10" s="46"/>
      <c r="AC10" s="46"/>
      <c r="AD10" s="45">
        <f>データ!R6</f>
        <v>2750</v>
      </c>
      <c r="AE10" s="45"/>
      <c r="AF10" s="45"/>
      <c r="AG10" s="45"/>
      <c r="AH10" s="45"/>
      <c r="AI10" s="45"/>
      <c r="AJ10" s="45"/>
      <c r="AK10" s="2"/>
      <c r="AL10" s="45">
        <f>データ!V6</f>
        <v>112</v>
      </c>
      <c r="AM10" s="45"/>
      <c r="AN10" s="45"/>
      <c r="AO10" s="45"/>
      <c r="AP10" s="45"/>
      <c r="AQ10" s="45"/>
      <c r="AR10" s="45"/>
      <c r="AS10" s="45"/>
      <c r="AT10" s="46">
        <f>データ!W6</f>
        <v>0.41</v>
      </c>
      <c r="AU10" s="46"/>
      <c r="AV10" s="46"/>
      <c r="AW10" s="46"/>
      <c r="AX10" s="46"/>
      <c r="AY10" s="46"/>
      <c r="AZ10" s="46"/>
      <c r="BA10" s="46"/>
      <c r="BB10" s="46">
        <f>データ!X6</f>
        <v>273.17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csY4va3ULtgPTxexsjobDZPfFp2b9ofsUTZSrZnFZuBKkmnZKodRX3O3hBN7HANq9XuN7AwMjY+iBPjncI1xg==" saltValue="4nterlY4ByxIBc8fMpUy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52159</v>
      </c>
      <c r="D6" s="19">
        <f t="shared" si="3"/>
        <v>46</v>
      </c>
      <c r="E6" s="19">
        <f t="shared" si="3"/>
        <v>17</v>
      </c>
      <c r="F6" s="19">
        <f t="shared" si="3"/>
        <v>4</v>
      </c>
      <c r="G6" s="19">
        <f t="shared" si="3"/>
        <v>0</v>
      </c>
      <c r="H6" s="19" t="str">
        <f t="shared" si="3"/>
        <v>秋田県　仙北市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77.06</v>
      </c>
      <c r="P6" s="20">
        <f t="shared" si="3"/>
        <v>0.47</v>
      </c>
      <c r="Q6" s="20" t="str">
        <f t="shared" si="3"/>
        <v>-</v>
      </c>
      <c r="R6" s="20">
        <f t="shared" si="3"/>
        <v>2750</v>
      </c>
      <c r="S6" s="20">
        <f t="shared" si="3"/>
        <v>24100</v>
      </c>
      <c r="T6" s="20">
        <f t="shared" si="3"/>
        <v>1093.56</v>
      </c>
      <c r="U6" s="20">
        <f t="shared" si="3"/>
        <v>22.04</v>
      </c>
      <c r="V6" s="20">
        <f t="shared" si="3"/>
        <v>112</v>
      </c>
      <c r="W6" s="20">
        <f t="shared" si="3"/>
        <v>0.41</v>
      </c>
      <c r="X6" s="20">
        <f t="shared" si="3"/>
        <v>273.17</v>
      </c>
      <c r="Y6" s="21" t="str">
        <f>IF(Y7="",NA(),Y7)</f>
        <v>-</v>
      </c>
      <c r="Z6" s="21" t="str">
        <f t="shared" ref="Z6:AH6" si="4">IF(Z7="",NA(),Z7)</f>
        <v>-</v>
      </c>
      <c r="AA6" s="21">
        <f t="shared" si="4"/>
        <v>135.44999999999999</v>
      </c>
      <c r="AB6" s="21">
        <f t="shared" si="4"/>
        <v>116.09</v>
      </c>
      <c r="AC6" s="21">
        <f t="shared" si="4"/>
        <v>102</v>
      </c>
      <c r="AD6" s="21" t="str">
        <f t="shared" si="4"/>
        <v>-</v>
      </c>
      <c r="AE6" s="21" t="str">
        <f t="shared" si="4"/>
        <v>-</v>
      </c>
      <c r="AF6" s="21">
        <f t="shared" si="4"/>
        <v>105.78</v>
      </c>
      <c r="AG6" s="21">
        <f t="shared" si="4"/>
        <v>106.09</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52.27</v>
      </c>
      <c r="AT6" s="20" t="str">
        <f>IF(AT7="","",IF(AT7="-","【-】","【"&amp;SUBSTITUTE(TEXT(AT7,"#,##0.00"),"-","△")&amp;"】"))</f>
        <v>【65.93】</v>
      </c>
      <c r="AU6" s="21" t="str">
        <f>IF(AU7="",NA(),AU7)</f>
        <v>-</v>
      </c>
      <c r="AV6" s="21" t="str">
        <f t="shared" ref="AV6:BD6" si="6">IF(AV7="",NA(),AV7)</f>
        <v>-</v>
      </c>
      <c r="AW6" s="21">
        <f t="shared" si="6"/>
        <v>49.33</v>
      </c>
      <c r="AX6" s="21">
        <f t="shared" si="6"/>
        <v>52.4</v>
      </c>
      <c r="AY6" s="21">
        <f t="shared" si="6"/>
        <v>52.58</v>
      </c>
      <c r="AZ6" s="21" t="str">
        <f t="shared" si="6"/>
        <v>-</v>
      </c>
      <c r="BA6" s="21" t="str">
        <f t="shared" si="6"/>
        <v>-</v>
      </c>
      <c r="BB6" s="21">
        <f t="shared" si="6"/>
        <v>44.24</v>
      </c>
      <c r="BC6" s="21">
        <f t="shared" si="6"/>
        <v>43.07</v>
      </c>
      <c r="BD6" s="21">
        <f t="shared" si="6"/>
        <v>41.51</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1160.22</v>
      </c>
      <c r="BP6" s="20" t="str">
        <f>IF(BP7="","",IF(BP7="-","【-】","【"&amp;SUBSTITUTE(TEXT(BP7,"#,##0.00"),"-","△")&amp;"】"))</f>
        <v>【1,182.11】</v>
      </c>
      <c r="BQ6" s="21" t="str">
        <f>IF(BQ7="",NA(),BQ7)</f>
        <v>-</v>
      </c>
      <c r="BR6" s="21" t="str">
        <f t="shared" ref="BR6:BZ6" si="8">IF(BR7="",NA(),BR7)</f>
        <v>-</v>
      </c>
      <c r="BS6" s="21">
        <f t="shared" si="8"/>
        <v>403.2</v>
      </c>
      <c r="BT6" s="21">
        <f t="shared" si="8"/>
        <v>257.33999999999997</v>
      </c>
      <c r="BU6" s="21">
        <f t="shared" si="8"/>
        <v>100</v>
      </c>
      <c r="BV6" s="21" t="str">
        <f t="shared" si="8"/>
        <v>-</v>
      </c>
      <c r="BW6" s="21" t="str">
        <f t="shared" si="8"/>
        <v>-</v>
      </c>
      <c r="BX6" s="21">
        <f t="shared" si="8"/>
        <v>73.36</v>
      </c>
      <c r="BY6" s="21">
        <f t="shared" si="8"/>
        <v>72.599999999999994</v>
      </c>
      <c r="BZ6" s="21">
        <f t="shared" si="8"/>
        <v>81.81</v>
      </c>
      <c r="CA6" s="20" t="str">
        <f>IF(CA7="","",IF(CA7="-","【-】","【"&amp;SUBSTITUTE(TEXT(CA7,"#,##0.00"),"-","△")&amp;"】"))</f>
        <v>【73.78】</v>
      </c>
      <c r="CB6" s="21" t="str">
        <f>IF(CB7="",NA(),CB7)</f>
        <v>-</v>
      </c>
      <c r="CC6" s="21" t="str">
        <f t="shared" ref="CC6:CK6" si="9">IF(CC7="",NA(),CC7)</f>
        <v>-</v>
      </c>
      <c r="CD6" s="21">
        <f t="shared" si="9"/>
        <v>41.7</v>
      </c>
      <c r="CE6" s="21">
        <f t="shared" si="9"/>
        <v>64.400000000000006</v>
      </c>
      <c r="CF6" s="21">
        <f t="shared" si="9"/>
        <v>167.31</v>
      </c>
      <c r="CG6" s="21" t="str">
        <f t="shared" si="9"/>
        <v>-</v>
      </c>
      <c r="CH6" s="21" t="str">
        <f t="shared" si="9"/>
        <v>-</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45.3</v>
      </c>
      <c r="CW6" s="20" t="str">
        <f>IF(CW7="","",IF(CW7="-","【-】","【"&amp;SUBSTITUTE(TEXT(CW7,"#,##0.00"),"-","△")&amp;"】"))</f>
        <v>【42.22】</v>
      </c>
      <c r="CX6" s="21" t="str">
        <f>IF(CX7="",NA(),CX7)</f>
        <v>-</v>
      </c>
      <c r="CY6" s="21" t="str">
        <f t="shared" ref="CY6:DG6" si="11">IF(CY7="",NA(),CY7)</f>
        <v>-</v>
      </c>
      <c r="CZ6" s="21">
        <f t="shared" si="11"/>
        <v>99.15</v>
      </c>
      <c r="DA6" s="21">
        <f t="shared" si="11"/>
        <v>99.12</v>
      </c>
      <c r="DB6" s="21">
        <f t="shared" si="11"/>
        <v>99.11</v>
      </c>
      <c r="DC6" s="21" t="str">
        <f t="shared" si="11"/>
        <v>-</v>
      </c>
      <c r="DD6" s="21" t="str">
        <f t="shared" si="11"/>
        <v>-</v>
      </c>
      <c r="DE6" s="21">
        <f t="shared" si="11"/>
        <v>84.19</v>
      </c>
      <c r="DF6" s="21">
        <f t="shared" si="11"/>
        <v>84.34</v>
      </c>
      <c r="DG6" s="21">
        <f t="shared" si="11"/>
        <v>88.37</v>
      </c>
      <c r="DH6" s="20" t="str">
        <f>IF(DH7="","",IF(DH7="-","【-】","【"&amp;SUBSTITUTE(TEXT(DH7,"#,##0.00"),"-","△")&amp;"】"))</f>
        <v>【85.67】</v>
      </c>
      <c r="DI6" s="21" t="str">
        <f>IF(DI7="",NA(),DI7)</f>
        <v>-</v>
      </c>
      <c r="DJ6" s="21" t="str">
        <f t="shared" ref="DJ6:DR6" si="12">IF(DJ7="",NA(),DJ7)</f>
        <v>-</v>
      </c>
      <c r="DK6" s="21">
        <f t="shared" si="12"/>
        <v>4.17</v>
      </c>
      <c r="DL6" s="21">
        <f t="shared" si="12"/>
        <v>8.35</v>
      </c>
      <c r="DM6" s="21">
        <f t="shared" si="12"/>
        <v>12.53</v>
      </c>
      <c r="DN6" s="21" t="str">
        <f t="shared" si="12"/>
        <v>-</v>
      </c>
      <c r="DO6" s="21" t="str">
        <f t="shared" si="12"/>
        <v>-</v>
      </c>
      <c r="DP6" s="21">
        <f t="shared" si="12"/>
        <v>21.36</v>
      </c>
      <c r="DQ6" s="21">
        <f t="shared" si="12"/>
        <v>22.79</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0.22</v>
      </c>
      <c r="EO6" s="20" t="str">
        <f>IF(EO7="","",IF(EO7="-","【-】","【"&amp;SUBSTITUTE(TEXT(EO7,"#,##0.00"),"-","△")&amp;"】"))</f>
        <v>【0.13】</v>
      </c>
    </row>
    <row r="7" spans="1:148" s="22" customFormat="1" x14ac:dyDescent="0.15">
      <c r="A7" s="14"/>
      <c r="B7" s="23">
        <v>2022</v>
      </c>
      <c r="C7" s="23">
        <v>52159</v>
      </c>
      <c r="D7" s="23">
        <v>46</v>
      </c>
      <c r="E7" s="23">
        <v>17</v>
      </c>
      <c r="F7" s="23">
        <v>4</v>
      </c>
      <c r="G7" s="23">
        <v>0</v>
      </c>
      <c r="H7" s="23" t="s">
        <v>96</v>
      </c>
      <c r="I7" s="23" t="s">
        <v>97</v>
      </c>
      <c r="J7" s="23" t="s">
        <v>98</v>
      </c>
      <c r="K7" s="23" t="s">
        <v>99</v>
      </c>
      <c r="L7" s="23" t="s">
        <v>100</v>
      </c>
      <c r="M7" s="23" t="s">
        <v>101</v>
      </c>
      <c r="N7" s="24" t="s">
        <v>102</v>
      </c>
      <c r="O7" s="24">
        <v>77.06</v>
      </c>
      <c r="P7" s="24">
        <v>0.47</v>
      </c>
      <c r="Q7" s="24" t="s">
        <v>102</v>
      </c>
      <c r="R7" s="24">
        <v>2750</v>
      </c>
      <c r="S7" s="24">
        <v>24100</v>
      </c>
      <c r="T7" s="24">
        <v>1093.56</v>
      </c>
      <c r="U7" s="24">
        <v>22.04</v>
      </c>
      <c r="V7" s="24">
        <v>112</v>
      </c>
      <c r="W7" s="24">
        <v>0.41</v>
      </c>
      <c r="X7" s="24">
        <v>273.17</v>
      </c>
      <c r="Y7" s="24" t="s">
        <v>102</v>
      </c>
      <c r="Z7" s="24" t="s">
        <v>102</v>
      </c>
      <c r="AA7" s="24">
        <v>135.44999999999999</v>
      </c>
      <c r="AB7" s="24">
        <v>116.09</v>
      </c>
      <c r="AC7" s="24">
        <v>102</v>
      </c>
      <c r="AD7" s="24" t="s">
        <v>102</v>
      </c>
      <c r="AE7" s="24" t="s">
        <v>102</v>
      </c>
      <c r="AF7" s="24">
        <v>105.78</v>
      </c>
      <c r="AG7" s="24">
        <v>106.09</v>
      </c>
      <c r="AH7" s="24">
        <v>101.98</v>
      </c>
      <c r="AI7" s="24">
        <v>104.54</v>
      </c>
      <c r="AJ7" s="24" t="s">
        <v>102</v>
      </c>
      <c r="AK7" s="24" t="s">
        <v>102</v>
      </c>
      <c r="AL7" s="24">
        <v>0</v>
      </c>
      <c r="AM7" s="24">
        <v>0</v>
      </c>
      <c r="AN7" s="24">
        <v>0</v>
      </c>
      <c r="AO7" s="24" t="s">
        <v>102</v>
      </c>
      <c r="AP7" s="24" t="s">
        <v>102</v>
      </c>
      <c r="AQ7" s="24">
        <v>63.96</v>
      </c>
      <c r="AR7" s="24">
        <v>69.42</v>
      </c>
      <c r="AS7" s="24">
        <v>52.27</v>
      </c>
      <c r="AT7" s="24">
        <v>65.930000000000007</v>
      </c>
      <c r="AU7" s="24" t="s">
        <v>102</v>
      </c>
      <c r="AV7" s="24" t="s">
        <v>102</v>
      </c>
      <c r="AW7" s="24">
        <v>49.33</v>
      </c>
      <c r="AX7" s="24">
        <v>52.4</v>
      </c>
      <c r="AY7" s="24">
        <v>52.58</v>
      </c>
      <c r="AZ7" s="24" t="s">
        <v>102</v>
      </c>
      <c r="BA7" s="24" t="s">
        <v>102</v>
      </c>
      <c r="BB7" s="24">
        <v>44.24</v>
      </c>
      <c r="BC7" s="24">
        <v>43.07</v>
      </c>
      <c r="BD7" s="24">
        <v>41.51</v>
      </c>
      <c r="BE7" s="24">
        <v>44.25</v>
      </c>
      <c r="BF7" s="24" t="s">
        <v>102</v>
      </c>
      <c r="BG7" s="24" t="s">
        <v>102</v>
      </c>
      <c r="BH7" s="24">
        <v>0</v>
      </c>
      <c r="BI7" s="24">
        <v>0</v>
      </c>
      <c r="BJ7" s="24">
        <v>0</v>
      </c>
      <c r="BK7" s="24" t="s">
        <v>102</v>
      </c>
      <c r="BL7" s="24" t="s">
        <v>102</v>
      </c>
      <c r="BM7" s="24">
        <v>1258.43</v>
      </c>
      <c r="BN7" s="24">
        <v>1163.75</v>
      </c>
      <c r="BO7" s="24">
        <v>1160.22</v>
      </c>
      <c r="BP7" s="24">
        <v>1182.1099999999999</v>
      </c>
      <c r="BQ7" s="24" t="s">
        <v>102</v>
      </c>
      <c r="BR7" s="24" t="s">
        <v>102</v>
      </c>
      <c r="BS7" s="24">
        <v>403.2</v>
      </c>
      <c r="BT7" s="24">
        <v>257.33999999999997</v>
      </c>
      <c r="BU7" s="24">
        <v>100</v>
      </c>
      <c r="BV7" s="24" t="s">
        <v>102</v>
      </c>
      <c r="BW7" s="24" t="s">
        <v>102</v>
      </c>
      <c r="BX7" s="24">
        <v>73.36</v>
      </c>
      <c r="BY7" s="24">
        <v>72.599999999999994</v>
      </c>
      <c r="BZ7" s="24">
        <v>81.81</v>
      </c>
      <c r="CA7" s="24">
        <v>73.78</v>
      </c>
      <c r="CB7" s="24" t="s">
        <v>102</v>
      </c>
      <c r="CC7" s="24" t="s">
        <v>102</v>
      </c>
      <c r="CD7" s="24">
        <v>41.7</v>
      </c>
      <c r="CE7" s="24">
        <v>64.400000000000006</v>
      </c>
      <c r="CF7" s="24">
        <v>167.31</v>
      </c>
      <c r="CG7" s="24" t="s">
        <v>102</v>
      </c>
      <c r="CH7" s="24" t="s">
        <v>102</v>
      </c>
      <c r="CI7" s="24">
        <v>224.88</v>
      </c>
      <c r="CJ7" s="24">
        <v>228.64</v>
      </c>
      <c r="CK7" s="24">
        <v>193.59</v>
      </c>
      <c r="CL7" s="24">
        <v>220.62</v>
      </c>
      <c r="CM7" s="24" t="s">
        <v>102</v>
      </c>
      <c r="CN7" s="24" t="s">
        <v>102</v>
      </c>
      <c r="CO7" s="24" t="s">
        <v>102</v>
      </c>
      <c r="CP7" s="24" t="s">
        <v>102</v>
      </c>
      <c r="CQ7" s="24" t="s">
        <v>102</v>
      </c>
      <c r="CR7" s="24" t="s">
        <v>102</v>
      </c>
      <c r="CS7" s="24" t="s">
        <v>102</v>
      </c>
      <c r="CT7" s="24">
        <v>42.4</v>
      </c>
      <c r="CU7" s="24">
        <v>42.28</v>
      </c>
      <c r="CV7" s="24">
        <v>45.3</v>
      </c>
      <c r="CW7" s="24">
        <v>42.22</v>
      </c>
      <c r="CX7" s="24" t="s">
        <v>102</v>
      </c>
      <c r="CY7" s="24" t="s">
        <v>102</v>
      </c>
      <c r="CZ7" s="24">
        <v>99.15</v>
      </c>
      <c r="DA7" s="24">
        <v>99.12</v>
      </c>
      <c r="DB7" s="24">
        <v>99.11</v>
      </c>
      <c r="DC7" s="24" t="s">
        <v>102</v>
      </c>
      <c r="DD7" s="24" t="s">
        <v>102</v>
      </c>
      <c r="DE7" s="24">
        <v>84.19</v>
      </c>
      <c r="DF7" s="24">
        <v>84.34</v>
      </c>
      <c r="DG7" s="24">
        <v>88.37</v>
      </c>
      <c r="DH7" s="24">
        <v>85.67</v>
      </c>
      <c r="DI7" s="24" t="s">
        <v>102</v>
      </c>
      <c r="DJ7" s="24" t="s">
        <v>102</v>
      </c>
      <c r="DK7" s="24">
        <v>4.17</v>
      </c>
      <c r="DL7" s="24">
        <v>8.35</v>
      </c>
      <c r="DM7" s="24">
        <v>12.53</v>
      </c>
      <c r="DN7" s="24" t="s">
        <v>102</v>
      </c>
      <c r="DO7" s="24" t="s">
        <v>102</v>
      </c>
      <c r="DP7" s="24">
        <v>21.36</v>
      </c>
      <c r="DQ7" s="24">
        <v>22.79</v>
      </c>
      <c r="DR7" s="24">
        <v>32.57</v>
      </c>
      <c r="DS7" s="24">
        <v>28</v>
      </c>
      <c r="DT7" s="24" t="s">
        <v>102</v>
      </c>
      <c r="DU7" s="24" t="s">
        <v>102</v>
      </c>
      <c r="DV7" s="24">
        <v>0</v>
      </c>
      <c r="DW7" s="24">
        <v>0</v>
      </c>
      <c r="DX7" s="24">
        <v>0</v>
      </c>
      <c r="DY7" s="24" t="s">
        <v>102</v>
      </c>
      <c r="DZ7" s="24" t="s">
        <v>102</v>
      </c>
      <c r="EA7" s="24">
        <v>0.01</v>
      </c>
      <c r="EB7" s="24">
        <v>0.01</v>
      </c>
      <c r="EC7" s="24">
        <v>0.04</v>
      </c>
      <c r="ED7" s="24">
        <v>0.03</v>
      </c>
      <c r="EE7" s="24" t="s">
        <v>102</v>
      </c>
      <c r="EF7" s="24" t="s">
        <v>102</v>
      </c>
      <c r="EG7" s="24">
        <v>0</v>
      </c>
      <c r="EH7" s="24">
        <v>0</v>
      </c>
      <c r="EI7" s="24">
        <v>0</v>
      </c>
      <c r="EJ7" s="24" t="s">
        <v>102</v>
      </c>
      <c r="EK7" s="24" t="s">
        <v>102</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2023-12-12T00:54:01Z</dcterms:created>
  <dcterms:modified xsi:type="dcterms:W3CDTF">2024-01-18T02:57:11Z</dcterms:modified>
  <cp:category/>
</cp:coreProperties>
</file>