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経営比較分析表\02 分析表\【経営比較分析表】2022_052159_46_1718\【経営比較分析表】2022_052159_46_1718\"/>
    </mc:Choice>
  </mc:AlternateContent>
  <workbookProtection workbookAlgorithmName="SHA-512" workbookHashValue="cmQ7JUxX7YNUyVESolu5tOB543vuDlmFdTB+Mz4t3lcV7JO+MHIkDAibTE8qGpXCt3DXXOZl350uE2PuhWfJGQ==" workbookSaltValue="3zs1z+uu0dmt1IXHu1dKnw==" workbookSpinCount="100000" lockStructure="1"/>
  <bookViews>
    <workbookView xWindow="0" yWindow="0" windowWidth="19560" windowHeight="73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<sst xmlns="http://schemas.openxmlformats.org/spreadsheetml/2006/main" count="275" uniqueCount="117">
  <si>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</si>
  <si>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</si>
  <si>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</si>
  <si>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</si>
  <si>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</si>
  <si>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</si>
  <si>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</si>
  <si>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</si>
  <si>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</si>
  <si>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</si>
  <si>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</si>
  <si>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</si>
  <si>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</si>
  <si>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</si>
  <si>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</si>
  <si>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</si>
  <si>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</si>
  <si>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</si>
  <si>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</si>
  <si>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</si>
  <si>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</si>
  <si>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</si>
  <si>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</si>
  <si>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</si>
  <si>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</si>
  <si>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</si>
  <si>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</si>
  <si>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</si>
  <si>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</si>
  <si>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</si>
  <si>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</si>
  <si>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</si>
  <si>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</si>
  <si>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</si>
  <si>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</si>
  <si>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</si>
  <si>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</si>
  <si>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</si>
  <si>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</si>
  <si>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</si>
  <si>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</si>
  <si>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</si>
  <si>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</si>
  <si>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</si>
  <si>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</si>
  <si>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</si>
  <si>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</si>
  <si>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</si>
  <si>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</si>
  <si>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</si>
  <si>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</si>
  <si>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</si>
  <si>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</si>
  <si>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</si>
  <si>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</si>
  <si>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</si>
  <si>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</si>
  <si>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</si>
  <si>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</si>
  <si>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</si>
  <si>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</si>
  <si>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</si>
  <si>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</si>
  <si>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</si>
  <si>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</si>
  <si>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</si>
  <si>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</si>
  <si>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</si>
  <si>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</si>
  <si>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</si>
  <si>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</si>
  <si>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</si>
  <si>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</si>
  <si>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</si>
  <si>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</si>
  <si>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</si>
  <si>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</si>
  <si>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</si>
  <si>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</si>
  <si>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</si>
  <si>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</si>
  <si>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</si>
  <si>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</si>
  <si>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</si>
  <si>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</si>
  <si>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</si>
  <si>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</si>
  <si>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</si>
  <si>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</si>
  <si>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</si>
  <si>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</si>
  <si>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</si>
  <si>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</si>
  <si>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</si>
  <si>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</si>
  <si>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</si>
  <si>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</si>
  <si>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</si>
  <si>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</si>
  <si>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</si>
  <si>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</si>
  <si>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</si>
  <si>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</si>
  <si>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</si>
  <si>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</si>
  <si>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</si>
  <si>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</si>
  <si>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</si>
  <si>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</si>
  <si>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</si>
  <si>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</si>
  <si>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</si>
  <si>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</si>
  <si>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</si>
  <si>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収益の大部分を一般会計からの繰入に依存しており、比較的大規模な処理場を有することから更新需要も大きくなることが見込まれる。
　将来の更新需要に備えた財政基盤の確立のため、料金水準の見直しによる財源確保と併せて適切な維持管理による施設の長寿命化に努める。また老朽化対策については、活用可能な財源を精査し計画的に実施する。</t>
    <rPh sb="1" eb="3">
      <t>シュウエキ</t>
    </rPh>
    <rPh sb="4" eb="7">
      <t>ダイブブン</t>
    </rPh>
    <rPh sb="8" eb="12">
      <t>イッパンカイケイ</t>
    </rPh>
    <rPh sb="15" eb="17">
      <t>クリイ</t>
    </rPh>
    <rPh sb="18" eb="20">
      <t>イゾン</t>
    </rPh>
    <rPh sb="25" eb="28">
      <t>ヒカクテキ</t>
    </rPh>
    <rPh sb="28" eb="31">
      <t>ダイキボ</t>
    </rPh>
    <rPh sb="32" eb="35">
      <t>ショリジョウ</t>
    </rPh>
    <rPh sb="36" eb="37">
      <t>ユウ</t>
    </rPh>
    <rPh sb="43" eb="47">
      <t>コウシンジュヨウ</t>
    </rPh>
    <rPh sb="48" eb="49">
      <t>オオ</t>
    </rPh>
    <rPh sb="56" eb="58">
      <t>ミコ</t>
    </rPh>
    <rPh sb="64" eb="66">
      <t>ショウライ</t>
    </rPh>
    <rPh sb="67" eb="71">
      <t>コウシンジュヨウ</t>
    </rPh>
    <rPh sb="72" eb="73">
      <t>ソナ</t>
    </rPh>
    <rPh sb="75" eb="79">
      <t>ザイセイキバン</t>
    </rPh>
    <rPh sb="80" eb="82">
      <t>カクリツ</t>
    </rPh>
    <rPh sb="97" eb="101">
      <t>ザイゲンカクホ</t>
    </rPh>
    <rPh sb="102" eb="103">
      <t>アワ</t>
    </rPh>
    <rPh sb="105" eb="107">
      <t>テキセツ</t>
    </rPh>
    <rPh sb="108" eb="112">
      <t>イジカンリ</t>
    </rPh>
    <rPh sb="115" eb="117">
      <t>シセツ</t>
    </rPh>
    <rPh sb="118" eb="122">
      <t>チョウジュミョウカ</t>
    </rPh>
    <rPh sb="123" eb="124">
      <t>ツト</t>
    </rPh>
    <rPh sb="129" eb="134">
      <t>ロウキュウカタイサク</t>
    </rPh>
    <rPh sb="140" eb="144">
      <t>カツヨウカノウ</t>
    </rPh>
    <rPh sb="145" eb="147">
      <t>ザイゲン</t>
    </rPh>
    <rPh sb="148" eb="150">
      <t>セイサ</t>
    </rPh>
    <rPh sb="151" eb="154">
      <t>ケイカクテキ</t>
    </rPh>
    <rPh sb="155" eb="157">
      <t>ジッシ</t>
    </rPh>
    <phoneticPr fontId="4"/>
  </si>
  <si>
    <t>①経常収支比率：資産減耗費の減等により0.35ポイントの増となったものの、依然として前年度同様類似団体平均を下回っている。
②累積欠損金比率：令和４年度決算においても純損失が発生しており、比率は類似団体平均を上回った。
③流動比率：企業債償還金の減等により流動負債が減少し比率は増加したが、依然として類似団体平均を下回っている。引き続き一定の支払能力の確保に努める。
④企業債残高対事業規模比率：企業債償還はすべて一般会計からの繰入により賄われており、比率はゼロとなっている。
⑤経費回収率：資産減耗費の減等に伴い汚水処理費が減少し6.28ポイントの改善となったものの、料金収入は依然として減少基調にあり類似団体平均を下回っているため、料金水準の見直しにより収入確保を図る。
⑥汚水処理原価：資産減耗費の減等により前年度より減少したものの、引き続き類似団体平均を上回った。
⑦施設利用率：類似団体平均を下回ったことから、接続率の向上を図るとともに適切な維持管理による処理能力の確保に努める。
⑧水洗化率：類似団体平均を下回っていることから、接続率の向上により水質保全や使用料収入の確保を図る。</t>
    <rPh sb="1" eb="7">
      <t>ケイジョウシュウシヒリツ</t>
    </rPh>
    <rPh sb="8" eb="13">
      <t>シサンゲンモウヒ</t>
    </rPh>
    <rPh sb="14" eb="15">
      <t>ゲン</t>
    </rPh>
    <rPh sb="15" eb="16">
      <t>トウ</t>
    </rPh>
    <rPh sb="28" eb="29">
      <t>ゾウ</t>
    </rPh>
    <rPh sb="37" eb="39">
      <t>イゼン</t>
    </rPh>
    <rPh sb="42" eb="47">
      <t>ゼンネンドドウヨウ</t>
    </rPh>
    <rPh sb="47" eb="53">
      <t>ルイジダンタイヘイキン</t>
    </rPh>
    <rPh sb="63" eb="70">
      <t>ルイセキケッソンキンヒリツ</t>
    </rPh>
    <rPh sb="71" eb="73">
      <t>レイワ</t>
    </rPh>
    <rPh sb="74" eb="78">
      <t>ネンドケッサン</t>
    </rPh>
    <rPh sb="83" eb="86">
      <t>ジュンソンシツ</t>
    </rPh>
    <rPh sb="87" eb="89">
      <t>ハッセイ</t>
    </rPh>
    <rPh sb="94" eb="96">
      <t>ヒリツ</t>
    </rPh>
    <rPh sb="97" eb="103">
      <t>ルイジダンタイヘイキン</t>
    </rPh>
    <rPh sb="104" eb="106">
      <t>ウワマワ</t>
    </rPh>
    <rPh sb="111" eb="115">
      <t>リュウドウヒリツ</t>
    </rPh>
    <rPh sb="116" eb="122">
      <t>キギョウサイショウカンキン</t>
    </rPh>
    <rPh sb="139" eb="141">
      <t>ゾウカ</t>
    </rPh>
    <rPh sb="145" eb="147">
      <t>イゼン</t>
    </rPh>
    <rPh sb="150" eb="154">
      <t>ルイジダンタイ</t>
    </rPh>
    <rPh sb="157" eb="158">
      <t>シタ</t>
    </rPh>
    <rPh sb="164" eb="165">
      <t>ヒ</t>
    </rPh>
    <rPh sb="166" eb="167">
      <t>ツヅ</t>
    </rPh>
    <rPh sb="168" eb="170">
      <t>イッテイ</t>
    </rPh>
    <rPh sb="171" eb="173">
      <t>シハラ</t>
    </rPh>
    <rPh sb="173" eb="175">
      <t>ノウリョク</t>
    </rPh>
    <rPh sb="176" eb="178">
      <t>カクホ</t>
    </rPh>
    <rPh sb="179" eb="180">
      <t>ツト</t>
    </rPh>
    <rPh sb="185" eb="187">
      <t>キギョウ</t>
    </rPh>
    <rPh sb="187" eb="188">
      <t>サイ</t>
    </rPh>
    <rPh sb="188" eb="190">
      <t>ザンダカ</t>
    </rPh>
    <rPh sb="190" eb="191">
      <t>タイ</t>
    </rPh>
    <rPh sb="191" eb="193">
      <t>ジギョウ</t>
    </rPh>
    <rPh sb="193" eb="195">
      <t>キボ</t>
    </rPh>
    <rPh sb="195" eb="197">
      <t>ヒリツ</t>
    </rPh>
    <rPh sb="198" eb="203">
      <t>キギョウサイショウカン</t>
    </rPh>
    <rPh sb="207" eb="211">
      <t>イッパンカイケイ</t>
    </rPh>
    <rPh sb="214" eb="215">
      <t>ク</t>
    </rPh>
    <rPh sb="215" eb="216">
      <t>イ</t>
    </rPh>
    <rPh sb="219" eb="220">
      <t>マカナ</t>
    </rPh>
    <rPh sb="226" eb="228">
      <t>ヒリツ</t>
    </rPh>
    <rPh sb="240" eb="242">
      <t>ケイヒ</t>
    </rPh>
    <rPh sb="242" eb="244">
      <t>カイシュウ</t>
    </rPh>
    <rPh sb="244" eb="245">
      <t>リツ</t>
    </rPh>
    <rPh sb="246" eb="251">
      <t>シサンゲンモウヒ</t>
    </rPh>
    <rPh sb="252" eb="253">
      <t>ゲン</t>
    </rPh>
    <rPh sb="255" eb="256">
      <t>トモナ</t>
    </rPh>
    <rPh sb="257" eb="262">
      <t>オスイショリヒ</t>
    </rPh>
    <rPh sb="263" eb="265">
      <t>ゲンショウ</t>
    </rPh>
    <rPh sb="275" eb="277">
      <t>カイゼン</t>
    </rPh>
    <rPh sb="285" eb="289">
      <t>リョウキンシュウニュウ</t>
    </rPh>
    <rPh sb="290" eb="292">
      <t>イゼン</t>
    </rPh>
    <rPh sb="295" eb="299">
      <t>ゲンショウキチョウ</t>
    </rPh>
    <rPh sb="318" eb="322">
      <t>リョウキンスイジュン</t>
    </rPh>
    <rPh sb="323" eb="325">
      <t>ミナオ</t>
    </rPh>
    <rPh sb="329" eb="333">
      <t>シュウニュウカクホ</t>
    </rPh>
    <rPh sb="334" eb="335">
      <t>ハカ</t>
    </rPh>
    <rPh sb="339" eb="341">
      <t>オスイ</t>
    </rPh>
    <rPh sb="341" eb="343">
      <t>ショリ</t>
    </rPh>
    <rPh sb="343" eb="345">
      <t>ゲンカ</t>
    </rPh>
    <rPh sb="346" eb="351">
      <t>シサンゲンモウヒ</t>
    </rPh>
    <rPh sb="352" eb="353">
      <t>ゲン</t>
    </rPh>
    <rPh sb="362" eb="364">
      <t>ゲンショウ</t>
    </rPh>
    <rPh sb="381" eb="382">
      <t>ウエ</t>
    </rPh>
    <rPh sb="388" eb="390">
      <t>シセツ</t>
    </rPh>
    <rPh sb="390" eb="392">
      <t>リヨウ</t>
    </rPh>
    <rPh sb="392" eb="393">
      <t>リツ</t>
    </rPh>
    <rPh sb="394" eb="400">
      <t>ルイジダンタイヘイキン</t>
    </rPh>
    <rPh sb="410" eb="413">
      <t>セツゾクリツ</t>
    </rPh>
    <rPh sb="414" eb="416">
      <t>コウジョウ</t>
    </rPh>
    <rPh sb="417" eb="418">
      <t>ハカ</t>
    </rPh>
    <rPh sb="423" eb="425">
      <t>テキセツ</t>
    </rPh>
    <rPh sb="426" eb="430">
      <t>イジカンリ</t>
    </rPh>
    <rPh sb="433" eb="437">
      <t>ショリノウリョク</t>
    </rPh>
    <rPh sb="438" eb="440">
      <t>カクホ</t>
    </rPh>
    <rPh sb="441" eb="442">
      <t>ツト</t>
    </rPh>
    <rPh sb="447" eb="449">
      <t>スイセン</t>
    </rPh>
    <rPh sb="449" eb="450">
      <t>カ</t>
    </rPh>
    <rPh sb="450" eb="451">
      <t>リツ</t>
    </rPh>
    <rPh sb="452" eb="456">
      <t>ルイジダンタイ</t>
    </rPh>
    <rPh sb="456" eb="458">
      <t>ヘイキン</t>
    </rPh>
    <rPh sb="459" eb="461">
      <t>シタマワ</t>
    </rPh>
    <rPh sb="470" eb="473">
      <t>セツゾクリツ</t>
    </rPh>
    <rPh sb="474" eb="476">
      <t>コウジョウ</t>
    </rPh>
    <rPh sb="479" eb="483">
      <t>スイシツホゼン</t>
    </rPh>
    <rPh sb="484" eb="489">
      <t>シヨウリョウシュウニュウ</t>
    </rPh>
    <rPh sb="490" eb="492">
      <t>カクホ</t>
    </rPh>
    <rPh sb="493" eb="494">
      <t>ハカ</t>
    </rPh>
    <phoneticPr fontId="4"/>
  </si>
  <si>
    <t>　昭和61年より供用を開始しており、令和２年度から令和３年度にかけて処理場の設備更新を行った。有形固定資産減価償却率は引き続き類似団体平均を下回っているものの、前年度より3.60ポイントの増加となった。
　令和5年度より複数年で処理場の電気・機械設備の更新を行うため、比率は一定程度の低下が見込まれるが、管渠を含む将来的な更新需要へ対応するためには財政基盤の強化が必要となることから、料金水準の見直しによる財源確保とともに、計画的な設備更新等により老朽化の進行を防ぐ。</t>
    <rPh sb="1" eb="3">
      <t>ショウワ</t>
    </rPh>
    <rPh sb="5" eb="6">
      <t>ネン</t>
    </rPh>
    <rPh sb="8" eb="10">
      <t>キョウヨウ</t>
    </rPh>
    <rPh sb="11" eb="13">
      <t>カイシ</t>
    </rPh>
    <rPh sb="18" eb="20">
      <t>レイワ</t>
    </rPh>
    <rPh sb="21" eb="23">
      <t>ネンド</t>
    </rPh>
    <rPh sb="25" eb="27">
      <t>レイワ</t>
    </rPh>
    <rPh sb="28" eb="30">
      <t>ネンド</t>
    </rPh>
    <rPh sb="34" eb="37">
      <t>ショリジョウ</t>
    </rPh>
    <rPh sb="38" eb="42">
      <t>セツビコウシン</t>
    </rPh>
    <rPh sb="43" eb="44">
      <t>オコナ</t>
    </rPh>
    <rPh sb="59" eb="60">
      <t>ヒ</t>
    </rPh>
    <rPh sb="61" eb="62">
      <t>ツヅ</t>
    </rPh>
    <rPh sb="63" eb="69">
      <t>ルイジダンタイヘイキン</t>
    </rPh>
    <rPh sb="70" eb="72">
      <t>シタマワ</t>
    </rPh>
    <rPh sb="80" eb="83">
      <t>ゼンネンド</t>
    </rPh>
    <rPh sb="94" eb="96">
      <t>ゾウカ</t>
    </rPh>
    <rPh sb="103" eb="105">
      <t>レイワ</t>
    </rPh>
    <rPh sb="106" eb="108">
      <t>ネンド</t>
    </rPh>
    <rPh sb="110" eb="113">
      <t>フクスウネン</t>
    </rPh>
    <rPh sb="114" eb="117">
      <t>ショリジョウ</t>
    </rPh>
    <rPh sb="118" eb="120">
      <t>デンキ</t>
    </rPh>
    <rPh sb="121" eb="123">
      <t>キカイ</t>
    </rPh>
    <rPh sb="123" eb="125">
      <t>セツビ</t>
    </rPh>
    <rPh sb="126" eb="128">
      <t>コウシン</t>
    </rPh>
    <rPh sb="129" eb="130">
      <t>オコナ</t>
    </rPh>
    <rPh sb="134" eb="136">
      <t>ヒリツ</t>
    </rPh>
    <rPh sb="137" eb="139">
      <t>イッテイ</t>
    </rPh>
    <rPh sb="139" eb="141">
      <t>テイド</t>
    </rPh>
    <rPh sb="142" eb="144">
      <t>テイカ</t>
    </rPh>
    <rPh sb="145" eb="147">
      <t>ミコ</t>
    </rPh>
    <rPh sb="152" eb="154">
      <t>カンキョ</t>
    </rPh>
    <rPh sb="155" eb="156">
      <t>フク</t>
    </rPh>
    <rPh sb="157" eb="160">
      <t>ショウライテキ</t>
    </rPh>
    <rPh sb="161" eb="165">
      <t>コウシンジュヨウ</t>
    </rPh>
    <rPh sb="166" eb="168">
      <t>タイオウ</t>
    </rPh>
    <rPh sb="174" eb="178">
      <t>ザイセイキバン</t>
    </rPh>
    <rPh sb="179" eb="181">
      <t>キョウカ</t>
    </rPh>
    <rPh sb="182" eb="184">
      <t>ヒツヨウ</t>
    </rPh>
    <rPh sb="194" eb="196">
      <t>スイジュン</t>
    </rPh>
    <rPh sb="197" eb="199">
      <t>ミナオ</t>
    </rPh>
    <rPh sb="203" eb="207">
      <t>ザイゲンカクホ</t>
    </rPh>
    <rPh sb="212" eb="215">
      <t>ケイカクテキ</t>
    </rPh>
    <rPh sb="216" eb="220">
      <t>セツビコウシン</t>
    </rPh>
    <rPh sb="220" eb="221">
      <t>トウ</t>
    </rPh>
    <rPh sb="224" eb="227">
      <t>ロウキュウカ</t>
    </rPh>
    <rPh sb="228" eb="230">
      <t>シンコウ</t>
    </rPh>
    <rPh sb="231" eb="232">
      <t>フセ</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</si>
</sst>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420-4C06-99FB-CE9320BB59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c:v>
                </c:pt>
                <c:pt idx="4">
                  <c:v>7.0000000000000007E-2</c:v>
                </c:pt>
              </c:numCache>
            </c:numRef>
          </c:val>
          <c:smooth val="0"/>
          <c:extLst>
            <c:ext xmlns:c16="http://schemas.microsoft.com/office/drawing/2014/chart" uri="{C3380CC4-5D6E-409C-BE32-E72D297353CC}">
              <c16:uniqueId val="{00000001-8420-4C06-99FB-CE9320BB59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50.27</c:v>
                </c:pt>
                <c:pt idx="3">
                  <c:v>45.52</c:v>
                </c:pt>
                <c:pt idx="4">
                  <c:v>45.94</c:v>
                </c:pt>
              </c:numCache>
            </c:numRef>
          </c:val>
          <c:extLst>
            <c:ext xmlns:c16="http://schemas.microsoft.com/office/drawing/2014/chart" uri="{C3380CC4-5D6E-409C-BE32-E72D297353CC}">
              <c16:uniqueId val="{00000000-70D8-4A8E-AEE0-ABB6E7FE4A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55.84</c:v>
                </c:pt>
                <c:pt idx="3">
                  <c:v>55.78</c:v>
                </c:pt>
                <c:pt idx="4">
                  <c:v>54.86</c:v>
                </c:pt>
              </c:numCache>
            </c:numRef>
          </c:val>
          <c:smooth val="0"/>
          <c:extLst>
            <c:ext xmlns:c16="http://schemas.microsoft.com/office/drawing/2014/chart" uri="{C3380CC4-5D6E-409C-BE32-E72D297353CC}">
              <c16:uniqueId val="{00000001-70D8-4A8E-AEE0-ABB6E7FE4A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72.28</c:v>
                </c:pt>
                <c:pt idx="3">
                  <c:v>73.069999999999993</c:v>
                </c:pt>
                <c:pt idx="4">
                  <c:v>73.45</c:v>
                </c:pt>
              </c:numCache>
            </c:numRef>
          </c:val>
          <c:extLst>
            <c:ext xmlns:c16="http://schemas.microsoft.com/office/drawing/2014/chart" uri="{C3380CC4-5D6E-409C-BE32-E72D297353CC}">
              <c16:uniqueId val="{00000000-BC8F-4D2A-96FD-6F172725BB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92.34</c:v>
                </c:pt>
                <c:pt idx="3">
                  <c:v>91.78</c:v>
                </c:pt>
                <c:pt idx="4">
                  <c:v>91.37</c:v>
                </c:pt>
              </c:numCache>
            </c:numRef>
          </c:val>
          <c:smooth val="0"/>
          <c:extLst>
            <c:ext xmlns:c16="http://schemas.microsoft.com/office/drawing/2014/chart" uri="{C3380CC4-5D6E-409C-BE32-E72D297353CC}">
              <c16:uniqueId val="{00000001-BC8F-4D2A-96FD-6F172725BB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99.71</c:v>
                </c:pt>
                <c:pt idx="3">
                  <c:v>94.75</c:v>
                </c:pt>
                <c:pt idx="4">
                  <c:v>95.1</c:v>
                </c:pt>
              </c:numCache>
            </c:numRef>
          </c:val>
          <c:extLst>
            <c:ext xmlns:c16="http://schemas.microsoft.com/office/drawing/2014/chart" uri="{C3380CC4-5D6E-409C-BE32-E72D297353CC}">
              <c16:uniqueId val="{00000000-AE2E-4E75-BED8-DFE950B869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105.41</c:v>
                </c:pt>
                <c:pt idx="3">
                  <c:v>104.64</c:v>
                </c:pt>
                <c:pt idx="4">
                  <c:v>105.35</c:v>
                </c:pt>
              </c:numCache>
            </c:numRef>
          </c:val>
          <c:smooth val="0"/>
          <c:extLst>
            <c:ext xmlns:c16="http://schemas.microsoft.com/office/drawing/2014/chart" uri="{C3380CC4-5D6E-409C-BE32-E72D297353CC}">
              <c16:uniqueId val="{00000001-AE2E-4E75-BED8-DFE950B869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3.63</c:v>
                </c:pt>
                <c:pt idx="3">
                  <c:v>7.11</c:v>
                </c:pt>
                <c:pt idx="4">
                  <c:v>10.71</c:v>
                </c:pt>
              </c:numCache>
            </c:numRef>
          </c:val>
          <c:extLst>
            <c:ext xmlns:c16="http://schemas.microsoft.com/office/drawing/2014/chart" uri="{C3380CC4-5D6E-409C-BE32-E72D297353CC}">
              <c16:uniqueId val="{00000000-7A67-4DB0-9790-5F35269A27C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25.37</c:v>
                </c:pt>
                <c:pt idx="3">
                  <c:v>26.89</c:v>
                </c:pt>
                <c:pt idx="4">
                  <c:v>29.42</c:v>
                </c:pt>
              </c:numCache>
            </c:numRef>
          </c:val>
          <c:smooth val="0"/>
          <c:extLst>
            <c:ext xmlns:c16="http://schemas.microsoft.com/office/drawing/2014/chart" uri="{C3380CC4-5D6E-409C-BE32-E72D297353CC}">
              <c16:uniqueId val="{00000001-7A67-4DB0-9790-5F35269A27C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425-4E04-8FFC-08CD85631A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0.54</c:v>
                </c:pt>
                <c:pt idx="3">
                  <c:v>0.75</c:v>
                </c:pt>
                <c:pt idx="4">
                  <c:v>0.74</c:v>
                </c:pt>
              </c:numCache>
            </c:numRef>
          </c:val>
          <c:smooth val="0"/>
          <c:extLst>
            <c:ext xmlns:c16="http://schemas.microsoft.com/office/drawing/2014/chart" uri="{C3380CC4-5D6E-409C-BE32-E72D297353CC}">
              <c16:uniqueId val="{00000001-F425-4E04-8FFC-08CD85631A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7.76</c:v>
                </c:pt>
                <c:pt idx="3">
                  <c:v>33.76</c:v>
                </c:pt>
                <c:pt idx="4">
                  <c:v>58.04</c:v>
                </c:pt>
              </c:numCache>
            </c:numRef>
          </c:val>
          <c:extLst>
            <c:ext xmlns:c16="http://schemas.microsoft.com/office/drawing/2014/chart" uri="{C3380CC4-5D6E-409C-BE32-E72D297353CC}">
              <c16:uniqueId val="{00000000-3059-4353-A4B6-F100290E02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25.86</c:v>
                </c:pt>
                <c:pt idx="3">
                  <c:v>25.76</c:v>
                </c:pt>
                <c:pt idx="4">
                  <c:v>26.07</c:v>
                </c:pt>
              </c:numCache>
            </c:numRef>
          </c:val>
          <c:smooth val="0"/>
          <c:extLst>
            <c:ext xmlns:c16="http://schemas.microsoft.com/office/drawing/2014/chart" uri="{C3380CC4-5D6E-409C-BE32-E72D297353CC}">
              <c16:uniqueId val="{00000001-3059-4353-A4B6-F100290E02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15.71</c:v>
                </c:pt>
                <c:pt idx="3">
                  <c:v>23.16</c:v>
                </c:pt>
                <c:pt idx="4">
                  <c:v>26.73</c:v>
                </c:pt>
              </c:numCache>
            </c:numRef>
          </c:val>
          <c:extLst>
            <c:ext xmlns:c16="http://schemas.microsoft.com/office/drawing/2014/chart" uri="{C3380CC4-5D6E-409C-BE32-E72D297353CC}">
              <c16:uniqueId val="{00000000-47D1-4EC2-9642-57C4726AD5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58.23</c:v>
                </c:pt>
                <c:pt idx="3">
                  <c:v>65.56</c:v>
                </c:pt>
                <c:pt idx="4">
                  <c:v>65.87</c:v>
                </c:pt>
              </c:numCache>
            </c:numRef>
          </c:val>
          <c:smooth val="0"/>
          <c:extLst>
            <c:ext xmlns:c16="http://schemas.microsoft.com/office/drawing/2014/chart" uri="{C3380CC4-5D6E-409C-BE32-E72D297353CC}">
              <c16:uniqueId val="{00000001-47D1-4EC2-9642-57C4726AD5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8B-40CA-B827-00D224D184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812.92</c:v>
                </c:pt>
                <c:pt idx="3">
                  <c:v>765.48</c:v>
                </c:pt>
                <c:pt idx="4">
                  <c:v>742.08</c:v>
                </c:pt>
              </c:numCache>
            </c:numRef>
          </c:val>
          <c:smooth val="0"/>
          <c:extLst>
            <c:ext xmlns:c16="http://schemas.microsoft.com/office/drawing/2014/chart" uri="{C3380CC4-5D6E-409C-BE32-E72D297353CC}">
              <c16:uniqueId val="{00000001-E08B-40CA-B827-00D224D184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68.86</c:v>
                </c:pt>
                <c:pt idx="3">
                  <c:v>54.94</c:v>
                </c:pt>
                <c:pt idx="4">
                  <c:v>61.22</c:v>
                </c:pt>
              </c:numCache>
            </c:numRef>
          </c:val>
          <c:extLst>
            <c:ext xmlns:c16="http://schemas.microsoft.com/office/drawing/2014/chart" uri="{C3380CC4-5D6E-409C-BE32-E72D297353CC}">
              <c16:uniqueId val="{00000000-15F4-4B98-93AB-24B5C8AD54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85.4</c:v>
                </c:pt>
                <c:pt idx="3">
                  <c:v>87.8</c:v>
                </c:pt>
                <c:pt idx="4">
                  <c:v>86.51</c:v>
                </c:pt>
              </c:numCache>
            </c:numRef>
          </c:val>
          <c:smooth val="0"/>
          <c:extLst>
            <c:ext xmlns:c16="http://schemas.microsoft.com/office/drawing/2014/chart" uri="{C3380CC4-5D6E-409C-BE32-E72D297353CC}">
              <c16:uniqueId val="{00000001-15F4-4B98-93AB-24B5C8AD54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204.45</c:v>
                </c:pt>
                <c:pt idx="3">
                  <c:v>255.35</c:v>
                </c:pt>
                <c:pt idx="4">
                  <c:v>229.99</c:v>
                </c:pt>
              </c:numCache>
            </c:numRef>
          </c:val>
          <c:extLst>
            <c:ext xmlns:c16="http://schemas.microsoft.com/office/drawing/2014/chart" uri="{C3380CC4-5D6E-409C-BE32-E72D297353CC}">
              <c16:uniqueId val="{00000000-F9AF-482C-AD46-7C48C042E8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188.57</c:v>
                </c:pt>
                <c:pt idx="3">
                  <c:v>187.69</c:v>
                </c:pt>
                <c:pt idx="4">
                  <c:v>188.24</c:v>
                </c:pt>
              </c:numCache>
            </c:numRef>
          </c:val>
          <c:smooth val="0"/>
          <c:extLst>
            <c:ext xmlns:c16="http://schemas.microsoft.com/office/drawing/2014/chart" uri="{C3380CC4-5D6E-409C-BE32-E72D297353CC}">
              <c16:uniqueId val="{00000001-F9AF-482C-AD46-7C48C042E8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仙北市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24100</v>
      </c>
      <c r="AM8" s="42"/>
      <c r="AN8" s="42"/>
      <c r="AO8" s="42"/>
      <c r="AP8" s="42"/>
      <c r="AQ8" s="42"/>
      <c r="AR8" s="42"/>
      <c r="AS8" s="42"/>
      <c r="AT8" s="35">
        <f>データ!T6</f>
        <v>1093.56</v>
      </c>
      <c r="AU8" s="35"/>
      <c r="AV8" s="35"/>
      <c r="AW8" s="35"/>
      <c r="AX8" s="35"/>
      <c r="AY8" s="35"/>
      <c r="AZ8" s="35"/>
      <c r="BA8" s="35"/>
      <c r="BB8" s="35">
        <f>データ!U6</f>
        <v>22.04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50.03</v>
      </c>
      <c r="J10" s="35"/>
      <c r="K10" s="35"/>
      <c r="L10" s="35"/>
      <c r="M10" s="35"/>
      <c r="N10" s="35"/>
      <c r="O10" s="35"/>
      <c r="P10" s="35">
        <f>データ!P6</f>
        <v>38.07</v>
      </c>
      <c r="Q10" s="35"/>
      <c r="R10" s="35"/>
      <c r="S10" s="35"/>
      <c r="T10" s="35"/>
      <c r="U10" s="35"/>
      <c r="V10" s="35"/>
      <c r="W10" s="35">
        <f>データ!Q6</f>
        <v>62.3</v>
      </c>
      <c r="X10" s="35"/>
      <c r="Y10" s="35"/>
      <c r="Z10" s="35"/>
      <c r="AA10" s="35"/>
      <c r="AB10" s="35"/>
      <c r="AC10" s="35"/>
      <c r="AD10" s="42">
        <f>データ!R6</f>
        <v>2750</v>
      </c>
      <c r="AE10" s="42"/>
      <c r="AF10" s="42"/>
      <c r="AG10" s="42"/>
      <c r="AH10" s="42"/>
      <c r="AI10" s="42"/>
      <c r="AJ10" s="42"/>
      <c r="AK10" s="2"/>
      <c r="AL10" s="42">
        <f>データ!V6</f>
        <v>9074</v>
      </c>
      <c r="AM10" s="42"/>
      <c r="AN10" s="42"/>
      <c r="AO10" s="42"/>
      <c r="AP10" s="42"/>
      <c r="AQ10" s="42"/>
      <c r="AR10" s="42"/>
      <c r="AS10" s="42"/>
      <c r="AT10" s="35">
        <f>データ!W6</f>
        <v>4.79</v>
      </c>
      <c r="AU10" s="35"/>
      <c r="AV10" s="35"/>
      <c r="AW10" s="35"/>
      <c r="AX10" s="35"/>
      <c r="AY10" s="35"/>
      <c r="AZ10" s="35"/>
      <c r="BA10" s="35"/>
      <c r="BB10" s="35">
        <f>データ!X6</f>
        <v>1894.36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71"/>
      <c r="BN66" s="71"/>
      <c r="BO66" s="71"/>
      <c r="BP66" s="71"/>
      <c r="BQ66" s="71"/>
      <c r="BR66" s="71"/>
      <c r="BS66" s="71"/>
      <c r="BT66" s="71"/>
      <c r="BU66" s="71"/>
      <c r="BV66" s="71"/>
      <c r="BW66" s="71"/>
      <c r="BX66" s="71"/>
      <c r="BY66" s="71"/>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k3ufv+2k7ZjOKF/WUTpbBraXksN3OnaxGe2e3rQ6GLroopCwzIfOxHBXW0HU8w2mv0AfsO4pNTF6seBVrTG5g==" saltValue="Yr/9FHklaQUvHOEl5jcZh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52159</v>
      </c>
      <c r="D6" s="19">
        <f t="shared" si="3"/>
        <v>46</v>
      </c>
      <c r="E6" s="19">
        <f t="shared" si="3"/>
        <v>17</v>
      </c>
      <c r="F6" s="19">
        <f t="shared" si="3"/>
        <v>1</v>
      </c>
      <c r="G6" s="19">
        <f t="shared" si="3"/>
        <v>0</v>
      </c>
      <c r="H6" s="19" t="str">
        <f t="shared" si="3"/>
        <v>秋田県　仙北市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50.03</v>
      </c>
      <c r="P6" s="20">
        <f t="shared" si="3"/>
        <v>38.07</v>
      </c>
      <c r="Q6" s="20">
        <f t="shared" si="3"/>
        <v>62.3</v>
      </c>
      <c r="R6" s="20">
        <f t="shared" si="3"/>
        <v>2750</v>
      </c>
      <c r="S6" s="20">
        <f t="shared" si="3"/>
        <v>24100</v>
      </c>
      <c r="T6" s="20">
        <f t="shared" si="3"/>
        <v>1093.56</v>
      </c>
      <c r="U6" s="20">
        <f t="shared" si="3"/>
        <v>22.04</v>
      </c>
      <c r="V6" s="20">
        <f t="shared" si="3"/>
        <v>9074</v>
      </c>
      <c r="W6" s="20">
        <f t="shared" si="3"/>
        <v>4.79</v>
      </c>
      <c r="X6" s="20">
        <f t="shared" si="3"/>
        <v>1894.36</v>
      </c>
      <c r="Y6" s="21" t="str">
        <f>IF(Y7="",NA(),Y7)</f>
        <v>-</v>
      </c>
      <c r="Z6" s="21" t="str">
        <f t="shared" ref="Z6:AH6" si="4">IF(Z7="",NA(),Z7)</f>
        <v>-</v>
      </c>
      <c r="AA6" s="21">
        <f t="shared" si="4"/>
        <v>99.71</v>
      </c>
      <c r="AB6" s="21">
        <f t="shared" si="4"/>
        <v>94.75</v>
      </c>
      <c r="AC6" s="21">
        <f t="shared" si="4"/>
        <v>95.1</v>
      </c>
      <c r="AD6" s="21" t="str">
        <f t="shared" si="4"/>
        <v>-</v>
      </c>
      <c r="AE6" s="21" t="str">
        <f t="shared" si="4"/>
        <v>-</v>
      </c>
      <c r="AF6" s="21">
        <f t="shared" si="4"/>
        <v>105.41</v>
      </c>
      <c r="AG6" s="21">
        <f t="shared" si="4"/>
        <v>104.64</v>
      </c>
      <c r="AH6" s="21">
        <f t="shared" si="4"/>
        <v>105.35</v>
      </c>
      <c r="AI6" s="20" t="str">
        <f>IF(AI7="","",IF(AI7="-","【-】","【"&amp;SUBSTITUTE(TEXT(AI7,"#,##0.00"),"-","△")&amp;"】"))</f>
        <v>【106.11】</v>
      </c>
      <c r="AJ6" s="21" t="str">
        <f>IF(AJ7="",NA(),AJ7)</f>
        <v>-</v>
      </c>
      <c r="AK6" s="21" t="str">
        <f t="shared" ref="AK6:AS6" si="5">IF(AK7="",NA(),AK7)</f>
        <v>-</v>
      </c>
      <c r="AL6" s="21">
        <f t="shared" si="5"/>
        <v>7.76</v>
      </c>
      <c r="AM6" s="21">
        <f t="shared" si="5"/>
        <v>33.76</v>
      </c>
      <c r="AN6" s="21">
        <f t="shared" si="5"/>
        <v>58.04</v>
      </c>
      <c r="AO6" s="21" t="str">
        <f t="shared" si="5"/>
        <v>-</v>
      </c>
      <c r="AP6" s="21" t="str">
        <f t="shared" si="5"/>
        <v>-</v>
      </c>
      <c r="AQ6" s="21">
        <f t="shared" si="5"/>
        <v>25.86</v>
      </c>
      <c r="AR6" s="21">
        <f t="shared" si="5"/>
        <v>25.76</v>
      </c>
      <c r="AS6" s="21">
        <f t="shared" si="5"/>
        <v>26.07</v>
      </c>
      <c r="AT6" s="20" t="str">
        <f>IF(AT7="","",IF(AT7="-","【-】","【"&amp;SUBSTITUTE(TEXT(AT7,"#,##0.00"),"-","△")&amp;"】"))</f>
        <v>【3.15】</v>
      </c>
      <c r="AU6" s="21" t="str">
        <f>IF(AU7="",NA(),AU7)</f>
        <v>-</v>
      </c>
      <c r="AV6" s="21" t="str">
        <f t="shared" ref="AV6:BD6" si="6">IF(AV7="",NA(),AV7)</f>
        <v>-</v>
      </c>
      <c r="AW6" s="21">
        <f t="shared" si="6"/>
        <v>15.71</v>
      </c>
      <c r="AX6" s="21">
        <f t="shared" si="6"/>
        <v>23.16</v>
      </c>
      <c r="AY6" s="21">
        <f t="shared" si="6"/>
        <v>26.73</v>
      </c>
      <c r="AZ6" s="21" t="str">
        <f t="shared" si="6"/>
        <v>-</v>
      </c>
      <c r="BA6" s="21" t="str">
        <f t="shared" si="6"/>
        <v>-</v>
      </c>
      <c r="BB6" s="21">
        <f t="shared" si="6"/>
        <v>58.23</v>
      </c>
      <c r="BC6" s="21">
        <f t="shared" si="6"/>
        <v>65.56</v>
      </c>
      <c r="BD6" s="21">
        <f t="shared" si="6"/>
        <v>65.87</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812.92</v>
      </c>
      <c r="BN6" s="21">
        <f t="shared" si="7"/>
        <v>765.48</v>
      </c>
      <c r="BO6" s="21">
        <f t="shared" si="7"/>
        <v>742.08</v>
      </c>
      <c r="BP6" s="20" t="str">
        <f>IF(BP7="","",IF(BP7="-","【-】","【"&amp;SUBSTITUTE(TEXT(BP7,"#,##0.00"),"-","△")&amp;"】"))</f>
        <v>【652.82】</v>
      </c>
      <c r="BQ6" s="21" t="str">
        <f>IF(BQ7="",NA(),BQ7)</f>
        <v>-</v>
      </c>
      <c r="BR6" s="21" t="str">
        <f t="shared" ref="BR6:BZ6" si="8">IF(BR7="",NA(),BR7)</f>
        <v>-</v>
      </c>
      <c r="BS6" s="21">
        <f t="shared" si="8"/>
        <v>68.86</v>
      </c>
      <c r="BT6" s="21">
        <f t="shared" si="8"/>
        <v>54.94</v>
      </c>
      <c r="BU6" s="21">
        <f t="shared" si="8"/>
        <v>61.22</v>
      </c>
      <c r="BV6" s="21" t="str">
        <f t="shared" si="8"/>
        <v>-</v>
      </c>
      <c r="BW6" s="21" t="str">
        <f t="shared" si="8"/>
        <v>-</v>
      </c>
      <c r="BX6" s="21">
        <f t="shared" si="8"/>
        <v>85.4</v>
      </c>
      <c r="BY6" s="21">
        <f t="shared" si="8"/>
        <v>87.8</v>
      </c>
      <c r="BZ6" s="21">
        <f t="shared" si="8"/>
        <v>86.51</v>
      </c>
      <c r="CA6" s="20" t="str">
        <f>IF(CA7="","",IF(CA7="-","【-】","【"&amp;SUBSTITUTE(TEXT(CA7,"#,##0.00"),"-","△")&amp;"】"))</f>
        <v>【97.61】</v>
      </c>
      <c r="CB6" s="21" t="str">
        <f>IF(CB7="",NA(),CB7)</f>
        <v>-</v>
      </c>
      <c r="CC6" s="21" t="str">
        <f t="shared" ref="CC6:CK6" si="9">IF(CC7="",NA(),CC7)</f>
        <v>-</v>
      </c>
      <c r="CD6" s="21">
        <f t="shared" si="9"/>
        <v>204.45</v>
      </c>
      <c r="CE6" s="21">
        <f t="shared" si="9"/>
        <v>255.35</v>
      </c>
      <c r="CF6" s="21">
        <f t="shared" si="9"/>
        <v>229.99</v>
      </c>
      <c r="CG6" s="21" t="str">
        <f t="shared" si="9"/>
        <v>-</v>
      </c>
      <c r="CH6" s="21" t="str">
        <f t="shared" si="9"/>
        <v>-</v>
      </c>
      <c r="CI6" s="21">
        <f t="shared" si="9"/>
        <v>188.57</v>
      </c>
      <c r="CJ6" s="21">
        <f t="shared" si="9"/>
        <v>187.69</v>
      </c>
      <c r="CK6" s="21">
        <f t="shared" si="9"/>
        <v>188.24</v>
      </c>
      <c r="CL6" s="20" t="str">
        <f>IF(CL7="","",IF(CL7="-","【-】","【"&amp;SUBSTITUTE(TEXT(CL7,"#,##0.00"),"-","△")&amp;"】"))</f>
        <v>【138.29】</v>
      </c>
      <c r="CM6" s="21" t="str">
        <f>IF(CM7="",NA(),CM7)</f>
        <v>-</v>
      </c>
      <c r="CN6" s="21" t="str">
        <f t="shared" ref="CN6:CV6" si="10">IF(CN7="",NA(),CN7)</f>
        <v>-</v>
      </c>
      <c r="CO6" s="21">
        <f t="shared" si="10"/>
        <v>50.27</v>
      </c>
      <c r="CP6" s="21">
        <f t="shared" si="10"/>
        <v>45.52</v>
      </c>
      <c r="CQ6" s="21">
        <f t="shared" si="10"/>
        <v>45.94</v>
      </c>
      <c r="CR6" s="21" t="str">
        <f t="shared" si="10"/>
        <v>-</v>
      </c>
      <c r="CS6" s="21" t="str">
        <f t="shared" si="10"/>
        <v>-</v>
      </c>
      <c r="CT6" s="21">
        <f t="shared" si="10"/>
        <v>55.84</v>
      </c>
      <c r="CU6" s="21">
        <f t="shared" si="10"/>
        <v>55.78</v>
      </c>
      <c r="CV6" s="21">
        <f t="shared" si="10"/>
        <v>54.86</v>
      </c>
      <c r="CW6" s="20" t="str">
        <f>IF(CW7="","",IF(CW7="-","【-】","【"&amp;SUBSTITUTE(TEXT(CW7,"#,##0.00"),"-","△")&amp;"】"))</f>
        <v>【59.10】</v>
      </c>
      <c r="CX6" s="21" t="str">
        <f>IF(CX7="",NA(),CX7)</f>
        <v>-</v>
      </c>
      <c r="CY6" s="21" t="str">
        <f t="shared" ref="CY6:DG6" si="11">IF(CY7="",NA(),CY7)</f>
        <v>-</v>
      </c>
      <c r="CZ6" s="21">
        <f t="shared" si="11"/>
        <v>72.28</v>
      </c>
      <c r="DA6" s="21">
        <f t="shared" si="11"/>
        <v>73.069999999999993</v>
      </c>
      <c r="DB6" s="21">
        <f t="shared" si="11"/>
        <v>73.45</v>
      </c>
      <c r="DC6" s="21" t="str">
        <f t="shared" si="11"/>
        <v>-</v>
      </c>
      <c r="DD6" s="21" t="str">
        <f t="shared" si="11"/>
        <v>-</v>
      </c>
      <c r="DE6" s="21">
        <f t="shared" si="11"/>
        <v>92.34</v>
      </c>
      <c r="DF6" s="21">
        <f t="shared" si="11"/>
        <v>91.78</v>
      </c>
      <c r="DG6" s="21">
        <f t="shared" si="11"/>
        <v>91.37</v>
      </c>
      <c r="DH6" s="20" t="str">
        <f>IF(DH7="","",IF(DH7="-","【-】","【"&amp;SUBSTITUTE(TEXT(DH7,"#,##0.00"),"-","△")&amp;"】"))</f>
        <v>【95.82】</v>
      </c>
      <c r="DI6" s="21" t="str">
        <f>IF(DI7="",NA(),DI7)</f>
        <v>-</v>
      </c>
      <c r="DJ6" s="21" t="str">
        <f t="shared" ref="DJ6:DR6" si="12">IF(DJ7="",NA(),DJ7)</f>
        <v>-</v>
      </c>
      <c r="DK6" s="21">
        <f t="shared" si="12"/>
        <v>3.63</v>
      </c>
      <c r="DL6" s="21">
        <f t="shared" si="12"/>
        <v>7.11</v>
      </c>
      <c r="DM6" s="21">
        <f t="shared" si="12"/>
        <v>10.71</v>
      </c>
      <c r="DN6" s="21" t="str">
        <f t="shared" si="12"/>
        <v>-</v>
      </c>
      <c r="DO6" s="21" t="str">
        <f t="shared" si="12"/>
        <v>-</v>
      </c>
      <c r="DP6" s="21">
        <f t="shared" si="12"/>
        <v>25.37</v>
      </c>
      <c r="DQ6" s="21">
        <f t="shared" si="12"/>
        <v>26.89</v>
      </c>
      <c r="DR6" s="21">
        <f t="shared" si="12"/>
        <v>29.42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0.54</v>
      </c>
      <c r="EB6" s="21">
        <f t="shared" si="13"/>
        <v>0.75</v>
      </c>
      <c r="EC6" s="21">
        <f t="shared" si="13"/>
        <v>0.74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52159</v>
      </c>
      <c r="D7" s="23">
        <v>46</v>
      </c>
      <c r="E7" s="23">
        <v>17</v>
      </c>
      <c r="F7" s="23">
        <v>1</v>
      </c>
      <c r="G7" s="23">
        <v>0</v>
      </c>
      <c r="H7" s="23" t="s">
        <v>96</v>
      </c>
      <c r="I7" s="23" t="s">
        <v>97</v>
      </c>
      <c r="J7" s="23" t="s">
        <v>98</v>
      </c>
      <c r="K7" s="23" t="s">
        <v>99</v>
      </c>
      <c r="L7" s="23" t="s">
        <v>100</v>
      </c>
      <c r="M7" s="23" t="s">
        <v>101</v>
      </c>
      <c r="N7" s="24" t="s">
        <v>102</v>
      </c>
      <c r="O7" s="24">
        <v>50.03</v>
      </c>
      <c r="P7" s="24">
        <v>38.07</v>
      </c>
      <c r="Q7" s="24">
        <v>62.3</v>
      </c>
      <c r="R7" s="24">
        <v>2750</v>
      </c>
      <c r="S7" s="24">
        <v>24100</v>
      </c>
      <c r="T7" s="24">
        <v>1093.56</v>
      </c>
      <c r="U7" s="24">
        <v>22.04</v>
      </c>
      <c r="V7" s="24">
        <v>9074</v>
      </c>
      <c r="W7" s="24">
        <v>4.79</v>
      </c>
      <c r="X7" s="24">
        <v>1894.36</v>
      </c>
      <c r="Y7" s="24" t="s">
        <v>102</v>
      </c>
      <c r="Z7" s="24" t="s">
        <v>102</v>
      </c>
      <c r="AA7" s="24">
        <v>99.71</v>
      </c>
      <c r="AB7" s="24">
        <v>94.75</v>
      </c>
      <c r="AC7" s="24">
        <v>95.1</v>
      </c>
      <c r="AD7" s="24" t="s">
        <v>102</v>
      </c>
      <c r="AE7" s="24" t="s">
        <v>102</v>
      </c>
      <c r="AF7" s="24">
        <v>105.41</v>
      </c>
      <c r="AG7" s="24">
        <v>104.64</v>
      </c>
      <c r="AH7" s="24">
        <v>105.35</v>
      </c>
      <c r="AI7" s="24">
        <v>106.11</v>
      </c>
      <c r="AJ7" s="24" t="s">
        <v>102</v>
      </c>
      <c r="AK7" s="24" t="s">
        <v>102</v>
      </c>
      <c r="AL7" s="24">
        <v>7.76</v>
      </c>
      <c r="AM7" s="24">
        <v>33.76</v>
      </c>
      <c r="AN7" s="24">
        <v>58.04</v>
      </c>
      <c r="AO7" s="24" t="s">
        <v>102</v>
      </c>
      <c r="AP7" s="24" t="s">
        <v>102</v>
      </c>
      <c r="AQ7" s="24">
        <v>25.86</v>
      </c>
      <c r="AR7" s="24">
        <v>25.76</v>
      </c>
      <c r="AS7" s="24">
        <v>26.07</v>
      </c>
      <c r="AT7" s="24">
        <v>3.15</v>
      </c>
      <c r="AU7" s="24" t="s">
        <v>102</v>
      </c>
      <c r="AV7" s="24" t="s">
        <v>102</v>
      </c>
      <c r="AW7" s="24">
        <v>15.71</v>
      </c>
      <c r="AX7" s="24">
        <v>23.16</v>
      </c>
      <c r="AY7" s="24">
        <v>26.73</v>
      </c>
      <c r="AZ7" s="24" t="s">
        <v>102</v>
      </c>
      <c r="BA7" s="24" t="s">
        <v>102</v>
      </c>
      <c r="BB7" s="24">
        <v>58.23</v>
      </c>
      <c r="BC7" s="24">
        <v>65.56</v>
      </c>
      <c r="BD7" s="24">
        <v>65.87</v>
      </c>
      <c r="BE7" s="24">
        <v>73.44</v>
      </c>
      <c r="BF7" s="24" t="s">
        <v>102</v>
      </c>
      <c r="BG7" s="24" t="s">
        <v>102</v>
      </c>
      <c r="BH7" s="24">
        <v>0</v>
      </c>
      <c r="BI7" s="24">
        <v>0</v>
      </c>
      <c r="BJ7" s="24">
        <v>0</v>
      </c>
      <c r="BK7" s="24" t="s">
        <v>102</v>
      </c>
      <c r="BL7" s="24" t="s">
        <v>102</v>
      </c>
      <c r="BM7" s="24">
        <v>812.92</v>
      </c>
      <c r="BN7" s="24">
        <v>765.48</v>
      </c>
      <c r="BO7" s="24">
        <v>742.08</v>
      </c>
      <c r="BP7" s="24">
        <v>652.82000000000005</v>
      </c>
      <c r="BQ7" s="24" t="s">
        <v>102</v>
      </c>
      <c r="BR7" s="24" t="s">
        <v>102</v>
      </c>
      <c r="BS7" s="24">
        <v>68.86</v>
      </c>
      <c r="BT7" s="24">
        <v>54.94</v>
      </c>
      <c r="BU7" s="24">
        <v>61.22</v>
      </c>
      <c r="BV7" s="24" t="s">
        <v>102</v>
      </c>
      <c r="BW7" s="24" t="s">
        <v>102</v>
      </c>
      <c r="BX7" s="24">
        <v>85.4</v>
      </c>
      <c r="BY7" s="24">
        <v>87.8</v>
      </c>
      <c r="BZ7" s="24">
        <v>86.51</v>
      </c>
      <c r="CA7" s="24">
        <v>97.61</v>
      </c>
      <c r="CB7" s="24" t="s">
        <v>102</v>
      </c>
      <c r="CC7" s="24" t="s">
        <v>102</v>
      </c>
      <c r="CD7" s="24">
        <v>204.45</v>
      </c>
      <c r="CE7" s="24">
        <v>255.35</v>
      </c>
      <c r="CF7" s="24">
        <v>229.99</v>
      </c>
      <c r="CG7" s="24" t="s">
        <v>102</v>
      </c>
      <c r="CH7" s="24" t="s">
        <v>102</v>
      </c>
      <c r="CI7" s="24">
        <v>188.57</v>
      </c>
      <c r="CJ7" s="24">
        <v>187.69</v>
      </c>
      <c r="CK7" s="24">
        <v>188.24</v>
      </c>
      <c r="CL7" s="24">
        <v>138.29</v>
      </c>
      <c r="CM7" s="24" t="s">
        <v>102</v>
      </c>
      <c r="CN7" s="24" t="s">
        <v>102</v>
      </c>
      <c r="CO7" s="24">
        <v>50.27</v>
      </c>
      <c r="CP7" s="24">
        <v>45.52</v>
      </c>
      <c r="CQ7" s="24">
        <v>45.94</v>
      </c>
      <c r="CR7" s="24" t="s">
        <v>102</v>
      </c>
      <c r="CS7" s="24" t="s">
        <v>102</v>
      </c>
      <c r="CT7" s="24">
        <v>55.84</v>
      </c>
      <c r="CU7" s="24">
        <v>55.78</v>
      </c>
      <c r="CV7" s="24">
        <v>54.86</v>
      </c>
      <c r="CW7" s="24">
        <v>59.1</v>
      </c>
      <c r="CX7" s="24" t="s">
        <v>102</v>
      </c>
      <c r="CY7" s="24" t="s">
        <v>102</v>
      </c>
      <c r="CZ7" s="24">
        <v>72.28</v>
      </c>
      <c r="DA7" s="24">
        <v>73.069999999999993</v>
      </c>
      <c r="DB7" s="24">
        <v>73.45</v>
      </c>
      <c r="DC7" s="24" t="s">
        <v>102</v>
      </c>
      <c r="DD7" s="24" t="s">
        <v>102</v>
      </c>
      <c r="DE7" s="24">
        <v>92.34</v>
      </c>
      <c r="DF7" s="24">
        <v>91.78</v>
      </c>
      <c r="DG7" s="24">
        <v>91.37</v>
      </c>
      <c r="DH7" s="24">
        <v>95.82</v>
      </c>
      <c r="DI7" s="24" t="s">
        <v>102</v>
      </c>
      <c r="DJ7" s="24" t="s">
        <v>102</v>
      </c>
      <c r="DK7" s="24">
        <v>3.63</v>
      </c>
      <c r="DL7" s="24">
        <v>7.11</v>
      </c>
      <c r="DM7" s="24">
        <v>10.71</v>
      </c>
      <c r="DN7" s="24" t="s">
        <v>102</v>
      </c>
      <c r="DO7" s="24" t="s">
        <v>102</v>
      </c>
      <c r="DP7" s="24">
        <v>25.37</v>
      </c>
      <c r="DQ7" s="24">
        <v>26.89</v>
      </c>
      <c r="DR7" s="24">
        <v>29.42</v>
      </c>
      <c r="DS7" s="24">
        <v>39.74</v>
      </c>
      <c r="DT7" s="24" t="s">
        <v>102</v>
      </c>
      <c r="DU7" s="24" t="s">
        <v>102</v>
      </c>
      <c r="DV7" s="24">
        <v>0</v>
      </c>
      <c r="DW7" s="24">
        <v>0</v>
      </c>
      <c r="DX7" s="24">
        <v>0</v>
      </c>
      <c r="DY7" s="24" t="s">
        <v>102</v>
      </c>
      <c r="DZ7" s="24" t="s">
        <v>102</v>
      </c>
      <c r="EA7" s="24">
        <v>0.54</v>
      </c>
      <c r="EB7" s="24">
        <v>0.75</v>
      </c>
      <c r="EC7" s="24">
        <v>0.74</v>
      </c>
      <c r="ED7" s="24">
        <v>7.62</v>
      </c>
      <c r="EE7" s="24" t="s">
        <v>102</v>
      </c>
      <c r="EF7" s="24" t="s">
        <v>102</v>
      </c>
      <c r="EG7" s="24">
        <v>0</v>
      </c>
      <c r="EH7" s="24">
        <v>0</v>
      </c>
      <c r="EI7" s="24">
        <v>0</v>
      </c>
      <c r="EJ7" s="24" t="s">
        <v>102</v>
      </c>
      <c r="EK7" s="24" t="s">
        <v>102</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cp:lastPrinted>2024-01-17T00:54:03Z</cp:lastPrinted>
  <dcterms:created xsi:type="dcterms:W3CDTF">2023-12-12T00:43:01Z</dcterms:created>
  <dcterms:modified xsi:type="dcterms:W3CDTF">2024-01-18T02:56:51Z</dcterms:modified>
  <cp:category/>
</cp:coreProperties>
</file>