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nboku\Desktop\Ｒ３経営比較分析表\"/>
    </mc:Choice>
  </mc:AlternateContent>
  <workbookProtection workbookAlgorithmName="SHA-512" workbookHashValue="+yeezPH5aX4nLDlHSUzx5cD9efc71cD/n+HOi0XrJrBoisuKj052xP/MPXo+Cvl5qKCw2fGA8Xxp4ClgsO9xKw==" workbookSaltValue="dDAcl4stoMG+aliBbWniNA=="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<sst xmlns="http://schemas.openxmlformats.org/spreadsheetml/2006/main" count="307" uniqueCount="116">
  <si>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</si>
  <si>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</si>
  <si>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</si>
  <si>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</si>
  <si>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</si>
  <si>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</si>
  <si>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</si>
  <si>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</si>
  <si>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</si>
  <si>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</si>
  <si>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</si>
  <si>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</si>
  <si>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</si>
  <si>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</si>
  <si>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</si>
  <si>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</si>
  <si>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</si>
  <si>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</si>
  <si>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</si>
  <si>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</si>
  <si>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</si>
  <si>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</si>
  <si>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</si>
  <si>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</si>
  <si>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</si>
  <si>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</si>
  <si>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</si>
  <si>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</si>
  <si>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</si>
  <si>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</si>
  <si>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</si>
  <si>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</si>
  <si>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</si>
  <si>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</si>
  <si>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</si>
  <si>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</si>
  <si>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</si>
  <si>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</si>
  <si>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</si>
  <si>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</si>
  <si>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</si>
  <si>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</si>
  <si>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</si>
  <si>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</si>
  <si>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</si>
  <si>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</si>
  <si>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</si>
  <si>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</si>
  <si>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</si>
  <si>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</si>
  <si>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</si>
  <si>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</si>
  <si>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</si>
  <si>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</si>
  <si>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</si>
  <si>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</si>
  <si>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</si>
  <si>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</si>
  <si>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</si>
  <si>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</si>
  <si>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</si>
  <si>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</si>
  <si>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</si>
  <si>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</si>
  <si>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</si>
  <si>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</si>
  <si>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</si>
  <si>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</si>
  <si>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</si>
  <si>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</si>
  <si>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</si>
  <si>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</si>
  <si>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</si>
  <si>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</si>
  <si>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</si>
  <si>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</si>
  <si>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</si>
  <si>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</si>
  <si>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</si>
  <si>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</si>
  <si>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</si>
  <si>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</si>
  <si>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</si>
  <si>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</si>
  <si>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</si>
  <si>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</si>
  <si>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</si>
  <si>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</si>
  <si>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</si>
  <si>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</si>
  <si>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</si>
  <si>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</si>
  <si>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</si>
  <si>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</si>
  <si>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</si>
  <si>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</si>
  <si>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</si>
  <si>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</si>
  <si>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</si>
  <si>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</si>
  <si>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</si>
  <si>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</si>
  <si>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</si>
  <si>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</si>
  <si>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</si>
  <si>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</si>
  <si>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</si>
  <si>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</si>
  <si>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</si>
  <si>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</si>
  <si>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</si>
  <si>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</si>
  <si>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</si>
  <si>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施設整備は終了しており加入者の増加が想定されていないことから、人口減少に伴い事業規模は縮小していくものと考える。しかしながら、収益の大部分を一般会計からの繰入に依存している状態であり、料金水準の見直しによる使用料収入の増加が必要になっている。
　維持管理費の大部分は浄化槽の管理委託費であり大規模な経費削減は困難であることから、料金改定により財源を確保し収支状況の改善を図る。</t>
    <rPh sb="1" eb="5">
      <t>シセツセイビ</t>
    </rPh>
    <rPh sb="6" eb="8">
      <t>シュウリョウ</t>
    </rPh>
    <rPh sb="12" eb="15">
      <t>カニュウシャ</t>
    </rPh>
    <rPh sb="16" eb="18">
      <t>ゾウカ</t>
    </rPh>
    <rPh sb="19" eb="21">
      <t>ソウテイ</t>
    </rPh>
    <rPh sb="32" eb="36">
      <t>ジンコウゲンショウ</t>
    </rPh>
    <rPh sb="37" eb="38">
      <t>トモナ</t>
    </rPh>
    <rPh sb="39" eb="43">
      <t>ジギョウキボ</t>
    </rPh>
    <rPh sb="44" eb="46">
      <t>シュクショウ</t>
    </rPh>
    <rPh sb="53" eb="54">
      <t>カンガ</t>
    </rPh>
    <rPh sb="64" eb="66">
      <t>シュウエキ</t>
    </rPh>
    <rPh sb="67" eb="70">
      <t>ダイブブン</t>
    </rPh>
    <rPh sb="71" eb="75">
      <t>イッパンカイケイ</t>
    </rPh>
    <rPh sb="78" eb="80">
      <t>クリイ</t>
    </rPh>
    <rPh sb="81" eb="83">
      <t>イゾン</t>
    </rPh>
    <rPh sb="87" eb="89">
      <t>ジョウタイ</t>
    </rPh>
    <rPh sb="93" eb="97">
      <t>リョウキンスイジュン</t>
    </rPh>
    <rPh sb="98" eb="100">
      <t>ミナオ</t>
    </rPh>
    <rPh sb="104" eb="109">
      <t>シヨウリョウシュウニュウ</t>
    </rPh>
    <rPh sb="110" eb="112">
      <t>ゾウカ</t>
    </rPh>
    <rPh sb="113" eb="115">
      <t>ヒツヨウ</t>
    </rPh>
    <rPh sb="130" eb="133">
      <t>ダイブブン</t>
    </rPh>
    <rPh sb="134" eb="137">
      <t>ジョウカソウ</t>
    </rPh>
    <rPh sb="138" eb="143">
      <t>カンリイタクヒ</t>
    </rPh>
    <rPh sb="146" eb="149">
      <t>ダイキボ</t>
    </rPh>
    <rPh sb="150" eb="154">
      <t>ケイヒサクゲン</t>
    </rPh>
    <rPh sb="155" eb="157">
      <t>コンナン</t>
    </rPh>
    <rPh sb="165" eb="169">
      <t>リョウキンカイテイ</t>
    </rPh>
    <rPh sb="172" eb="174">
      <t>ザイゲン</t>
    </rPh>
    <rPh sb="175" eb="177">
      <t>カクホ</t>
    </rPh>
    <rPh sb="183" eb="185">
      <t>カイゼン</t>
    </rPh>
    <rPh sb="186" eb="187">
      <t>ハカ</t>
    </rPh>
    <phoneticPr fontId="4"/>
  </si>
  <si>
    <t>　平成10年より供用を開始している。未だ耐用年数は超過しておらず、有形固定資産減価償却率は類似団体平均を下回っている。
　使用料収入は十分な水準とは言えず将来の更新需要に対応する財源確保は困難であるため、料金改定の検討とともに効率的な維持管理による長寿命化、経費節減を図り、更新時期の到来に備える。</t>
    <rPh sb="1" eb="3">
      <t>ヘイセイ</t>
    </rPh>
    <rPh sb="5" eb="6">
      <t>ネン</t>
    </rPh>
    <rPh sb="8" eb="10">
      <t>キョウヨウ</t>
    </rPh>
    <rPh sb="11" eb="13">
      <t>カイシ</t>
    </rPh>
    <rPh sb="18" eb="19">
      <t>イマ</t>
    </rPh>
    <rPh sb="20" eb="24">
      <t>タイヨウネンスウ</t>
    </rPh>
    <rPh sb="25" eb="27">
      <t>チョウカ</t>
    </rPh>
    <rPh sb="33" eb="39">
      <t>ユウケイコテイシサン</t>
    </rPh>
    <rPh sb="39" eb="44">
      <t>ゲンカショウキャクリツ</t>
    </rPh>
    <rPh sb="45" eb="51">
      <t>ルイジダンタイヘイキン</t>
    </rPh>
    <rPh sb="52" eb="54">
      <t>シタマワ</t>
    </rPh>
    <rPh sb="61" eb="66">
      <t>シヨウリョウシュウニュウ</t>
    </rPh>
    <rPh sb="67" eb="69">
      <t>ジュウブン</t>
    </rPh>
    <rPh sb="70" eb="72">
      <t>スイジュン</t>
    </rPh>
    <rPh sb="74" eb="75">
      <t>イ</t>
    </rPh>
    <rPh sb="77" eb="79">
      <t>ショウライ</t>
    </rPh>
    <rPh sb="80" eb="84">
      <t>コウシンジュヨウ</t>
    </rPh>
    <rPh sb="85" eb="87">
      <t>タイオウ</t>
    </rPh>
    <rPh sb="89" eb="93">
      <t>ザイゲンカクホ</t>
    </rPh>
    <rPh sb="94" eb="96">
      <t>コンナン</t>
    </rPh>
    <rPh sb="102" eb="106">
      <t>リョウキンカイテイ</t>
    </rPh>
    <rPh sb="107" eb="109">
      <t>ケントウ</t>
    </rPh>
    <rPh sb="113" eb="116">
      <t>コウリツテキ</t>
    </rPh>
    <rPh sb="117" eb="121">
      <t>イジカンリ</t>
    </rPh>
    <rPh sb="124" eb="128">
      <t>チョウジュミョウカ</t>
    </rPh>
    <rPh sb="129" eb="133">
      <t>ケイヒセツゲン</t>
    </rPh>
    <rPh sb="134" eb="135">
      <t>ハカ</t>
    </rPh>
    <rPh sb="142" eb="144">
      <t>トウライ</t>
    </rPh>
    <rPh sb="145" eb="146">
      <t>ソナ</t>
    </rPh>
    <phoneticPr fontId="4"/>
  </si>
  <si>
    <t>①経常収支比率：他会計補助金の減等により100％を割り、類似団体平均を下回った。
②累積欠損金比率：引き続き累積欠損金は発生していないが、令和３年度決算においては純損失が発生し未処分利益剰余金は減少している。
③流動比率：依然として類似団体平均を大きく下回っているため、現預金等キャッシュの確保に留意する必要がある。
④企業債残高対事業規模比率：企業債償還はすべて一般会計からの繰入により賄われており、比率はゼロとなっている。
⑤経費回収率：類似団体平均を下回っているため、料金水準の見直しによる収入確保を検討する。
⑥汚水処理原価：料金改定に係る委託費の増等により前年度より増加しているものの、引き続き類似団体平均を下回っている。
⑦施設利用率：類似団体平均を上回っており、適切な水準の施設利用が行われているものと考える。
⑧水洗化率：引き続き100%となっており、適切な汚水処理が行われている。</t>
    <rPh sb="1" eb="7">
      <t>ケイジョウシュウシヒリツ</t>
    </rPh>
    <rPh sb="8" eb="14">
      <t>タカイケイホジョキン</t>
    </rPh>
    <rPh sb="15" eb="16">
      <t>ゲン</t>
    </rPh>
    <rPh sb="16" eb="17">
      <t>トウ</t>
    </rPh>
    <rPh sb="25" eb="26">
      <t>ワ</t>
    </rPh>
    <rPh sb="28" eb="34">
      <t>ルイジダンタイヘイキン</t>
    </rPh>
    <rPh sb="35" eb="37">
      <t>シタマワ</t>
    </rPh>
    <rPh sb="42" eb="49">
      <t>ルイセキケッソンキンヒリツ</t>
    </rPh>
    <rPh sb="50" eb="51">
      <t>ヒ</t>
    </rPh>
    <rPh sb="52" eb="53">
      <t>ツヅ</t>
    </rPh>
    <rPh sb="54" eb="59">
      <t>ルイセキケッソンキン</t>
    </rPh>
    <rPh sb="60" eb="62">
      <t>ハッセイ</t>
    </rPh>
    <rPh sb="69" eb="71">
      <t>レイワ</t>
    </rPh>
    <rPh sb="72" eb="76">
      <t>ネンドケッサン</t>
    </rPh>
    <rPh sb="81" eb="84">
      <t>ジュンソンシツ</t>
    </rPh>
    <rPh sb="85" eb="87">
      <t>ハッセイ</t>
    </rPh>
    <rPh sb="88" eb="91">
      <t>ミショブン</t>
    </rPh>
    <rPh sb="91" eb="96">
      <t>リエキジョウヨキン</t>
    </rPh>
    <rPh sb="97" eb="99">
      <t>ゲンショウ</t>
    </rPh>
    <rPh sb="106" eb="110">
      <t>リュウドウヒリツ</t>
    </rPh>
    <rPh sb="111" eb="113">
      <t>イゼン</t>
    </rPh>
    <rPh sb="116" eb="120">
      <t>ルイジダンタイ</t>
    </rPh>
    <rPh sb="123" eb="124">
      <t>オオ</t>
    </rPh>
    <rPh sb="126" eb="128">
      <t>シタマワ</t>
    </rPh>
    <rPh sb="135" eb="138">
      <t>ゲンヨキン</t>
    </rPh>
    <rPh sb="138" eb="139">
      <t>トウ</t>
    </rPh>
    <rPh sb="145" eb="147">
      <t>カクホ</t>
    </rPh>
    <rPh sb="148" eb="150">
      <t>リュウイ</t>
    </rPh>
    <rPh sb="152" eb="154">
      <t>ヒツヨウ</t>
    </rPh>
    <rPh sb="160" eb="162">
      <t>キギョウ</t>
    </rPh>
    <rPh sb="162" eb="163">
      <t>サイ</t>
    </rPh>
    <rPh sb="163" eb="165">
      <t>ザンダカ</t>
    </rPh>
    <rPh sb="165" eb="166">
      <t>タイ</t>
    </rPh>
    <rPh sb="166" eb="168">
      <t>ジギョウ</t>
    </rPh>
    <rPh sb="168" eb="170">
      <t>キボ</t>
    </rPh>
    <rPh sb="170" eb="172">
      <t>ヒリツ</t>
    </rPh>
    <rPh sb="173" eb="178">
      <t>キギョウサイショウカン</t>
    </rPh>
    <rPh sb="182" eb="186">
      <t>イッパンカイケイ</t>
    </rPh>
    <rPh sb="189" eb="190">
      <t>ク</t>
    </rPh>
    <rPh sb="190" eb="191">
      <t>イ</t>
    </rPh>
    <rPh sb="194" eb="195">
      <t>マカナ</t>
    </rPh>
    <rPh sb="201" eb="203">
      <t>ヒリツ</t>
    </rPh>
    <rPh sb="215" eb="217">
      <t>ケイヒ</t>
    </rPh>
    <rPh sb="217" eb="219">
      <t>カイシュウ</t>
    </rPh>
    <rPh sb="219" eb="220">
      <t>リツ</t>
    </rPh>
    <rPh sb="237" eb="241">
      <t>リョウキンスイジュン</t>
    </rPh>
    <rPh sb="242" eb="244">
      <t>ミナオ</t>
    </rPh>
    <rPh sb="248" eb="252">
      <t>シュウニュウカクホ</t>
    </rPh>
    <rPh sb="253" eb="255">
      <t>ケントウ</t>
    </rPh>
    <rPh sb="260" eb="262">
      <t>オスイ</t>
    </rPh>
    <rPh sb="262" eb="264">
      <t>ショリ</t>
    </rPh>
    <rPh sb="264" eb="266">
      <t>ゲンカ</t>
    </rPh>
    <rPh sb="318" eb="320">
      <t>シセツ</t>
    </rPh>
    <rPh sb="320" eb="322">
      <t>リヨウ</t>
    </rPh>
    <rPh sb="322" eb="323">
      <t>リツ</t>
    </rPh>
    <rPh sb="324" eb="330">
      <t>ルイジダンタイヘイキン</t>
    </rPh>
    <rPh sb="331" eb="333">
      <t>ウワマワ</t>
    </rPh>
    <rPh sb="338" eb="340">
      <t>テキセツ</t>
    </rPh>
    <rPh sb="341" eb="343">
      <t>スイジュン</t>
    </rPh>
    <rPh sb="344" eb="348">
      <t>シセツリヨウ</t>
    </rPh>
    <rPh sb="349" eb="350">
      <t>オコナ</t>
    </rPh>
    <rPh sb="358" eb="359">
      <t>カンガ</t>
    </rPh>
    <rPh sb="364" eb="366">
      <t>スイセン</t>
    </rPh>
    <rPh sb="366" eb="367">
      <t>カ</t>
    </rPh>
    <rPh sb="367" eb="368">
      <t>リツ</t>
    </rPh>
    <rPh sb="369" eb="370">
      <t>ヒ</t>
    </rPh>
    <rPh sb="371" eb="372">
      <t>ツヅ</t>
    </rPh>
    <rPh sb="384" eb="386">
      <t>テキセツ</t>
    </rPh>
    <rPh sb="387" eb="391">
      <t>オスイショリ</t>
    </rPh>
    <rPh sb="392" eb="39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</si>
</sst>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05-4281-8D27-8B14A6B9AF8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605-4281-8D27-8B14A6B9AF8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72.94</c:v>
                </c:pt>
                <c:pt idx="4">
                  <c:v>73.010000000000005</c:v>
                </c:pt>
              </c:numCache>
            </c:numRef>
          </c:val>
          <c:extLst>
            <c:ext xmlns:c16="http://schemas.microsoft.com/office/drawing/2014/chart" uri="{C3380CC4-5D6E-409C-BE32-E72D297353CC}">
              <c16:uniqueId val="{00000000-F604-4E88-8531-D2CFBA618AA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58.19</c:v>
                </c:pt>
                <c:pt idx="4">
                  <c:v>56.52</c:v>
                </c:pt>
              </c:numCache>
            </c:numRef>
          </c:val>
          <c:smooth val="0"/>
          <c:extLst>
            <c:ext xmlns:c16="http://schemas.microsoft.com/office/drawing/2014/chart" uri="{C3380CC4-5D6E-409C-BE32-E72D297353CC}">
              <c16:uniqueId val="{00000001-F604-4E88-8531-D2CFBA618AA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1130-4CAF-B671-1C5279AC966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87.8</c:v>
                </c:pt>
                <c:pt idx="4">
                  <c:v>88.43</c:v>
                </c:pt>
              </c:numCache>
            </c:numRef>
          </c:val>
          <c:smooth val="0"/>
          <c:extLst>
            <c:ext xmlns:c16="http://schemas.microsoft.com/office/drawing/2014/chart" uri="{C3380CC4-5D6E-409C-BE32-E72D297353CC}">
              <c16:uniqueId val="{00000001-1130-4CAF-B671-1C5279AC966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115.65</c:v>
                </c:pt>
                <c:pt idx="4">
                  <c:v>99.66</c:v>
                </c:pt>
              </c:numCache>
            </c:numRef>
          </c:val>
          <c:extLst>
            <c:ext xmlns:c16="http://schemas.microsoft.com/office/drawing/2014/chart" uri="{C3380CC4-5D6E-409C-BE32-E72D297353CC}">
              <c16:uniqueId val="{00000000-A2BB-4E74-8661-C5C273C9FF4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99.03</c:v>
                </c:pt>
                <c:pt idx="4">
                  <c:v>100.41</c:v>
                </c:pt>
              </c:numCache>
            </c:numRef>
          </c:val>
          <c:smooth val="0"/>
          <c:extLst>
            <c:ext xmlns:c16="http://schemas.microsoft.com/office/drawing/2014/chart" uri="{C3380CC4-5D6E-409C-BE32-E72D297353CC}">
              <c16:uniqueId val="{00000001-A2BB-4E74-8661-C5C273C9FF4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5.6</c:v>
                </c:pt>
                <c:pt idx="4">
                  <c:v>11.2</c:v>
                </c:pt>
              </c:numCache>
            </c:numRef>
          </c:val>
          <c:extLst>
            <c:ext xmlns:c16="http://schemas.microsoft.com/office/drawing/2014/chart" uri="{C3380CC4-5D6E-409C-BE32-E72D297353CC}">
              <c16:uniqueId val="{00000000-7CFA-4800-A07E-4E1EFCCDEB8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15.74</c:v>
                </c:pt>
                <c:pt idx="4">
                  <c:v>21.02</c:v>
                </c:pt>
              </c:numCache>
            </c:numRef>
          </c:val>
          <c:smooth val="0"/>
          <c:extLst>
            <c:ext xmlns:c16="http://schemas.microsoft.com/office/drawing/2014/chart" uri="{C3380CC4-5D6E-409C-BE32-E72D297353CC}">
              <c16:uniqueId val="{00000001-7CFA-4800-A07E-4E1EFCCDEB8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03-40D9-B149-DE123F73619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503-40D9-B149-DE123F73619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40E-4F18-8957-CDCC6472649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74.239999999999995</c:v>
                </c:pt>
                <c:pt idx="4">
                  <c:v>83.92</c:v>
                </c:pt>
              </c:numCache>
            </c:numRef>
          </c:val>
          <c:smooth val="0"/>
          <c:extLst>
            <c:ext xmlns:c16="http://schemas.microsoft.com/office/drawing/2014/chart" uri="{C3380CC4-5D6E-409C-BE32-E72D297353CC}">
              <c16:uniqueId val="{00000001-A40E-4F18-8957-CDCC6472649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78.02</c:v>
                </c:pt>
                <c:pt idx="4">
                  <c:v>77.2</c:v>
                </c:pt>
              </c:numCache>
            </c:numRef>
          </c:val>
          <c:extLst>
            <c:ext xmlns:c16="http://schemas.microsoft.com/office/drawing/2014/chart" uri="{C3380CC4-5D6E-409C-BE32-E72D297353CC}">
              <c16:uniqueId val="{00000000-B10D-48CC-B75C-9FDF55F907C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100.47</c:v>
                </c:pt>
                <c:pt idx="4">
                  <c:v>122.71</c:v>
                </c:pt>
              </c:numCache>
            </c:numRef>
          </c:val>
          <c:smooth val="0"/>
          <c:extLst>
            <c:ext xmlns:c16="http://schemas.microsoft.com/office/drawing/2014/chart" uri="{C3380CC4-5D6E-409C-BE32-E72D297353CC}">
              <c16:uniqueId val="{00000001-B10D-48CC-B75C-9FDF55F907C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F70-4DC1-B0D4-1284648A7CF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294.27</c:v>
                </c:pt>
                <c:pt idx="4">
                  <c:v>294.08999999999997</c:v>
                </c:pt>
              </c:numCache>
            </c:numRef>
          </c:val>
          <c:smooth val="0"/>
          <c:extLst>
            <c:ext xmlns:c16="http://schemas.microsoft.com/office/drawing/2014/chart" uri="{C3380CC4-5D6E-409C-BE32-E72D297353CC}">
              <c16:uniqueId val="{00000001-EF70-4DC1-B0D4-1284648A7CF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56.02</c:v>
                </c:pt>
                <c:pt idx="4">
                  <c:v>54.84</c:v>
                </c:pt>
              </c:numCache>
            </c:numRef>
          </c:val>
          <c:extLst>
            <c:ext xmlns:c16="http://schemas.microsoft.com/office/drawing/2014/chart" uri="{C3380CC4-5D6E-409C-BE32-E72D297353CC}">
              <c16:uniqueId val="{00000000-721E-468F-8EDD-995E636082F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60.59</c:v>
                </c:pt>
                <c:pt idx="4">
                  <c:v>60</c:v>
                </c:pt>
              </c:numCache>
            </c:numRef>
          </c:val>
          <c:smooth val="0"/>
          <c:extLst>
            <c:ext xmlns:c16="http://schemas.microsoft.com/office/drawing/2014/chart" uri="{C3380CC4-5D6E-409C-BE32-E72D297353CC}">
              <c16:uniqueId val="{00000001-721E-468F-8EDD-995E636082F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193.35</c:v>
                </c:pt>
                <c:pt idx="4">
                  <c:v>196.96</c:v>
                </c:pt>
              </c:numCache>
            </c:numRef>
          </c:val>
          <c:extLst>
            <c:ext xmlns:c16="http://schemas.microsoft.com/office/drawing/2014/chart" uri="{C3380CC4-5D6E-409C-BE32-E72D297353CC}">
              <c16:uniqueId val="{00000000-26BD-4EB7-9213-DCAF9661568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280.23</c:v>
                </c:pt>
                <c:pt idx="4">
                  <c:v>282.70999999999998</c:v>
                </c:pt>
              </c:numCache>
            </c:numRef>
          </c:val>
          <c:smooth val="0"/>
          <c:extLst>
            <c:ext xmlns:c16="http://schemas.microsoft.com/office/drawing/2014/chart" uri="{C3380CC4-5D6E-409C-BE32-E72D297353CC}">
              <c16:uniqueId val="{00000001-26BD-4EB7-9213-DCAF9661568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秋田県　仙北市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24740</v>
      </c>
      <c r="AM8" s="45"/>
      <c r="AN8" s="45"/>
      <c r="AO8" s="45"/>
      <c r="AP8" s="45"/>
      <c r="AQ8" s="45"/>
      <c r="AR8" s="45"/>
      <c r="AS8" s="45"/>
      <c r="AT8" s="46">
        <f>データ!T6</f>
        <v>1093.56</v>
      </c>
      <c r="AU8" s="46"/>
      <c r="AV8" s="46"/>
      <c r="AW8" s="46"/>
      <c r="AX8" s="46"/>
      <c r="AY8" s="46"/>
      <c r="AZ8" s="46"/>
      <c r="BA8" s="46"/>
      <c r="BB8" s="46">
        <f>データ!U6</f>
        <v>22.62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33.85</v>
      </c>
      <c r="J10" s="46"/>
      <c r="K10" s="46"/>
      <c r="L10" s="46"/>
      <c r="M10" s="46"/>
      <c r="N10" s="46"/>
      <c r="O10" s="46"/>
      <c r="P10" s="46">
        <f>データ!P6</f>
        <v>9.99</v>
      </c>
      <c r="Q10" s="46"/>
      <c r="R10" s="46"/>
      <c r="S10" s="46"/>
      <c r="T10" s="46"/>
      <c r="U10" s="46"/>
      <c r="V10" s="46"/>
      <c r="W10" s="46">
        <f>データ!Q6</f>
        <v>100</v>
      </c>
      <c r="X10" s="46"/>
      <c r="Y10" s="46"/>
      <c r="Z10" s="46"/>
      <c r="AA10" s="46"/>
      <c r="AB10" s="46"/>
      <c r="AC10" s="46"/>
      <c r="AD10" s="45">
        <f>データ!R6</f>
        <v>3300</v>
      </c>
      <c r="AE10" s="45"/>
      <c r="AF10" s="45"/>
      <c r="AG10" s="45"/>
      <c r="AH10" s="45"/>
      <c r="AI10" s="45"/>
      <c r="AJ10" s="45"/>
      <c r="AK10" s="2"/>
      <c r="AL10" s="45">
        <f>データ!V6</f>
        <v>2445</v>
      </c>
      <c r="AM10" s="45"/>
      <c r="AN10" s="45"/>
      <c r="AO10" s="45"/>
      <c r="AP10" s="45"/>
      <c r="AQ10" s="45"/>
      <c r="AR10" s="45"/>
      <c r="AS10" s="45"/>
      <c r="AT10" s="46">
        <f>データ!W6</f>
        <v>3.78</v>
      </c>
      <c r="AU10" s="46"/>
      <c r="AV10" s="46"/>
      <c r="AW10" s="46"/>
      <c r="AX10" s="46"/>
      <c r="AY10" s="46"/>
      <c r="AZ10" s="46"/>
      <c r="BA10" s="46"/>
      <c r="BB10" s="46">
        <f>データ!X6</f>
        <v>646.83000000000004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w1WyWXMm7FGEEM7yZLAV+Mza5gxonzSkkthhPsxIxZ/Wrb6a0v2WAtT3jlunC0aDj/fBIQCU5TQZOY+v2IHD0g==" saltValue="YXFLqZ/wVDNPpeV4ZparI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52159</v>
      </c>
      <c r="D6" s="19">
        <f t="shared" si="3"/>
        <v>46</v>
      </c>
      <c r="E6" s="19">
        <f t="shared" si="3"/>
        <v>18</v>
      </c>
      <c r="F6" s="19">
        <f t="shared" si="3"/>
        <v>0</v>
      </c>
      <c r="G6" s="19">
        <f t="shared" si="3"/>
        <v>0</v>
      </c>
      <c r="H6" s="19" t="str">
        <f t="shared" si="3"/>
        <v>秋田県　仙北市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33.85</v>
      </c>
      <c r="P6" s="20">
        <f t="shared" si="3"/>
        <v>9.99</v>
      </c>
      <c r="Q6" s="20">
        <f t="shared" si="3"/>
        <v>100</v>
      </c>
      <c r="R6" s="20">
        <f t="shared" si="3"/>
        <v>3300</v>
      </c>
      <c r="S6" s="20">
        <f t="shared" si="3"/>
        <v>24740</v>
      </c>
      <c r="T6" s="20">
        <f t="shared" si="3"/>
        <v>1093.56</v>
      </c>
      <c r="U6" s="20">
        <f t="shared" si="3"/>
        <v>22.62</v>
      </c>
      <c r="V6" s="20">
        <f t="shared" si="3"/>
        <v>2445</v>
      </c>
      <c r="W6" s="20">
        <f t="shared" si="3"/>
        <v>3.78</v>
      </c>
      <c r="X6" s="20">
        <f t="shared" si="3"/>
        <v>646.83000000000004</v>
      </c>
      <c r="Y6" s="21" t="str">
        <f>IF(Y7="",NA(),Y7)</f>
        <v>-</v>
      </c>
      <c r="Z6" s="21" t="str">
        <f t="shared" ref="Z6:AH6" si="4">IF(Z7="",NA(),Z7)</f>
        <v>-</v>
      </c>
      <c r="AA6" s="21" t="str">
        <f t="shared" si="4"/>
        <v>-</v>
      </c>
      <c r="AB6" s="21">
        <f t="shared" si="4"/>
        <v>115.65</v>
      </c>
      <c r="AC6" s="21">
        <f t="shared" si="4"/>
        <v>99.66</v>
      </c>
      <c r="AD6" s="21" t="str">
        <f t="shared" si="4"/>
        <v>-</v>
      </c>
      <c r="AE6" s="21" t="str">
        <f t="shared" si="4"/>
        <v>-</v>
      </c>
      <c r="AF6" s="21" t="str">
        <f t="shared" si="4"/>
        <v>-</v>
      </c>
      <c r="AG6" s="21">
        <f t="shared" si="4"/>
        <v>99.03</v>
      </c>
      <c r="AH6" s="21">
        <f t="shared" si="4"/>
        <v>100.41</v>
      </c>
      <c r="AI6" s="20" t="str">
        <f>IF(AI7="","",IF(AI7="-","【-】","【"&amp;SUBSTITUTE(TEXT(AI7,"#,##0.00"),"-","△")&amp;"】"))</f>
        <v>【98.81】</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74.239999999999995</v>
      </c>
      <c r="AS6" s="21">
        <f t="shared" si="5"/>
        <v>83.92</v>
      </c>
      <c r="AT6" s="20" t="str">
        <f>IF(AT7="","",IF(AT7="-","【-】","【"&amp;SUBSTITUTE(TEXT(AT7,"#,##0.00"),"-","△")&amp;"】"))</f>
        <v>【102.81】</v>
      </c>
      <c r="AU6" s="21" t="str">
        <f>IF(AU7="",NA(),AU7)</f>
        <v>-</v>
      </c>
      <c r="AV6" s="21" t="str">
        <f t="shared" ref="AV6:BD6" si="6">IF(AV7="",NA(),AV7)</f>
        <v>-</v>
      </c>
      <c r="AW6" s="21" t="str">
        <f t="shared" si="6"/>
        <v>-</v>
      </c>
      <c r="AX6" s="21">
        <f t="shared" si="6"/>
        <v>78.02</v>
      </c>
      <c r="AY6" s="21">
        <f t="shared" si="6"/>
        <v>77.2</v>
      </c>
      <c r="AZ6" s="21" t="str">
        <f t="shared" si="6"/>
        <v>-</v>
      </c>
      <c r="BA6" s="21" t="str">
        <f t="shared" si="6"/>
        <v>-</v>
      </c>
      <c r="BB6" s="21" t="str">
        <f t="shared" si="6"/>
        <v>-</v>
      </c>
      <c r="BC6" s="21">
        <f t="shared" si="6"/>
        <v>100.47</v>
      </c>
      <c r="BD6" s="21">
        <f t="shared" si="6"/>
        <v>122.71</v>
      </c>
      <c r="BE6" s="20" t="str">
        <f>IF(BE7="","",IF(BE7="-","【-】","【"&amp;SUBSTITUTE(TEXT(BE7,"#,##0.00"),"-","△")&amp;"】"))</f>
        <v>【112.20】</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294.27</v>
      </c>
      <c r="BO6" s="21">
        <f t="shared" si="7"/>
        <v>294.08999999999997</v>
      </c>
      <c r="BP6" s="20" t="str">
        <f>IF(BP7="","",IF(BP7="-","【-】","【"&amp;SUBSTITUTE(TEXT(BP7,"#,##0.00"),"-","△")&amp;"】"))</f>
        <v>【310.14】</v>
      </c>
      <c r="BQ6" s="21" t="str">
        <f>IF(BQ7="",NA(),BQ7)</f>
        <v>-</v>
      </c>
      <c r="BR6" s="21" t="str">
        <f t="shared" ref="BR6:BZ6" si="8">IF(BR7="",NA(),BR7)</f>
        <v>-</v>
      </c>
      <c r="BS6" s="21" t="str">
        <f t="shared" si="8"/>
        <v>-</v>
      </c>
      <c r="BT6" s="21">
        <f t="shared" si="8"/>
        <v>56.02</v>
      </c>
      <c r="BU6" s="21">
        <f t="shared" si="8"/>
        <v>54.84</v>
      </c>
      <c r="BV6" s="21" t="str">
        <f t="shared" si="8"/>
        <v>-</v>
      </c>
      <c r="BW6" s="21" t="str">
        <f t="shared" si="8"/>
        <v>-</v>
      </c>
      <c r="BX6" s="21" t="str">
        <f t="shared" si="8"/>
        <v>-</v>
      </c>
      <c r="BY6" s="21">
        <f t="shared" si="8"/>
        <v>60.59</v>
      </c>
      <c r="BZ6" s="21">
        <f t="shared" si="8"/>
        <v>60</v>
      </c>
      <c r="CA6" s="20" t="str">
        <f>IF(CA7="","",IF(CA7="-","【-】","【"&amp;SUBSTITUTE(TEXT(CA7,"#,##0.00"),"-","△")&amp;"】"))</f>
        <v>【57.71】</v>
      </c>
      <c r="CB6" s="21" t="str">
        <f>IF(CB7="",NA(),CB7)</f>
        <v>-</v>
      </c>
      <c r="CC6" s="21" t="str">
        <f t="shared" ref="CC6:CK6" si="9">IF(CC7="",NA(),CC7)</f>
        <v>-</v>
      </c>
      <c r="CD6" s="21" t="str">
        <f t="shared" si="9"/>
        <v>-</v>
      </c>
      <c r="CE6" s="21">
        <f t="shared" si="9"/>
        <v>193.35</v>
      </c>
      <c r="CF6" s="21">
        <f t="shared" si="9"/>
        <v>196.96</v>
      </c>
      <c r="CG6" s="21" t="str">
        <f t="shared" si="9"/>
        <v>-</v>
      </c>
      <c r="CH6" s="21" t="str">
        <f t="shared" si="9"/>
        <v>-</v>
      </c>
      <c r="CI6" s="21" t="str">
        <f t="shared" si="9"/>
        <v>-</v>
      </c>
      <c r="CJ6" s="21">
        <f t="shared" si="9"/>
        <v>280.23</v>
      </c>
      <c r="CK6" s="21">
        <f t="shared" si="9"/>
        <v>282.70999999999998</v>
      </c>
      <c r="CL6" s="20" t="str">
        <f>IF(CL7="","",IF(CL7="-","【-】","【"&amp;SUBSTITUTE(TEXT(CL7,"#,##0.00"),"-","△")&amp;"】"))</f>
        <v>【286.17】</v>
      </c>
      <c r="CM6" s="21" t="str">
        <f>IF(CM7="",NA(),CM7)</f>
        <v>-</v>
      </c>
      <c r="CN6" s="21" t="str">
        <f t="shared" ref="CN6:CV6" si="10">IF(CN7="",NA(),CN7)</f>
        <v>-</v>
      </c>
      <c r="CO6" s="21" t="str">
        <f t="shared" si="10"/>
        <v>-</v>
      </c>
      <c r="CP6" s="21">
        <f t="shared" si="10"/>
        <v>72.94</v>
      </c>
      <c r="CQ6" s="21">
        <f t="shared" si="10"/>
        <v>73.010000000000005</v>
      </c>
      <c r="CR6" s="21" t="str">
        <f t="shared" si="10"/>
        <v>-</v>
      </c>
      <c r="CS6" s="21" t="str">
        <f t="shared" si="10"/>
        <v>-</v>
      </c>
      <c r="CT6" s="21" t="str">
        <f t="shared" si="10"/>
        <v>-</v>
      </c>
      <c r="CU6" s="21">
        <f t="shared" si="10"/>
        <v>58.19</v>
      </c>
      <c r="CV6" s="21">
        <f t="shared" si="10"/>
        <v>56.52</v>
      </c>
      <c r="CW6" s="20" t="str">
        <f>IF(CW7="","",IF(CW7="-","【-】","【"&amp;SUBSTITUTE(TEXT(CW7,"#,##0.00"),"-","△")&amp;"】"))</f>
        <v>【56.80】</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87.8</v>
      </c>
      <c r="DG6" s="21">
        <f t="shared" si="11"/>
        <v>88.43</v>
      </c>
      <c r="DH6" s="20" t="str">
        <f>IF(DH7="","",IF(DH7="-","【-】","【"&amp;SUBSTITUTE(TEXT(DH7,"#,##0.00"),"-","△")&amp;"】"))</f>
        <v>【83.38】</v>
      </c>
      <c r="DI6" s="21" t="str">
        <f>IF(DI7="",NA(),DI7)</f>
        <v>-</v>
      </c>
      <c r="DJ6" s="21" t="str">
        <f t="shared" ref="DJ6:DR6" si="12">IF(DJ7="",NA(),DJ7)</f>
        <v>-</v>
      </c>
      <c r="DK6" s="21" t="str">
        <f t="shared" si="12"/>
        <v>-</v>
      </c>
      <c r="DL6" s="21">
        <f t="shared" si="12"/>
        <v>5.6</v>
      </c>
      <c r="DM6" s="21">
        <f t="shared" si="12"/>
        <v>11.2</v>
      </c>
      <c r="DN6" s="21" t="str">
        <f t="shared" si="12"/>
        <v>-</v>
      </c>
      <c r="DO6" s="21" t="str">
        <f t="shared" si="12"/>
        <v>-</v>
      </c>
      <c r="DP6" s="21" t="str">
        <f t="shared" si="12"/>
        <v>-</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52159</v>
      </c>
      <c r="D7" s="23">
        <v>46</v>
      </c>
      <c r="E7" s="23">
        <v>18</v>
      </c>
      <c r="F7" s="23">
        <v>0</v>
      </c>
      <c r="G7" s="23">
        <v>0</v>
      </c>
      <c r="H7" s="23" t="s">
        <v>96</v>
      </c>
      <c r="I7" s="23" t="s">
        <v>97</v>
      </c>
      <c r="J7" s="23" t="s">
        <v>98</v>
      </c>
      <c r="K7" s="23" t="s">
        <v>99</v>
      </c>
      <c r="L7" s="23" t="s">
        <v>100</v>
      </c>
      <c r="M7" s="23" t="s">
        <v>101</v>
      </c>
      <c r="N7" s="24" t="s">
        <v>102</v>
      </c>
      <c r="O7" s="24">
        <v>33.85</v>
      </c>
      <c r="P7" s="24">
        <v>9.99</v>
      </c>
      <c r="Q7" s="24">
        <v>100</v>
      </c>
      <c r="R7" s="24">
        <v>3300</v>
      </c>
      <c r="S7" s="24">
        <v>24740</v>
      </c>
      <c r="T7" s="24">
        <v>1093.56</v>
      </c>
      <c r="U7" s="24">
        <v>22.62</v>
      </c>
      <c r="V7" s="24">
        <v>2445</v>
      </c>
      <c r="W7" s="24">
        <v>3.78</v>
      </c>
      <c r="X7" s="24">
        <v>646.83000000000004</v>
      </c>
      <c r="Y7" s="24" t="s">
        <v>102</v>
      </c>
      <c r="Z7" s="24" t="s">
        <v>102</v>
      </c>
      <c r="AA7" s="24" t="s">
        <v>102</v>
      </c>
      <c r="AB7" s="24">
        <v>115.65</v>
      </c>
      <c r="AC7" s="24">
        <v>99.66</v>
      </c>
      <c r="AD7" s="24" t="s">
        <v>102</v>
      </c>
      <c r="AE7" s="24" t="s">
        <v>102</v>
      </c>
      <c r="AF7" s="24" t="s">
        <v>102</v>
      </c>
      <c r="AG7" s="24">
        <v>99.03</v>
      </c>
      <c r="AH7" s="24">
        <v>100.41</v>
      </c>
      <c r="AI7" s="24">
        <v>98.81</v>
      </c>
      <c r="AJ7" s="24" t="s">
        <v>102</v>
      </c>
      <c r="AK7" s="24" t="s">
        <v>102</v>
      </c>
      <c r="AL7" s="24" t="s">
        <v>102</v>
      </c>
      <c r="AM7" s="24">
        <v>0</v>
      </c>
      <c r="AN7" s="24">
        <v>0</v>
      </c>
      <c r="AO7" s="24" t="s">
        <v>102</v>
      </c>
      <c r="AP7" s="24" t="s">
        <v>102</v>
      </c>
      <c r="AQ7" s="24" t="s">
        <v>102</v>
      </c>
      <c r="AR7" s="24">
        <v>74.239999999999995</v>
      </c>
      <c r="AS7" s="24">
        <v>83.92</v>
      </c>
      <c r="AT7" s="24">
        <v>102.81</v>
      </c>
      <c r="AU7" s="24" t="s">
        <v>102</v>
      </c>
      <c r="AV7" s="24" t="s">
        <v>102</v>
      </c>
      <c r="AW7" s="24" t="s">
        <v>102</v>
      </c>
      <c r="AX7" s="24">
        <v>78.02</v>
      </c>
      <c r="AY7" s="24">
        <v>77.2</v>
      </c>
      <c r="AZ7" s="24" t="s">
        <v>102</v>
      </c>
      <c r="BA7" s="24" t="s">
        <v>102</v>
      </c>
      <c r="BB7" s="24" t="s">
        <v>102</v>
      </c>
      <c r="BC7" s="24">
        <v>100.47</v>
      </c>
      <c r="BD7" s="24">
        <v>122.71</v>
      </c>
      <c r="BE7" s="24">
        <v>112.2</v>
      </c>
      <c r="BF7" s="24" t="s">
        <v>102</v>
      </c>
      <c r="BG7" s="24" t="s">
        <v>102</v>
      </c>
      <c r="BH7" s="24" t="s">
        <v>102</v>
      </c>
      <c r="BI7" s="24">
        <v>0</v>
      </c>
      <c r="BJ7" s="24">
        <v>0</v>
      </c>
      <c r="BK7" s="24" t="s">
        <v>102</v>
      </c>
      <c r="BL7" s="24" t="s">
        <v>102</v>
      </c>
      <c r="BM7" s="24" t="s">
        <v>102</v>
      </c>
      <c r="BN7" s="24">
        <v>294.27</v>
      </c>
      <c r="BO7" s="24">
        <v>294.08999999999997</v>
      </c>
      <c r="BP7" s="24">
        <v>310.14</v>
      </c>
      <c r="BQ7" s="24" t="s">
        <v>102</v>
      </c>
      <c r="BR7" s="24" t="s">
        <v>102</v>
      </c>
      <c r="BS7" s="24" t="s">
        <v>102</v>
      </c>
      <c r="BT7" s="24">
        <v>56.02</v>
      </c>
      <c r="BU7" s="24">
        <v>54.84</v>
      </c>
      <c r="BV7" s="24" t="s">
        <v>102</v>
      </c>
      <c r="BW7" s="24" t="s">
        <v>102</v>
      </c>
      <c r="BX7" s="24" t="s">
        <v>102</v>
      </c>
      <c r="BY7" s="24">
        <v>60.59</v>
      </c>
      <c r="BZ7" s="24">
        <v>60</v>
      </c>
      <c r="CA7" s="24">
        <v>57.71</v>
      </c>
      <c r="CB7" s="24" t="s">
        <v>102</v>
      </c>
      <c r="CC7" s="24" t="s">
        <v>102</v>
      </c>
      <c r="CD7" s="24" t="s">
        <v>102</v>
      </c>
      <c r="CE7" s="24">
        <v>193.35</v>
      </c>
      <c r="CF7" s="24">
        <v>196.96</v>
      </c>
      <c r="CG7" s="24" t="s">
        <v>102</v>
      </c>
      <c r="CH7" s="24" t="s">
        <v>102</v>
      </c>
      <c r="CI7" s="24" t="s">
        <v>102</v>
      </c>
      <c r="CJ7" s="24">
        <v>280.23</v>
      </c>
      <c r="CK7" s="24">
        <v>282.70999999999998</v>
      </c>
      <c r="CL7" s="24">
        <v>286.17</v>
      </c>
      <c r="CM7" s="24" t="s">
        <v>102</v>
      </c>
      <c r="CN7" s="24" t="s">
        <v>102</v>
      </c>
      <c r="CO7" s="24" t="s">
        <v>102</v>
      </c>
      <c r="CP7" s="24">
        <v>72.94</v>
      </c>
      <c r="CQ7" s="24">
        <v>73.010000000000005</v>
      </c>
      <c r="CR7" s="24" t="s">
        <v>102</v>
      </c>
      <c r="CS7" s="24" t="s">
        <v>102</v>
      </c>
      <c r="CT7" s="24" t="s">
        <v>102</v>
      </c>
      <c r="CU7" s="24">
        <v>58.19</v>
      </c>
      <c r="CV7" s="24">
        <v>56.52</v>
      </c>
      <c r="CW7" s="24">
        <v>56.8</v>
      </c>
      <c r="CX7" s="24" t="s">
        <v>102</v>
      </c>
      <c r="CY7" s="24" t="s">
        <v>102</v>
      </c>
      <c r="CZ7" s="24" t="s">
        <v>102</v>
      </c>
      <c r="DA7" s="24">
        <v>100</v>
      </c>
      <c r="DB7" s="24">
        <v>100</v>
      </c>
      <c r="DC7" s="24" t="s">
        <v>102</v>
      </c>
      <c r="DD7" s="24" t="s">
        <v>102</v>
      </c>
      <c r="DE7" s="24" t="s">
        <v>102</v>
      </c>
      <c r="DF7" s="24">
        <v>87.8</v>
      </c>
      <c r="DG7" s="24">
        <v>88.43</v>
      </c>
      <c r="DH7" s="24">
        <v>83.38</v>
      </c>
      <c r="DI7" s="24" t="s">
        <v>102</v>
      </c>
      <c r="DJ7" s="24" t="s">
        <v>102</v>
      </c>
      <c r="DK7" s="24" t="s">
        <v>102</v>
      </c>
      <c r="DL7" s="24">
        <v>5.6</v>
      </c>
      <c r="DM7" s="24">
        <v>11.2</v>
      </c>
      <c r="DN7" s="24" t="s">
        <v>102</v>
      </c>
      <c r="DO7" s="24" t="s">
        <v>102</v>
      </c>
      <c r="DP7" s="24" t="s">
        <v>102</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senboku</dc:creator>
  <cp:keywords/>
  <dc:description/>
  <cp:lastModifiedBy>senboku</cp:lastModifiedBy>
  <cp:lastPrinted>2023-01-12T08:09:40Z</cp:lastPrinted>
  <dcterms:created xsi:type="dcterms:W3CDTF">2022-12-01T01:40:37Z</dcterms:created>
  <dcterms:modified xsi:type="dcterms:W3CDTF">2023-02-24T01:12:47Z</dcterms:modified>
  <cp:category/>
</cp:coreProperties>
</file>