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prkljqubjE26bt1hUSVsGr7465z9z7fCvzCIp6m2jBigsoOQ7VFPn+HvRYwFLcgWjlIuZ2jeG5QDCWCSqQ2l2g==" workbookSaltValue="fqjGqDE8JC4g/CT0VtWN3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<sst xmlns="http://schemas.openxmlformats.org/spreadsheetml/2006/main" count="297" uniqueCount="116">
  <si>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</si>
  <si>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</si>
  <si>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</si>
  <si>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</si>
  <si>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</si>
  <si>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</si>
  <si>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</si>
  <si>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</si>
  <si>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</si>
  <si>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</si>
  <si>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</si>
  <si>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</si>
  <si>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</si>
  <si>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</si>
  <si>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</si>
  <si>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</si>
  <si>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</si>
  <si>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</si>
  <si>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</si>
  <si>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</si>
  <si>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</si>
  <si>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</si>
  <si>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</si>
  <si>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</si>
  <si>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</si>
  <si>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</si>
  <si>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</si>
  <si>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</si>
  <si>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</si>
  <si>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</si>
  <si>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</si>
  <si>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</si>
  <si>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</si>
  <si>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</si>
  <si>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</si>
  <si>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</si>
  <si>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</si>
  <si>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</si>
  <si>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</si>
  <si>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</si>
  <si>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</si>
  <si>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</si>
  <si>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</si>
  <si>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</si>
  <si>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</si>
  <si>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</si>
  <si>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</si>
  <si>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</si>
  <si>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</si>
  <si>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</si>
  <si>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</si>
  <si>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</si>
  <si>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</si>
  <si>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</si>
  <si>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</si>
  <si>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</si>
  <si>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</si>
  <si>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</si>
  <si>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</si>
  <si>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</si>
  <si>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</si>
  <si>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</si>
  <si>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</si>
  <si>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</si>
  <si>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</si>
  <si>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</si>
  <si>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</si>
  <si>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</si>
  <si>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</si>
  <si>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</si>
  <si>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</si>
  <si>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</si>
  <si>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</si>
  <si>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</si>
  <si>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</si>
  <si>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</si>
  <si>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</si>
  <si>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</si>
  <si>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</si>
  <si>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</si>
  <si>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</si>
  <si>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</si>
  <si>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</si>
  <si>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</si>
  <si>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</si>
  <si>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</si>
  <si>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</si>
  <si>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</si>
  <si>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</si>
  <si>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</si>
  <si>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</si>
  <si>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</si>
  <si>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</si>
  <si>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</si>
  <si>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</si>
  <si>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</si>
  <si>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</si>
  <si>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</si>
  <si>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</si>
  <si>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</si>
  <si>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</si>
  <si>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</si>
  <si>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</si>
  <si>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</si>
  <si>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</si>
  <si>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</si>
  <si>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</si>
  <si>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</si>
  <si>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</si>
  <si>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</si>
  <si>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</si>
  <si>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</si>
  <si>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</si>
  <si>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①経常収支比率：資産減耗費の増等により4.96ポイントの減となり、前年度同様類似団体平均を下回った。
②累積欠損金比率：令和３年度決算においても純損失が発生しており、比率は類似団体平均を上回った。
③流動比率：企業債償還金の減等により流動負債が減少し比率は増加したが、依然として類似団体平均を下回っている。引き続き一定の支払能力の確保に努める。
④企業債残高対事業規模比率：企業債償還はすべて一般会計からの繰入により賄われており、比率はゼロとなっている。
⑤経費回収率：資産減耗費の増等に伴う汚水処理費の増加等により比率は減少し、類似団体平均を下回っているため、料金水準の見直しによる収入確保を検討する。
⑥汚水処理原価：資産減耗費の増等により前年度より増加し、引き続き類似団体平均を上回った。
⑦施設利用率：類似団体平均を下回ったことから、接続率の向上とともに適切な維持管理による処理能力の確保に努める。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3">
      <t>シサンゲンモウヒ</t>
    </rPh>
    <rPh sb="14" eb="15">
      <t>ゾウ</t>
    </rPh>
    <rPh sb="15" eb="16">
      <t>トウ</t>
    </rPh>
    <rPh sb="33" eb="38">
      <t>ゼンネンドドウヨウ</t>
    </rPh>
    <rPh sb="38" eb="44">
      <t>ルイジダンタイヘイキン</t>
    </rPh>
    <rPh sb="52" eb="59">
      <t>ルイセキケッソンキンヒリツ</t>
    </rPh>
    <rPh sb="60" eb="62">
      <t>レイワ</t>
    </rPh>
    <rPh sb="63" eb="67">
      <t>ネンドケッサン</t>
    </rPh>
    <rPh sb="72" eb="75">
      <t>ジュンソンシツ</t>
    </rPh>
    <rPh sb="76" eb="78">
      <t>ハッセイ</t>
    </rPh>
    <rPh sb="83" eb="85">
      <t>ヒリツ</t>
    </rPh>
    <rPh sb="86" eb="92">
      <t>ルイジダンタイヘイキン</t>
    </rPh>
    <rPh sb="93" eb="95">
      <t>ウワマワ</t>
    </rPh>
    <rPh sb="100" eb="104">
      <t>リュウドウヒリツ</t>
    </rPh>
    <rPh sb="105" eb="111">
      <t>キギョウサイショウカンキン</t>
    </rPh>
    <rPh sb="128" eb="130">
      <t>ゾウカ</t>
    </rPh>
    <rPh sb="134" eb="136">
      <t>イゼン</t>
    </rPh>
    <rPh sb="139" eb="143">
      <t>ルイジダンタイ</t>
    </rPh>
    <rPh sb="146" eb="147">
      <t>シタ</t>
    </rPh>
    <rPh sb="153" eb="154">
      <t>ヒ</t>
    </rPh>
    <rPh sb="155" eb="156">
      <t>ツヅ</t>
    </rPh>
    <rPh sb="157" eb="159">
      <t>イッテイ</t>
    </rPh>
    <rPh sb="160" eb="162">
      <t>シハラ</t>
    </rPh>
    <rPh sb="162" eb="164">
      <t>ノウリョク</t>
    </rPh>
    <rPh sb="165" eb="167">
      <t>カクホ</t>
    </rPh>
    <rPh sb="168" eb="169">
      <t>ツト</t>
    </rPh>
    <rPh sb="174" eb="176">
      <t>キギョウ</t>
    </rPh>
    <rPh sb="176" eb="177">
      <t>サイ</t>
    </rPh>
    <rPh sb="177" eb="179">
      <t>ザンダカ</t>
    </rPh>
    <rPh sb="179" eb="180">
      <t>タイ</t>
    </rPh>
    <rPh sb="180" eb="182">
      <t>ジギョウ</t>
    </rPh>
    <rPh sb="182" eb="184">
      <t>キボ</t>
    </rPh>
    <rPh sb="184" eb="186">
      <t>ヒリツ</t>
    </rPh>
    <rPh sb="187" eb="192">
      <t>キギョウサイショウカン</t>
    </rPh>
    <rPh sb="196" eb="200">
      <t>イッパンカイケイ</t>
    </rPh>
    <rPh sb="203" eb="204">
      <t>ク</t>
    </rPh>
    <rPh sb="204" eb="205">
      <t>イ</t>
    </rPh>
    <rPh sb="208" eb="209">
      <t>マカナ</t>
    </rPh>
    <rPh sb="215" eb="217">
      <t>ヒリツ</t>
    </rPh>
    <rPh sb="229" eb="231">
      <t>ケイヒ</t>
    </rPh>
    <rPh sb="231" eb="233">
      <t>カイシュウ</t>
    </rPh>
    <rPh sb="233" eb="234">
      <t>リツ</t>
    </rPh>
    <rPh sb="235" eb="240">
      <t>シサンゲンモウヒ</t>
    </rPh>
    <rPh sb="244" eb="245">
      <t>トモナ</t>
    </rPh>
    <rPh sb="246" eb="251">
      <t>オスイショリヒ</t>
    </rPh>
    <rPh sb="252" eb="254">
      <t>ゾウカ</t>
    </rPh>
    <rPh sb="254" eb="255">
      <t>トウ</t>
    </rPh>
    <rPh sb="258" eb="260">
      <t>ヒリツ</t>
    </rPh>
    <rPh sb="261" eb="263">
      <t>ゲンショウ</t>
    </rPh>
    <rPh sb="281" eb="285">
      <t>リョウキンスイジュン</t>
    </rPh>
    <rPh sb="286" eb="288">
      <t>ミナオ</t>
    </rPh>
    <rPh sb="292" eb="296">
      <t>シュウニュウカクホ</t>
    </rPh>
    <rPh sb="297" eb="299">
      <t>ケントウ</t>
    </rPh>
    <rPh sb="304" eb="306">
      <t>オスイ</t>
    </rPh>
    <rPh sb="306" eb="308">
      <t>ショリ</t>
    </rPh>
    <rPh sb="308" eb="310">
      <t>ゲンカ</t>
    </rPh>
    <rPh sb="311" eb="316">
      <t>シサンゲンモウヒ</t>
    </rPh>
    <rPh sb="317" eb="318">
      <t>ゾウ</t>
    </rPh>
    <rPh sb="327" eb="329">
      <t>ゾウカ</t>
    </rPh>
    <rPh sb="342" eb="343">
      <t>ウエ</t>
    </rPh>
    <rPh sb="349" eb="351">
      <t>シセツ</t>
    </rPh>
    <rPh sb="351" eb="353">
      <t>リヨウ</t>
    </rPh>
    <rPh sb="353" eb="354">
      <t>リツ</t>
    </rPh>
    <rPh sb="355" eb="361">
      <t>ルイジダンタイヘイキン</t>
    </rPh>
    <rPh sb="371" eb="374">
      <t>セツゾクリツ</t>
    </rPh>
    <rPh sb="375" eb="377">
      <t>コウジョウ</t>
    </rPh>
    <rPh sb="381" eb="383">
      <t>テキセツ</t>
    </rPh>
    <rPh sb="384" eb="388">
      <t>イジカンリ</t>
    </rPh>
    <rPh sb="391" eb="395">
      <t>ショリノウリョク</t>
    </rPh>
    <rPh sb="396" eb="398">
      <t>カクホ</t>
    </rPh>
    <rPh sb="399" eb="400">
      <t>ツト</t>
    </rPh>
    <rPh sb="405" eb="407">
      <t>スイセン</t>
    </rPh>
    <rPh sb="407" eb="408">
      <t>カ</t>
    </rPh>
    <rPh sb="408" eb="409">
      <t>リツ</t>
    </rPh>
    <rPh sb="410" eb="414">
      <t>ルイジダンタイ</t>
    </rPh>
    <rPh sb="414" eb="416">
      <t>ヘイキン</t>
    </rPh>
    <rPh sb="417" eb="419">
      <t>シタマワ</t>
    </rPh>
    <rPh sb="428" eb="431">
      <t>セツゾクリツ</t>
    </rPh>
    <rPh sb="432" eb="434">
      <t>コウジョウ</t>
    </rPh>
    <rPh sb="437" eb="441">
      <t>スイシツホゼン</t>
    </rPh>
    <rPh sb="442" eb="447">
      <t>シヨウリョウシュウニュウ</t>
    </rPh>
    <rPh sb="448" eb="450">
      <t>カクホ</t>
    </rPh>
    <rPh sb="451" eb="452">
      <t>ハカ</t>
    </rPh>
    <phoneticPr fontId="4"/>
  </si>
  <si>
    <t>　収益の大部分を一般会計からの繰入に依存しており、比較的大規模な処理場を有することから更新需要も大きくなることが見込まれる。
　将来の更新需要に備えた財政基盤の確立のため、料金改定による財源確保と併せて適切な維持管理による施設の長寿命化に努める。また老朽化対策については、活用可能な財源を精査し計画的に実施する。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5" eb="28">
      <t>ヒカクテキ</t>
    </rPh>
    <rPh sb="28" eb="31">
      <t>ダイキボ</t>
    </rPh>
    <rPh sb="32" eb="35">
      <t>ショリジョウ</t>
    </rPh>
    <rPh sb="36" eb="37">
      <t>ユウ</t>
    </rPh>
    <rPh sb="43" eb="47">
      <t>コウシンジュヨウ</t>
    </rPh>
    <rPh sb="48" eb="49">
      <t>オオ</t>
    </rPh>
    <rPh sb="56" eb="58">
      <t>ミコ</t>
    </rPh>
    <rPh sb="64" eb="66">
      <t>ショウライ</t>
    </rPh>
    <rPh sb="67" eb="71">
      <t>コウシンジュヨウ</t>
    </rPh>
    <rPh sb="72" eb="73">
      <t>ソナ</t>
    </rPh>
    <rPh sb="75" eb="79">
      <t>ザイセイキバン</t>
    </rPh>
    <rPh sb="80" eb="82">
      <t>カクリツ</t>
    </rPh>
    <rPh sb="86" eb="90">
      <t>リョウキンカイテイ</t>
    </rPh>
    <rPh sb="93" eb="97">
      <t>ザイゲンカクホ</t>
    </rPh>
    <rPh sb="98" eb="99">
      <t>アワ</t>
    </rPh>
    <rPh sb="101" eb="103">
      <t>テキセツ</t>
    </rPh>
    <rPh sb="104" eb="108">
      <t>イジカンリ</t>
    </rPh>
    <rPh sb="111" eb="113">
      <t>シセツ</t>
    </rPh>
    <rPh sb="114" eb="118">
      <t>チョウジュミョウカ</t>
    </rPh>
    <rPh sb="119" eb="120">
      <t>ツト</t>
    </rPh>
    <rPh sb="125" eb="130">
      <t>ロウキュウカタイサク</t>
    </rPh>
    <rPh sb="136" eb="140">
      <t>カツヨウカノウ</t>
    </rPh>
    <rPh sb="141" eb="143">
      <t>ザイゲン</t>
    </rPh>
    <rPh sb="144" eb="146">
      <t>セイサ</t>
    </rPh>
    <rPh sb="147" eb="150">
      <t>ケイカクテキ</t>
    </rPh>
    <rPh sb="151" eb="153">
      <t>ジッシ</t>
    </rPh>
    <phoneticPr fontId="4"/>
  </si>
  <si>
    <t>　昭和61年より供用を開始しており、令和２年度から令和３年度にかけて処理場の設備更新を行った。比率は引き続き類似団体平均を下回っているものの、前年度より3.48ポイントの増加となった。
　使用料収入は十分な水準とは言えず将来の更新需要に対応することは困難であるため、料金改定の検討による財源確保とともに、計画的な設備更新等により老朽化の進行を防ぐ。</t>
    <rPh sb="1" eb="3">
      <t>ショウワ</t>
    </rPh>
    <rPh sb="5" eb="6">
      <t>ネン</t>
    </rPh>
    <rPh sb="8" eb="10">
      <t>キョウヨウ</t>
    </rPh>
    <rPh sb="11" eb="13">
      <t>カイシ</t>
    </rPh>
    <rPh sb="18" eb="20">
      <t>レイワ</t>
    </rPh>
    <rPh sb="21" eb="23">
      <t>ネンド</t>
    </rPh>
    <rPh sb="25" eb="27">
      <t>レイワ</t>
    </rPh>
    <rPh sb="28" eb="30">
      <t>ネンド</t>
    </rPh>
    <rPh sb="34" eb="37">
      <t>ショリジョウ</t>
    </rPh>
    <rPh sb="38" eb="42">
      <t>セツビコウシン</t>
    </rPh>
    <rPh sb="43" eb="44">
      <t>オコナ</t>
    </rPh>
    <rPh sb="47" eb="49">
      <t>ヒリツ</t>
    </rPh>
    <rPh sb="50" eb="51">
      <t>ヒ</t>
    </rPh>
    <rPh sb="52" eb="53">
      <t>ツヅ</t>
    </rPh>
    <rPh sb="54" eb="60">
      <t>ルイジダンタイヘイキン</t>
    </rPh>
    <rPh sb="61" eb="63">
      <t>シタマワ</t>
    </rPh>
    <rPh sb="71" eb="74">
      <t>ゼンネンド</t>
    </rPh>
    <rPh sb="85" eb="87">
      <t>ゾウカ</t>
    </rPh>
    <rPh sb="94" eb="99">
      <t>シヨウリョウシュウニュウ</t>
    </rPh>
    <rPh sb="100" eb="102">
      <t>ジュウブン</t>
    </rPh>
    <rPh sb="103" eb="105">
      <t>スイジュン</t>
    </rPh>
    <rPh sb="107" eb="108">
      <t>イ</t>
    </rPh>
    <rPh sb="110" eb="112">
      <t>ショウライ</t>
    </rPh>
    <rPh sb="113" eb="117">
      <t>コウシンジュヨウ</t>
    </rPh>
    <rPh sb="118" eb="120">
      <t>タイオウ</t>
    </rPh>
    <rPh sb="125" eb="127">
      <t>コンナン</t>
    </rPh>
    <rPh sb="133" eb="137">
      <t>リョウキンカイテイ</t>
    </rPh>
    <rPh sb="138" eb="140">
      <t>ケントウ</t>
    </rPh>
    <rPh sb="143" eb="147">
      <t>ザイゲンカクホ</t>
    </rPh>
    <rPh sb="152" eb="155">
      <t>ケイカクテキ</t>
    </rPh>
    <rPh sb="156" eb="160">
      <t>セツビコウシン</t>
    </rPh>
    <rPh sb="160" eb="161">
      <t>トウ</t>
    </rPh>
    <rPh sb="164" eb="167">
      <t>ロウキュウカ</t>
    </rPh>
    <rPh sb="168" eb="170">
      <t>シンコウ</t>
    </rPh>
    <rPh sb="171" eb="172">
      <t>フセ</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</si>
</sst>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21-4ECB-950E-86D159BC16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4021-4ECB-950E-86D159BC16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50.27</c:v>
                </c:pt>
                <c:pt idx="4">
                  <c:v>45.52</c:v>
                </c:pt>
              </c:numCache>
            </c:numRef>
          </c:val>
          <c:extLst>
            <c:ext xmlns:c16="http://schemas.microsoft.com/office/drawing/2014/chart" uri="{C3380CC4-5D6E-409C-BE32-E72D297353CC}">
              <c16:uniqueId val="{00000000-DA96-42EF-8714-73F94B9637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DA96-42EF-8714-73F94B9637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72.28</c:v>
                </c:pt>
                <c:pt idx="4">
                  <c:v>73.069999999999993</c:v>
                </c:pt>
              </c:numCache>
            </c:numRef>
          </c:val>
          <c:extLst>
            <c:ext xmlns:c16="http://schemas.microsoft.com/office/drawing/2014/chart" uri="{C3380CC4-5D6E-409C-BE32-E72D297353CC}">
              <c16:uniqueId val="{00000000-3F80-41BD-885D-6FFC3AAA2D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3F80-41BD-885D-6FFC3AAA2D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99.71</c:v>
                </c:pt>
                <c:pt idx="4">
                  <c:v>94.75</c:v>
                </c:pt>
              </c:numCache>
            </c:numRef>
          </c:val>
          <c:extLst>
            <c:ext xmlns:c16="http://schemas.microsoft.com/office/drawing/2014/chart" uri="{C3380CC4-5D6E-409C-BE32-E72D297353CC}">
              <c16:uniqueId val="{00000000-2AEC-4B73-9B93-2637FCC47C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2AEC-4B73-9B93-2637FCC47C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3.63</c:v>
                </c:pt>
                <c:pt idx="4">
                  <c:v>7.11</c:v>
                </c:pt>
              </c:numCache>
            </c:numRef>
          </c:val>
          <c:extLst>
            <c:ext xmlns:c16="http://schemas.microsoft.com/office/drawing/2014/chart" uri="{C3380CC4-5D6E-409C-BE32-E72D297353CC}">
              <c16:uniqueId val="{00000000-BF20-42A7-9D80-1D263BD77E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BF20-42A7-9D80-1D263BD77E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01-40EF-B66B-0D402E8047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CC01-40EF-B66B-0D402E8047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7.76</c:v>
                </c:pt>
                <c:pt idx="4">
                  <c:v>33.76</c:v>
                </c:pt>
              </c:numCache>
            </c:numRef>
          </c:val>
          <c:extLst>
            <c:ext xmlns:c16="http://schemas.microsoft.com/office/drawing/2014/chart" uri="{C3380CC4-5D6E-409C-BE32-E72D297353CC}">
              <c16:uniqueId val="{00000000-C3AF-46FB-B119-37620BBCA3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C3AF-46FB-B119-37620BBCA3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15.71</c:v>
                </c:pt>
                <c:pt idx="4">
                  <c:v>23.16</c:v>
                </c:pt>
              </c:numCache>
            </c:numRef>
          </c:val>
          <c:extLst>
            <c:ext xmlns:c16="http://schemas.microsoft.com/office/drawing/2014/chart" uri="{C3380CC4-5D6E-409C-BE32-E72D297353CC}">
              <c16:uniqueId val="{00000000-7A7C-4907-B7F9-37DE3A157F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7A7C-4907-B7F9-37DE3A157F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D2-41C8-B067-F00729063D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0DD2-41C8-B067-F00729063D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68.86</c:v>
                </c:pt>
                <c:pt idx="4">
                  <c:v>54.94</c:v>
                </c:pt>
              </c:numCache>
            </c:numRef>
          </c:val>
          <c:extLst>
            <c:ext xmlns:c16="http://schemas.microsoft.com/office/drawing/2014/chart" uri="{C3380CC4-5D6E-409C-BE32-E72D297353CC}">
              <c16:uniqueId val="{00000000-DC44-4EB6-8080-D3C83E4786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DC44-4EB6-8080-D3C83E4786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204.45</c:v>
                </c:pt>
                <c:pt idx="4">
                  <c:v>255.35</c:v>
                </c:pt>
              </c:numCache>
            </c:numRef>
          </c:val>
          <c:extLst>
            <c:ext xmlns:c16="http://schemas.microsoft.com/office/drawing/2014/chart" uri="{C3380CC4-5D6E-409C-BE32-E72D297353CC}">
              <c16:uniqueId val="{00000000-4C24-4A29-BAA7-3EB846537C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4C24-4A29-BAA7-3EB846537C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秋田県　仙北市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46">
        <f>データ!S6</f>
        <v>24740</v>
      </c>
      <c r="AM8" s="46"/>
      <c r="AN8" s="46"/>
      <c r="AO8" s="46"/>
      <c r="AP8" s="46"/>
      <c r="AQ8" s="46"/>
      <c r="AR8" s="46"/>
      <c r="AS8" s="46"/>
      <c r="AT8" s="47">
        <f>データ!T6</f>
        <v>1093.56</v>
      </c>
      <c r="AU8" s="47"/>
      <c r="AV8" s="47"/>
      <c r="AW8" s="47"/>
      <c r="AX8" s="47"/>
      <c r="AY8" s="47"/>
      <c r="AZ8" s="47"/>
      <c r="BA8" s="47"/>
      <c r="BB8" s="47">
        <f>データ!U6</f>
        <v>22.62</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48.42</v>
      </c>
      <c r="J10" s="47"/>
      <c r="K10" s="47"/>
      <c r="L10" s="47"/>
      <c r="M10" s="47"/>
      <c r="N10" s="47"/>
      <c r="O10" s="47"/>
      <c r="P10" s="47">
        <f>データ!P6</f>
        <v>38.159999999999997</v>
      </c>
      <c r="Q10" s="47"/>
      <c r="R10" s="47"/>
      <c r="S10" s="47"/>
      <c r="T10" s="47"/>
      <c r="U10" s="47"/>
      <c r="V10" s="47"/>
      <c r="W10" s="47">
        <f>データ!Q6</f>
        <v>66.349999999999994</v>
      </c>
      <c r="X10" s="47"/>
      <c r="Y10" s="47"/>
      <c r="Z10" s="47"/>
      <c r="AA10" s="47"/>
      <c r="AB10" s="47"/>
      <c r="AC10" s="47"/>
      <c r="AD10" s="46">
        <f>データ!R6</f>
        <v>2750</v>
      </c>
      <c r="AE10" s="46"/>
      <c r="AF10" s="46"/>
      <c r="AG10" s="46"/>
      <c r="AH10" s="46"/>
      <c r="AI10" s="46"/>
      <c r="AJ10" s="46"/>
      <c r="AK10" s="2"/>
      <c r="AL10" s="46">
        <f>データ!V6</f>
        <v>9342</v>
      </c>
      <c r="AM10" s="46"/>
      <c r="AN10" s="46"/>
      <c r="AO10" s="46"/>
      <c r="AP10" s="46"/>
      <c r="AQ10" s="46"/>
      <c r="AR10" s="46"/>
      <c r="AS10" s="46"/>
      <c r="AT10" s="47">
        <f>データ!W6</f>
        <v>4.79</v>
      </c>
      <c r="AU10" s="47"/>
      <c r="AV10" s="47"/>
      <c r="AW10" s="47"/>
      <c r="AX10" s="47"/>
      <c r="AY10" s="47"/>
      <c r="AZ10" s="47"/>
      <c r="BA10" s="47"/>
      <c r="BB10" s="47">
        <f>データ!X6</f>
        <v>1950.31</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Fq5vjKLWRRUmTYmCSqmIr4Ln4x8ZgVBTyL4UY5NpvP4BxhRc3Mvt1+mLnMQUh8jPbyGhpnYNqK4jQWFNyEKKw==" saltValue="olfnGJt54/ECOYAejGiy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52159</v>
      </c>
      <c r="D6" s="19">
        <f t="shared" si="3"/>
        <v>46</v>
      </c>
      <c r="E6" s="19">
        <f t="shared" si="3"/>
        <v>17</v>
      </c>
      <c r="F6" s="19">
        <f t="shared" si="3"/>
        <v>1</v>
      </c>
      <c r="G6" s="19">
        <f t="shared" si="3"/>
        <v>0</v>
      </c>
      <c r="H6" s="19" t="str">
        <f t="shared" si="3"/>
        <v>秋田県　仙北市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48.42</v>
      </c>
      <c r="P6" s="20">
        <f t="shared" si="3"/>
        <v>38.159999999999997</v>
      </c>
      <c r="Q6" s="20">
        <f t="shared" si="3"/>
        <v>66.349999999999994</v>
      </c>
      <c r="R6" s="20">
        <f t="shared" si="3"/>
        <v>2750</v>
      </c>
      <c r="S6" s="20">
        <f t="shared" si="3"/>
        <v>24740</v>
      </c>
      <c r="T6" s="20">
        <f t="shared" si="3"/>
        <v>1093.56</v>
      </c>
      <c r="U6" s="20">
        <f t="shared" si="3"/>
        <v>22.62</v>
      </c>
      <c r="V6" s="20">
        <f t="shared" si="3"/>
        <v>9342</v>
      </c>
      <c r="W6" s="20">
        <f t="shared" si="3"/>
        <v>4.79</v>
      </c>
      <c r="X6" s="20">
        <f t="shared" si="3"/>
        <v>1950.31</v>
      </c>
      <c r="Y6" s="21" t="str">
        <f>IF(Y7="",NA(),Y7)</f>
        <v>-</v>
      </c>
      <c r="Z6" s="21" t="str">
        <f t="shared" ref="Z6:AH6" si="4">IF(Z7="",NA(),Z7)</f>
        <v>-</v>
      </c>
      <c r="AA6" s="21" t="str">
        <f t="shared" si="4"/>
        <v>-</v>
      </c>
      <c r="AB6" s="21">
        <f t="shared" si="4"/>
        <v>99.71</v>
      </c>
      <c r="AC6" s="21">
        <f t="shared" si="4"/>
        <v>94.75</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1">
        <f t="shared" si="5"/>
        <v>7.76</v>
      </c>
      <c r="AN6" s="21">
        <f t="shared" si="5"/>
        <v>33.76</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15.71</v>
      </c>
      <c r="AY6" s="21">
        <f t="shared" si="6"/>
        <v>23.16</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812.92</v>
      </c>
      <c r="BO6" s="21">
        <f t="shared" si="7"/>
        <v>765.48</v>
      </c>
      <c r="BP6" s="20" t="str">
        <f>IF(BP7="","",IF(BP7="-","【-】","【"&amp;SUBSTITUTE(TEXT(BP7,"#,##0.00"),"-","△")&amp;"】"))</f>
        <v>【669.12】</v>
      </c>
      <c r="BQ6" s="21" t="str">
        <f>IF(BQ7="",NA(),BQ7)</f>
        <v>-</v>
      </c>
      <c r="BR6" s="21" t="str">
        <f t="shared" ref="BR6:BZ6" si="8">IF(BR7="",NA(),BR7)</f>
        <v>-</v>
      </c>
      <c r="BS6" s="21" t="str">
        <f t="shared" si="8"/>
        <v>-</v>
      </c>
      <c r="BT6" s="21">
        <f t="shared" si="8"/>
        <v>68.86</v>
      </c>
      <c r="BU6" s="21">
        <f t="shared" si="8"/>
        <v>54.94</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204.45</v>
      </c>
      <c r="CF6" s="21">
        <f t="shared" si="9"/>
        <v>255.35</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f t="shared" si="10"/>
        <v>50.27</v>
      </c>
      <c r="CQ6" s="21">
        <f t="shared" si="10"/>
        <v>45.52</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72.28</v>
      </c>
      <c r="DB6" s="21">
        <f t="shared" si="11"/>
        <v>73.069999999999993</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3.63</v>
      </c>
      <c r="DM6" s="21">
        <f t="shared" si="12"/>
        <v>7.11</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52159</v>
      </c>
      <c r="D7" s="23">
        <v>46</v>
      </c>
      <c r="E7" s="23">
        <v>17</v>
      </c>
      <c r="F7" s="23">
        <v>1</v>
      </c>
      <c r="G7" s="23">
        <v>0</v>
      </c>
      <c r="H7" s="23" t="s">
        <v>95</v>
      </c>
      <c r="I7" s="23" t="s">
        <v>96</v>
      </c>
      <c r="J7" s="23" t="s">
        <v>97</v>
      </c>
      <c r="K7" s="23" t="s">
        <v>98</v>
      </c>
      <c r="L7" s="23" t="s">
        <v>99</v>
      </c>
      <c r="M7" s="23" t="s">
        <v>100</v>
      </c>
      <c r="N7" s="24" t="s">
        <v>101</v>
      </c>
      <c r="O7" s="24">
        <v>48.42</v>
      </c>
      <c r="P7" s="24">
        <v>38.159999999999997</v>
      </c>
      <c r="Q7" s="24">
        <v>66.349999999999994</v>
      </c>
      <c r="R7" s="24">
        <v>2750</v>
      </c>
      <c r="S7" s="24">
        <v>24740</v>
      </c>
      <c r="T7" s="24">
        <v>1093.56</v>
      </c>
      <c r="U7" s="24">
        <v>22.62</v>
      </c>
      <c r="V7" s="24">
        <v>9342</v>
      </c>
      <c r="W7" s="24">
        <v>4.79</v>
      </c>
      <c r="X7" s="24">
        <v>1950.31</v>
      </c>
      <c r="Y7" s="24" t="s">
        <v>101</v>
      </c>
      <c r="Z7" s="24" t="s">
        <v>101</v>
      </c>
      <c r="AA7" s="24" t="s">
        <v>101</v>
      </c>
      <c r="AB7" s="24">
        <v>99.71</v>
      </c>
      <c r="AC7" s="24">
        <v>94.75</v>
      </c>
      <c r="AD7" s="24" t="s">
        <v>101</v>
      </c>
      <c r="AE7" s="24" t="s">
        <v>101</v>
      </c>
      <c r="AF7" s="24" t="s">
        <v>101</v>
      </c>
      <c r="AG7" s="24">
        <v>105.41</v>
      </c>
      <c r="AH7" s="24">
        <v>104.64</v>
      </c>
      <c r="AI7" s="24">
        <v>107.02</v>
      </c>
      <c r="AJ7" s="24" t="s">
        <v>101</v>
      </c>
      <c r="AK7" s="24" t="s">
        <v>101</v>
      </c>
      <c r="AL7" s="24" t="s">
        <v>101</v>
      </c>
      <c r="AM7" s="24">
        <v>7.76</v>
      </c>
      <c r="AN7" s="24">
        <v>33.76</v>
      </c>
      <c r="AO7" s="24" t="s">
        <v>101</v>
      </c>
      <c r="AP7" s="24" t="s">
        <v>101</v>
      </c>
      <c r="AQ7" s="24" t="s">
        <v>101</v>
      </c>
      <c r="AR7" s="24">
        <v>25.86</v>
      </c>
      <c r="AS7" s="24">
        <v>25.76</v>
      </c>
      <c r="AT7" s="24">
        <v>3.09</v>
      </c>
      <c r="AU7" s="24" t="s">
        <v>101</v>
      </c>
      <c r="AV7" s="24" t="s">
        <v>101</v>
      </c>
      <c r="AW7" s="24" t="s">
        <v>101</v>
      </c>
      <c r="AX7" s="24">
        <v>15.71</v>
      </c>
      <c r="AY7" s="24">
        <v>23.16</v>
      </c>
      <c r="AZ7" s="24" t="s">
        <v>101</v>
      </c>
      <c r="BA7" s="24" t="s">
        <v>101</v>
      </c>
      <c r="BB7" s="24" t="s">
        <v>101</v>
      </c>
      <c r="BC7" s="24">
        <v>58.23</v>
      </c>
      <c r="BD7" s="24">
        <v>65.56</v>
      </c>
      <c r="BE7" s="24">
        <v>71.39</v>
      </c>
      <c r="BF7" s="24" t="s">
        <v>101</v>
      </c>
      <c r="BG7" s="24" t="s">
        <v>101</v>
      </c>
      <c r="BH7" s="24" t="s">
        <v>101</v>
      </c>
      <c r="BI7" s="24">
        <v>0</v>
      </c>
      <c r="BJ7" s="24">
        <v>0</v>
      </c>
      <c r="BK7" s="24" t="s">
        <v>101</v>
      </c>
      <c r="BL7" s="24" t="s">
        <v>101</v>
      </c>
      <c r="BM7" s="24" t="s">
        <v>101</v>
      </c>
      <c r="BN7" s="24">
        <v>812.92</v>
      </c>
      <c r="BO7" s="24">
        <v>765.48</v>
      </c>
      <c r="BP7" s="24">
        <v>669.12</v>
      </c>
      <c r="BQ7" s="24" t="s">
        <v>101</v>
      </c>
      <c r="BR7" s="24" t="s">
        <v>101</v>
      </c>
      <c r="BS7" s="24" t="s">
        <v>101</v>
      </c>
      <c r="BT7" s="24">
        <v>68.86</v>
      </c>
      <c r="BU7" s="24">
        <v>54.94</v>
      </c>
      <c r="BV7" s="24" t="s">
        <v>101</v>
      </c>
      <c r="BW7" s="24" t="s">
        <v>101</v>
      </c>
      <c r="BX7" s="24" t="s">
        <v>101</v>
      </c>
      <c r="BY7" s="24">
        <v>85.4</v>
      </c>
      <c r="BZ7" s="24">
        <v>87.8</v>
      </c>
      <c r="CA7" s="24">
        <v>99.73</v>
      </c>
      <c r="CB7" s="24" t="s">
        <v>101</v>
      </c>
      <c r="CC7" s="24" t="s">
        <v>101</v>
      </c>
      <c r="CD7" s="24" t="s">
        <v>101</v>
      </c>
      <c r="CE7" s="24">
        <v>204.45</v>
      </c>
      <c r="CF7" s="24">
        <v>255.35</v>
      </c>
      <c r="CG7" s="24" t="s">
        <v>101</v>
      </c>
      <c r="CH7" s="24" t="s">
        <v>101</v>
      </c>
      <c r="CI7" s="24" t="s">
        <v>101</v>
      </c>
      <c r="CJ7" s="24">
        <v>188.57</v>
      </c>
      <c r="CK7" s="24">
        <v>187.69</v>
      </c>
      <c r="CL7" s="24">
        <v>134.97999999999999</v>
      </c>
      <c r="CM7" s="24" t="s">
        <v>101</v>
      </c>
      <c r="CN7" s="24" t="s">
        <v>101</v>
      </c>
      <c r="CO7" s="24" t="s">
        <v>101</v>
      </c>
      <c r="CP7" s="24">
        <v>50.27</v>
      </c>
      <c r="CQ7" s="24">
        <v>45.52</v>
      </c>
      <c r="CR7" s="24" t="s">
        <v>101</v>
      </c>
      <c r="CS7" s="24" t="s">
        <v>101</v>
      </c>
      <c r="CT7" s="24" t="s">
        <v>101</v>
      </c>
      <c r="CU7" s="24">
        <v>55.84</v>
      </c>
      <c r="CV7" s="24">
        <v>55.78</v>
      </c>
      <c r="CW7" s="24">
        <v>59.99</v>
      </c>
      <c r="CX7" s="24" t="s">
        <v>101</v>
      </c>
      <c r="CY7" s="24" t="s">
        <v>101</v>
      </c>
      <c r="CZ7" s="24" t="s">
        <v>101</v>
      </c>
      <c r="DA7" s="24">
        <v>72.28</v>
      </c>
      <c r="DB7" s="24">
        <v>73.069999999999993</v>
      </c>
      <c r="DC7" s="24" t="s">
        <v>101</v>
      </c>
      <c r="DD7" s="24" t="s">
        <v>101</v>
      </c>
      <c r="DE7" s="24" t="s">
        <v>101</v>
      </c>
      <c r="DF7" s="24">
        <v>92.34</v>
      </c>
      <c r="DG7" s="24">
        <v>91.78</v>
      </c>
      <c r="DH7" s="24">
        <v>95.72</v>
      </c>
      <c r="DI7" s="24" t="s">
        <v>101</v>
      </c>
      <c r="DJ7" s="24" t="s">
        <v>101</v>
      </c>
      <c r="DK7" s="24" t="s">
        <v>101</v>
      </c>
      <c r="DL7" s="24">
        <v>3.63</v>
      </c>
      <c r="DM7" s="24">
        <v>7.11</v>
      </c>
      <c r="DN7" s="24" t="s">
        <v>101</v>
      </c>
      <c r="DO7" s="24" t="s">
        <v>101</v>
      </c>
      <c r="DP7" s="24" t="s">
        <v>101</v>
      </c>
      <c r="DQ7" s="24">
        <v>25.37</v>
      </c>
      <c r="DR7" s="24">
        <v>26.89</v>
      </c>
      <c r="DS7" s="24">
        <v>38.17</v>
      </c>
      <c r="DT7" s="24" t="s">
        <v>101</v>
      </c>
      <c r="DU7" s="24" t="s">
        <v>101</v>
      </c>
      <c r="DV7" s="24" t="s">
        <v>101</v>
      </c>
      <c r="DW7" s="24">
        <v>0</v>
      </c>
      <c r="DX7" s="24">
        <v>0</v>
      </c>
      <c r="DY7" s="24" t="s">
        <v>101</v>
      </c>
      <c r="DZ7" s="24" t="s">
        <v>101</v>
      </c>
      <c r="EA7" s="24" t="s">
        <v>101</v>
      </c>
      <c r="EB7" s="24">
        <v>0.54</v>
      </c>
      <c r="EC7" s="24">
        <v>0.75</v>
      </c>
      <c r="ED7" s="24">
        <v>6.54</v>
      </c>
      <c r="EE7" s="24" t="s">
        <v>101</v>
      </c>
      <c r="EF7" s="24" t="s">
        <v>101</v>
      </c>
      <c r="EG7" s="24" t="s">
        <v>101</v>
      </c>
      <c r="EH7" s="24">
        <v>0</v>
      </c>
      <c r="EI7" s="24">
        <v>0</v>
      </c>
      <c r="EJ7" s="24" t="s">
        <v>101</v>
      </c>
      <c r="EK7" s="24" t="s">
        <v>101</v>
      </c>
      <c r="EL7" s="24" t="s">
        <v>101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senboku</cp:lastModifiedBy>
  <cp:lastPrinted>2023-01-13T07:59:24Z</cp:lastPrinted>
  <dcterms:created xsi:type="dcterms:W3CDTF">2022-12-01T01:13:48Z</dcterms:created>
  <dcterms:modified xsi:type="dcterms:W3CDTF">2023-02-24T01:12:55Z</dcterms:modified>
  <cp:category/>
</cp:coreProperties>
</file>