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3\02 公営企業班\220106 公営企業における経営比較分析表の作成について\03 県提出（0121〆）\下水\"/>
    </mc:Choice>
  </mc:AlternateContent>
  <workbookProtection workbookAlgorithmName="SHA-512" workbookHashValue="kn5MAfO3Nhty+P+xGw1OToHvDG3gnbjUyWkDgTt/zwyxCUp+5sk37gUtlU9TPH2yeTCZhm42lxzRPz0dMsLEAw==" workbookSaltValue="l6bPrzyC5kxGvMit7f9HoA=="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<sst xmlns="http://schemas.openxmlformats.org/spreadsheetml/2006/main" count="319" uniqueCount="116">
  <si>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</si>
  <si>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</si>
  <si>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</si>
  <si>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</si>
  <si>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</si>
  <si>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</si>
  <si>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</si>
  <si>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</si>
  <si>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</si>
  <si>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</si>
  <si>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</si>
  <si>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</si>
  <si>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</si>
  <si>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</si>
  <si>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</si>
  <si>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</si>
  <si>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</si>
  <si>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</si>
  <si>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</si>
  <si>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</si>
  <si>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</si>
  <si>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</si>
  <si>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</si>
  <si>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</si>
  <si>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</si>
  <si>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</si>
  <si>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</si>
  <si>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</si>
  <si>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</si>
  <si>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</si>
  <si>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</si>
  <si>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</si>
  <si>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</si>
  <si>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</si>
  <si>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</si>
  <si>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</si>
  <si>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</si>
  <si>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</si>
  <si>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</si>
  <si>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</si>
  <si>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</si>
  <si>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</si>
  <si>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</si>
  <si>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</si>
  <si>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</si>
  <si>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</si>
  <si>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</si>
  <si>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</si>
  <si>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</si>
  <si>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</si>
  <si>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</si>
  <si>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</si>
  <si>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</si>
  <si>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</si>
  <si>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</si>
  <si>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</si>
  <si>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</si>
  <si>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</si>
  <si>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</si>
  <si>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</si>
  <si>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</si>
  <si>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</si>
  <si>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</si>
  <si>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</si>
  <si>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</si>
  <si>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</si>
  <si>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</si>
  <si>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</si>
  <si>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</si>
  <si>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</si>
  <si>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</si>
  <si>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</si>
  <si>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</si>
  <si>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</si>
  <si>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</si>
  <si>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</si>
  <si>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</si>
  <si>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</si>
  <si>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</si>
  <si>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</si>
  <si>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</si>
  <si>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</si>
  <si>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</si>
  <si>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</si>
  <si>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</si>
  <si>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</si>
  <si>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</si>
  <si>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</si>
  <si>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</si>
  <si>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</si>
  <si>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</si>
  <si>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</si>
  <si>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</si>
  <si>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</si>
  <si>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</si>
  <si>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</si>
  <si>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</si>
  <si>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</si>
  <si>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</si>
  <si>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</si>
  <si>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</si>
  <si>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</si>
  <si>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</si>
  <si>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</si>
  <si>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</si>
  <si>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</si>
  <si>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</si>
  <si>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</si>
  <si>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</si>
  <si>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</si>
  <si>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</si>
  <si>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</si>
  <si>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</si>
  <si>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昭和55年から整備をし、昭和61年から供用を開始している。耐用年数の観点から考えると､更新の時期はまだ到来しないが、現在の状況では将来の更新需要に対応するための財源確保は難しい。
　そのため、個々の資産に応じた効率的・効果的な維持管理を行い、長寿命化・経費削減を図るとともに財政負担の軽減を図りながら計画的な更新を行いたい。
　田沢湖浄化センターにおいて、ストックマネジメント事業で重要機器設備の更新として、受変電設備と監視制御盤の更新を令和2年度から令和3年度にかけて行っている。</t>
    <rPh sb="1" eb="3">
      <t>ショウワ</t>
    </rPh>
    <rPh sb="5" eb="6">
      <t>ネン</t>
    </rPh>
    <rPh sb="8" eb="10">
      <t>セイビ</t>
    </rPh>
    <rPh sb="13" eb="15">
      <t>ショウワ</t>
    </rPh>
    <rPh sb="17" eb="18">
      <t>ネン</t>
    </rPh>
    <rPh sb="20" eb="22">
      <t>キョウヨウ</t>
    </rPh>
    <rPh sb="23" eb="25">
      <t>カイシ</t>
    </rPh>
    <rPh sb="30" eb="32">
      <t>タイヨウ</t>
    </rPh>
    <rPh sb="32" eb="34">
      <t>ネンスウ</t>
    </rPh>
    <rPh sb="35" eb="37">
      <t>カンテン</t>
    </rPh>
    <rPh sb="39" eb="40">
      <t>カンガ</t>
    </rPh>
    <rPh sb="44" eb="46">
      <t>コウシン</t>
    </rPh>
    <rPh sb="47" eb="49">
      <t>ジキ</t>
    </rPh>
    <rPh sb="52" eb="54">
      <t>トウライ</t>
    </rPh>
    <rPh sb="59" eb="61">
      <t>ゲンザイ</t>
    </rPh>
    <rPh sb="62" eb="64">
      <t>ジョウキョウ</t>
    </rPh>
    <rPh sb="66" eb="68">
      <t>ショウライ</t>
    </rPh>
    <rPh sb="69" eb="71">
      <t>コウシン</t>
    </rPh>
    <rPh sb="71" eb="73">
      <t>ジュヨウ</t>
    </rPh>
    <rPh sb="74" eb="76">
      <t>タイオウ</t>
    </rPh>
    <rPh sb="81" eb="83">
      <t>ザイゲン</t>
    </rPh>
    <rPh sb="83" eb="85">
      <t>カクホ</t>
    </rPh>
    <rPh sb="86" eb="87">
      <t>ムズカ</t>
    </rPh>
    <rPh sb="97" eb="99">
      <t>ココ</t>
    </rPh>
    <rPh sb="100" eb="102">
      <t>シサン</t>
    </rPh>
    <rPh sb="103" eb="104">
      <t>オウ</t>
    </rPh>
    <rPh sb="106" eb="109">
      <t>コウリツテキ</t>
    </rPh>
    <rPh sb="110" eb="113">
      <t>コウカテキ</t>
    </rPh>
    <rPh sb="114" eb="116">
      <t>イジ</t>
    </rPh>
    <rPh sb="116" eb="118">
      <t>カンリ</t>
    </rPh>
    <rPh sb="119" eb="120">
      <t>オコナ</t>
    </rPh>
    <rPh sb="122" eb="126">
      <t>チョウジュミョウカ</t>
    </rPh>
    <rPh sb="127" eb="129">
      <t>ケイヒ</t>
    </rPh>
    <rPh sb="129" eb="131">
      <t>サクゲン</t>
    </rPh>
    <rPh sb="132" eb="133">
      <t>ハカ</t>
    </rPh>
    <rPh sb="138" eb="140">
      <t>ザイセイ</t>
    </rPh>
    <rPh sb="140" eb="142">
      <t>フタン</t>
    </rPh>
    <rPh sb="143" eb="145">
      <t>ケイゲン</t>
    </rPh>
    <rPh sb="146" eb="147">
      <t>ハカ</t>
    </rPh>
    <rPh sb="151" eb="154">
      <t>ケイカクテキ</t>
    </rPh>
    <rPh sb="155" eb="157">
      <t>コウシン</t>
    </rPh>
    <rPh sb="158" eb="159">
      <t>オコナ</t>
    </rPh>
    <rPh sb="165" eb="168">
      <t>タザワコ</t>
    </rPh>
    <rPh sb="168" eb="170">
      <t>ジョウカ</t>
    </rPh>
    <rPh sb="189" eb="191">
      <t>ジギョウ</t>
    </rPh>
    <rPh sb="192" eb="194">
      <t>ジュウヨウ</t>
    </rPh>
    <rPh sb="194" eb="196">
      <t>キキ</t>
    </rPh>
    <rPh sb="196" eb="198">
      <t>セツビ</t>
    </rPh>
    <rPh sb="199" eb="201">
      <t>コウシン</t>
    </rPh>
    <rPh sb="205" eb="208">
      <t>ジュヘンデン</t>
    </rPh>
    <rPh sb="208" eb="210">
      <t>セツビ</t>
    </rPh>
    <rPh sb="211" eb="213">
      <t>カンシ</t>
    </rPh>
    <rPh sb="213" eb="216">
      <t>セイギョバン</t>
    </rPh>
    <rPh sb="217" eb="219">
      <t>コウシン</t>
    </rPh>
    <rPh sb="220" eb="222">
      <t>レイワ</t>
    </rPh>
    <rPh sb="223" eb="225">
      <t>ネンド</t>
    </rPh>
    <rPh sb="227" eb="229">
      <t>レイワ</t>
    </rPh>
    <rPh sb="230" eb="232">
      <t>ネンド</t>
    </rPh>
    <rPh sb="236" eb="237">
      <t>オコナ</t>
    </rPh>
    <phoneticPr fontId="4"/>
  </si>
  <si>
    <t>　収益は、一般会計からの繰入金に大きく依存し、経営状態は脆弱である。
　このため、事業の安定的な経営や将来の更新需要に対応出来る財源の確保が大きな課題である。
　したがって、市民の理解を得ながら料金改定による使用料収入の確保を図り、効率的・効果的な維持管理費と投資による経費削減を行い経営改善に努める。</t>
    <rPh sb="1" eb="3">
      <t>シュウエキ</t>
    </rPh>
    <rPh sb="5" eb="7">
      <t>イッパン</t>
    </rPh>
    <rPh sb="7" eb="9">
      <t>カイケイ</t>
    </rPh>
    <rPh sb="12" eb="15">
      <t>クリイレキン</t>
    </rPh>
    <rPh sb="16" eb="17">
      <t>オオ</t>
    </rPh>
    <rPh sb="19" eb="21">
      <t>イゾン</t>
    </rPh>
    <rPh sb="23" eb="25">
      <t>ケイエイ</t>
    </rPh>
    <rPh sb="25" eb="27">
      <t>ジョウタイ</t>
    </rPh>
    <rPh sb="28" eb="30">
      <t>ゼイジャク</t>
    </rPh>
    <rPh sb="41" eb="43">
      <t>ジギョウ</t>
    </rPh>
    <rPh sb="44" eb="47">
      <t>アンテイテキ</t>
    </rPh>
    <rPh sb="48" eb="50">
      <t>ケイエイ</t>
    </rPh>
    <rPh sb="51" eb="53">
      <t>ショウライ</t>
    </rPh>
    <rPh sb="54" eb="56">
      <t>コウシン</t>
    </rPh>
    <rPh sb="56" eb="58">
      <t>ジュヨウ</t>
    </rPh>
    <rPh sb="59" eb="63">
      <t>タイオウデキ</t>
    </rPh>
    <rPh sb="64" eb="66">
      <t>ザイゲン</t>
    </rPh>
    <rPh sb="67" eb="69">
      <t>カクホ</t>
    </rPh>
    <rPh sb="70" eb="71">
      <t>オオ</t>
    </rPh>
    <rPh sb="73" eb="75">
      <t>カダイ</t>
    </rPh>
    <rPh sb="87" eb="89">
      <t>シミン</t>
    </rPh>
    <rPh sb="90" eb="92">
      <t>リカイ</t>
    </rPh>
    <rPh sb="93" eb="94">
      <t>エ</t>
    </rPh>
    <rPh sb="97" eb="99">
      <t>リョウキン</t>
    </rPh>
    <rPh sb="99" eb="101">
      <t>カイテイ</t>
    </rPh>
    <rPh sb="104" eb="107">
      <t>シヨウリョウ</t>
    </rPh>
    <rPh sb="107" eb="109">
      <t>シュウニュウ</t>
    </rPh>
    <rPh sb="110" eb="112">
      <t>カクホ</t>
    </rPh>
    <rPh sb="113" eb="114">
      <t>ハカ</t>
    </rPh>
    <rPh sb="116" eb="119">
      <t>コウリツテキ</t>
    </rPh>
    <rPh sb="120" eb="123">
      <t>コウカテキ</t>
    </rPh>
    <rPh sb="124" eb="126">
      <t>イジ</t>
    </rPh>
    <rPh sb="126" eb="129">
      <t>カンリヒ</t>
    </rPh>
    <rPh sb="130" eb="132">
      <t>トウシ</t>
    </rPh>
    <rPh sb="135" eb="137">
      <t>ケイヒ</t>
    </rPh>
    <rPh sb="137" eb="139">
      <t>サクゲン</t>
    </rPh>
    <rPh sb="140" eb="141">
      <t>オコナ</t>
    </rPh>
    <rPh sb="142" eb="144">
      <t>ケイエイ</t>
    </rPh>
    <rPh sb="144" eb="146">
      <t>カイゼン</t>
    </rPh>
    <rPh sb="147" eb="148">
      <t>ツト</t>
    </rPh>
    <phoneticPr fontId="4"/>
  </si>
  <si>
    <t>①経常収支比率：汚水処理経費に対する使用料収入不足を繰入金で賄っている状況である。これにより、経常収支比率は概ね100%となっており、使用料収入の確保や経費の見直しによる経営改善に向けた取り組みが必要である。
②累積欠損比率：法適化1年目より累積欠損金が発生しており、使用料の適正化を図っていく必要がある。
③流動比率：全国平均よりも低く、支払い能力を高めるための改善が必要である。
④企業債残高対事業規模比率：企業債の償還を全て繰入金で負担しているため、指標となる数値が表れてこない。
⑤経費回収率：68.86%で全国平均・類似団体と比較すると低い状況で、適切な料金収入を確保する必要がある。
⑥汚水処理原価：全国平均、類似団体よりも高いため、維持管理費の削減や接続率の向上による有収水量の向上に努めたい。
⑦施設利用率：全国平均、類似団体よりも低い状況であるので、接続率の向上を図ると共に適切な施設の維持管理に努める。
⑧水洗化率：全国平均、類似団体より低い状況であり、水質保全や使用料収入の確保を図るため、接続率の向上に努める。</t>
    <rPh sb="1" eb="3">
      <t>ケイジョウ</t>
    </rPh>
    <rPh sb="3" eb="5">
      <t>シュウシ</t>
    </rPh>
    <rPh sb="5" eb="7">
      <t>ヒリツ</t>
    </rPh>
    <rPh sb="8" eb="10">
      <t>オスイ</t>
    </rPh>
    <rPh sb="10" eb="12">
      <t>ショリ</t>
    </rPh>
    <rPh sb="12" eb="14">
      <t>ケイヒ</t>
    </rPh>
    <rPh sb="15" eb="16">
      <t>タイ</t>
    </rPh>
    <rPh sb="18" eb="21">
      <t>シヨウリョウ</t>
    </rPh>
    <rPh sb="21" eb="23">
      <t>シュウニュウ</t>
    </rPh>
    <rPh sb="23" eb="25">
      <t>ブソク</t>
    </rPh>
    <rPh sb="26" eb="29">
      <t>クリイレキン</t>
    </rPh>
    <rPh sb="30" eb="31">
      <t>マカナ</t>
    </rPh>
    <rPh sb="35" eb="37">
      <t>ジョウキョウ</t>
    </rPh>
    <rPh sb="47" eb="49">
      <t>ケイジョウ</t>
    </rPh>
    <rPh sb="49" eb="51">
      <t>シュウシ</t>
    </rPh>
    <rPh sb="51" eb="53">
      <t>ヒリツ</t>
    </rPh>
    <rPh sb="54" eb="55">
      <t>オオム</t>
    </rPh>
    <rPh sb="67" eb="70">
      <t>シヨウリョウ</t>
    </rPh>
    <rPh sb="70" eb="72">
      <t>シュウニュウ</t>
    </rPh>
    <rPh sb="73" eb="75">
      <t>カクホ</t>
    </rPh>
    <rPh sb="76" eb="78">
      <t>ケイヒ</t>
    </rPh>
    <rPh sb="79" eb="81">
      <t>ミナオ</t>
    </rPh>
    <rPh sb="85" eb="87">
      <t>ケイエイ</t>
    </rPh>
    <rPh sb="87" eb="89">
      <t>カイゼン</t>
    </rPh>
    <rPh sb="90" eb="91">
      <t>ム</t>
    </rPh>
    <rPh sb="93" eb="94">
      <t>ト</t>
    </rPh>
    <rPh sb="95" eb="96">
      <t>ク</t>
    </rPh>
    <rPh sb="98" eb="100">
      <t>ヒツヨウ</t>
    </rPh>
    <rPh sb="106" eb="108">
      <t>ルイセキ</t>
    </rPh>
    <rPh sb="108" eb="110">
      <t>ケッソン</t>
    </rPh>
    <rPh sb="110" eb="112">
      <t>ヒリツ</t>
    </rPh>
    <rPh sb="113" eb="116">
      <t>ホウテキカ</t>
    </rPh>
    <rPh sb="117" eb="119">
      <t>ネンメ</t>
    </rPh>
    <rPh sb="121" eb="123">
      <t>ルイセキ</t>
    </rPh>
    <rPh sb="123" eb="125">
      <t>ケッソン</t>
    </rPh>
    <rPh sb="125" eb="126">
      <t>キン</t>
    </rPh>
    <rPh sb="127" eb="129">
      <t>ハッセイ</t>
    </rPh>
    <rPh sb="134" eb="137">
      <t>シヨウリョウ</t>
    </rPh>
    <rPh sb="138" eb="141">
      <t>テキセイカ</t>
    </rPh>
    <rPh sb="142" eb="143">
      <t>ハカ</t>
    </rPh>
    <rPh sb="147" eb="149">
      <t>ヒツヨウ</t>
    </rPh>
    <rPh sb="155" eb="157">
      <t>リュウドウ</t>
    </rPh>
    <rPh sb="157" eb="159">
      <t>ヒリツ</t>
    </rPh>
    <rPh sb="160" eb="162">
      <t>ゼンコク</t>
    </rPh>
    <rPh sb="162" eb="164">
      <t>ヘイキン</t>
    </rPh>
    <rPh sb="167" eb="168">
      <t>ヒク</t>
    </rPh>
    <rPh sb="170" eb="172">
      <t>シハラ</t>
    </rPh>
    <rPh sb="173" eb="175">
      <t>ノウリョク</t>
    </rPh>
    <rPh sb="176" eb="177">
      <t>タカ</t>
    </rPh>
    <rPh sb="182" eb="184">
      <t>カイゼン</t>
    </rPh>
    <rPh sb="185" eb="187">
      <t>ヒツヨウ</t>
    </rPh>
    <rPh sb="193" eb="196">
      <t>キギョウサイ</t>
    </rPh>
    <rPh sb="196" eb="198">
      <t>ザンダカ</t>
    </rPh>
    <rPh sb="198" eb="199">
      <t>タイ</t>
    </rPh>
    <rPh sb="199" eb="201">
      <t>ジギョウ</t>
    </rPh>
    <rPh sb="201" eb="203">
      <t>キボ</t>
    </rPh>
    <rPh sb="203" eb="205">
      <t>ヒリツ</t>
    </rPh>
    <rPh sb="206" eb="209">
      <t>キギョウサイ</t>
    </rPh>
    <rPh sb="210" eb="212">
      <t>ショウカン</t>
    </rPh>
    <rPh sb="213" eb="214">
      <t>スベ</t>
    </rPh>
    <rPh sb="215" eb="218">
      <t>クリイレキン</t>
    </rPh>
    <rPh sb="219" eb="221">
      <t>フタン</t>
    </rPh>
    <rPh sb="228" eb="230">
      <t>シヒョウ</t>
    </rPh>
    <rPh sb="233" eb="235">
      <t>スウチ</t>
    </rPh>
    <rPh sb="236" eb="237">
      <t>アラワ</t>
    </rPh>
    <rPh sb="245" eb="247">
      <t>ケイヒ</t>
    </rPh>
    <rPh sb="247" eb="250">
      <t>カイシュウリツ</t>
    </rPh>
    <rPh sb="258" eb="260">
      <t>ゼンコク</t>
    </rPh>
    <rPh sb="260" eb="262">
      <t>ヘイキン</t>
    </rPh>
    <rPh sb="263" eb="265">
      <t>ルイジ</t>
    </rPh>
    <rPh sb="265" eb="267">
      <t>ダンタイ</t>
    </rPh>
    <rPh sb="268" eb="270">
      <t>ヒカク</t>
    </rPh>
    <rPh sb="273" eb="274">
      <t>ヒク</t>
    </rPh>
    <rPh sb="275" eb="277">
      <t>ジョウキョウ</t>
    </rPh>
    <rPh sb="279" eb="281">
      <t>テキセツ</t>
    </rPh>
    <rPh sb="282" eb="284">
      <t>リョウキン</t>
    </rPh>
    <rPh sb="284" eb="286">
      <t>シュウニュウ</t>
    </rPh>
    <rPh sb="287" eb="289">
      <t>カクホ</t>
    </rPh>
    <rPh sb="291" eb="293">
      <t>ヒツヨウ</t>
    </rPh>
    <rPh sb="299" eb="301">
      <t>オスイ</t>
    </rPh>
    <rPh sb="301" eb="303">
      <t>ショリ</t>
    </rPh>
    <rPh sb="303" eb="305">
      <t>ゲンカ</t>
    </rPh>
    <rPh sb="306" eb="308">
      <t>ゼンコク</t>
    </rPh>
    <rPh sb="308" eb="310">
      <t>ヘイキン</t>
    </rPh>
    <rPh sb="311" eb="313">
      <t>ルイジ</t>
    </rPh>
    <rPh sb="313" eb="315">
      <t>ダンタイ</t>
    </rPh>
    <rPh sb="318" eb="319">
      <t>タカ</t>
    </rPh>
    <rPh sb="323" eb="325">
      <t>イジ</t>
    </rPh>
    <rPh sb="325" eb="328">
      <t>カンリヒ</t>
    </rPh>
    <rPh sb="329" eb="331">
      <t>サクゲン</t>
    </rPh>
    <rPh sb="332" eb="334">
      <t>セツゾク</t>
    </rPh>
    <rPh sb="334" eb="335">
      <t>リツ</t>
    </rPh>
    <rPh sb="336" eb="338">
      <t>コウジョウ</t>
    </rPh>
    <rPh sb="341" eb="343">
      <t>ユウシュウ</t>
    </rPh>
    <rPh sb="343" eb="345">
      <t>スイリョウ</t>
    </rPh>
    <rPh sb="346" eb="348">
      <t>コウジョウ</t>
    </rPh>
    <rPh sb="349" eb="350">
      <t>ツト</t>
    </rPh>
    <rPh sb="356" eb="358">
      <t>シセツ</t>
    </rPh>
    <rPh sb="358" eb="361">
      <t>リヨウリツ</t>
    </rPh>
    <rPh sb="413" eb="416">
      <t>スイセンカ</t>
    </rPh>
    <rPh sb="416" eb="417">
      <t>リツ</t>
    </rPh>
    <rPh sb="418" eb="420">
      <t>ゼンコク</t>
    </rPh>
    <rPh sb="420" eb="422">
      <t>ヘイキン</t>
    </rPh>
    <rPh sb="423" eb="425">
      <t>ルイジ</t>
    </rPh>
    <rPh sb="425" eb="427">
      <t>ダンタイ</t>
    </rPh>
    <rPh sb="429" eb="430">
      <t>ヒク</t>
    </rPh>
    <rPh sb="431" eb="433">
      <t>ジョウキョウ</t>
    </rPh>
    <rPh sb="437" eb="439">
      <t>スイシツ</t>
    </rPh>
    <rPh sb="439" eb="441">
      <t>ホゼン</t>
    </rPh>
    <rPh sb="442" eb="445">
      <t>シヨウリョウ</t>
    </rPh>
    <rPh sb="445" eb="447">
      <t>シュウニュウ</t>
    </rPh>
    <rPh sb="448" eb="450">
      <t>カクホ</t>
    </rPh>
    <rPh sb="451" eb="452">
      <t>ハカ</t>
    </rPh>
    <rPh sb="456" eb="458">
      <t>セツゾク</t>
    </rPh>
    <rPh sb="458" eb="459">
      <t>リツ</t>
    </rPh>
    <rPh sb="460" eb="462">
      <t>コウジョウ</t>
    </rPh>
    <rPh sb="463" eb="46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</si>
</sst>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64F-47EA-976F-8C5BEFECA3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764F-47EA-976F-8C5BEFECA3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50.27</c:v>
                </c:pt>
              </c:numCache>
            </c:numRef>
          </c:val>
          <c:extLst>
            <c:ext xmlns:c16="http://schemas.microsoft.com/office/drawing/2014/chart" uri="{C3380CC4-5D6E-409C-BE32-E72D297353CC}">
              <c16:uniqueId val="{00000000-6652-4659-9E0D-0BBB124658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55.84</c:v>
                </c:pt>
              </c:numCache>
            </c:numRef>
          </c:val>
          <c:smooth val="0"/>
          <c:extLst>
            <c:ext xmlns:c16="http://schemas.microsoft.com/office/drawing/2014/chart" uri="{C3380CC4-5D6E-409C-BE32-E72D297353CC}">
              <c16:uniqueId val="{00000001-6652-4659-9E0D-0BBB124658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72.28</c:v>
                </c:pt>
              </c:numCache>
            </c:numRef>
          </c:val>
          <c:extLst>
            <c:ext xmlns:c16="http://schemas.microsoft.com/office/drawing/2014/chart" uri="{C3380CC4-5D6E-409C-BE32-E72D297353CC}">
              <c16:uniqueId val="{00000000-EAF7-4C6B-93A1-6E72ABC255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92.34</c:v>
                </c:pt>
              </c:numCache>
            </c:numRef>
          </c:val>
          <c:smooth val="0"/>
          <c:extLst>
            <c:ext xmlns:c16="http://schemas.microsoft.com/office/drawing/2014/chart" uri="{C3380CC4-5D6E-409C-BE32-E72D297353CC}">
              <c16:uniqueId val="{00000001-EAF7-4C6B-93A1-6E72ABC255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99.71</c:v>
                </c:pt>
              </c:numCache>
            </c:numRef>
          </c:val>
          <c:extLst>
            <c:ext xmlns:c16="http://schemas.microsoft.com/office/drawing/2014/chart" uri="{C3380CC4-5D6E-409C-BE32-E72D297353CC}">
              <c16:uniqueId val="{00000000-A60D-4BFB-9301-C065A4CEAE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A60D-4BFB-9301-C065A4CEAE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3.63</c:v>
                </c:pt>
              </c:numCache>
            </c:numRef>
          </c:val>
          <c:extLst>
            <c:ext xmlns:c16="http://schemas.microsoft.com/office/drawing/2014/chart" uri="{C3380CC4-5D6E-409C-BE32-E72D297353CC}">
              <c16:uniqueId val="{00000000-983E-4519-95C0-BFD914FF86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25.37</c:v>
                </c:pt>
              </c:numCache>
            </c:numRef>
          </c:val>
          <c:smooth val="0"/>
          <c:extLst>
            <c:ext xmlns:c16="http://schemas.microsoft.com/office/drawing/2014/chart" uri="{C3380CC4-5D6E-409C-BE32-E72D297353CC}">
              <c16:uniqueId val="{00000001-983E-4519-95C0-BFD914FF86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086-4AE2-A6AF-8FABC07548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0086-4AE2-A6AF-8FABC07548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7.76</c:v>
                </c:pt>
              </c:numCache>
            </c:numRef>
          </c:val>
          <c:extLst>
            <c:ext xmlns:c16="http://schemas.microsoft.com/office/drawing/2014/chart" uri="{C3380CC4-5D6E-409C-BE32-E72D297353CC}">
              <c16:uniqueId val="{00000000-491D-4E4E-92FC-5F4F0FB06E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491D-4E4E-92FC-5F4F0FB06E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15.71</c:v>
                </c:pt>
              </c:numCache>
            </c:numRef>
          </c:val>
          <c:extLst>
            <c:ext xmlns:c16="http://schemas.microsoft.com/office/drawing/2014/chart" uri="{C3380CC4-5D6E-409C-BE32-E72D297353CC}">
              <c16:uniqueId val="{00000000-2D4F-4C7A-97E9-B6C4E3BB35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58.23</c:v>
                </c:pt>
              </c:numCache>
            </c:numRef>
          </c:val>
          <c:smooth val="0"/>
          <c:extLst>
            <c:ext xmlns:c16="http://schemas.microsoft.com/office/drawing/2014/chart" uri="{C3380CC4-5D6E-409C-BE32-E72D297353CC}">
              <c16:uniqueId val="{00000001-2D4F-4C7A-97E9-B6C4E3BB35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E0-4294-B23D-255E73B5C5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812.92</c:v>
                </c:pt>
              </c:numCache>
            </c:numRef>
          </c:val>
          <c:smooth val="0"/>
          <c:extLst>
            <c:ext xmlns:c16="http://schemas.microsoft.com/office/drawing/2014/chart" uri="{C3380CC4-5D6E-409C-BE32-E72D297353CC}">
              <c16:uniqueId val="{00000001-42E0-4294-B23D-255E73B5C5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68.86</c:v>
                </c:pt>
              </c:numCache>
            </c:numRef>
          </c:val>
          <c:extLst>
            <c:ext xmlns:c16="http://schemas.microsoft.com/office/drawing/2014/chart" uri="{C3380CC4-5D6E-409C-BE32-E72D297353CC}">
              <c16:uniqueId val="{00000000-E7C1-43A7-A197-A9D71F4BEA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85.4</c:v>
                </c:pt>
              </c:numCache>
            </c:numRef>
          </c:val>
          <c:smooth val="0"/>
          <c:extLst>
            <c:ext xmlns:c16="http://schemas.microsoft.com/office/drawing/2014/chart" uri="{C3380CC4-5D6E-409C-BE32-E72D297353CC}">
              <c16:uniqueId val="{00000001-E7C1-43A7-A197-A9D71F4BEA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204.45</c:v>
                </c:pt>
              </c:numCache>
            </c:numRef>
          </c:val>
          <c:extLst>
            <c:ext xmlns:c16="http://schemas.microsoft.com/office/drawing/2014/chart" uri="{C3380CC4-5D6E-409C-BE32-E72D297353CC}">
              <c16:uniqueId val="{00000000-01B7-4876-8ADE-4CF922886E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188.57</c:v>
                </c:pt>
              </c:numCache>
            </c:numRef>
          </c:val>
          <c:smooth val="0"/>
          <c:extLst>
            <c:ext xmlns:c16="http://schemas.microsoft.com/office/drawing/2014/chart" uri="{C3380CC4-5D6E-409C-BE32-E72D297353CC}">
              <c16:uniqueId val="{00000001-01B7-4876-8ADE-4CF922886E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仙北市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25310</v>
      </c>
      <c r="AM8" s="51"/>
      <c r="AN8" s="51"/>
      <c r="AO8" s="51"/>
      <c r="AP8" s="51"/>
      <c r="AQ8" s="51"/>
      <c r="AR8" s="51"/>
      <c r="AS8" s="51"/>
      <c r="AT8" s="46">
        <f>データ!T6</f>
        <v>1093.56</v>
      </c>
      <c r="AU8" s="46"/>
      <c r="AV8" s="46"/>
      <c r="AW8" s="46"/>
      <c r="AX8" s="46"/>
      <c r="AY8" s="46"/>
      <c r="AZ8" s="46"/>
      <c r="BA8" s="46"/>
      <c r="BB8" s="46">
        <f>データ!U6</f>
        <v>23.14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46.95</v>
      </c>
      <c r="J10" s="46"/>
      <c r="K10" s="46"/>
      <c r="L10" s="46"/>
      <c r="M10" s="46"/>
      <c r="N10" s="46"/>
      <c r="O10" s="46"/>
      <c r="P10" s="46">
        <f>データ!P6</f>
        <v>37.869999999999997</v>
      </c>
      <c r="Q10" s="46"/>
      <c r="R10" s="46"/>
      <c r="S10" s="46"/>
      <c r="T10" s="46"/>
      <c r="U10" s="46"/>
      <c r="V10" s="46"/>
      <c r="W10" s="46">
        <f>データ!Q6</f>
        <v>62.8</v>
      </c>
      <c r="X10" s="46"/>
      <c r="Y10" s="46"/>
      <c r="Z10" s="46"/>
      <c r="AA10" s="46"/>
      <c r="AB10" s="46"/>
      <c r="AC10" s="46"/>
      <c r="AD10" s="51">
        <f>データ!R6</f>
        <v>2750</v>
      </c>
      <c r="AE10" s="51"/>
      <c r="AF10" s="51"/>
      <c r="AG10" s="51"/>
      <c r="AH10" s="51"/>
      <c r="AI10" s="51"/>
      <c r="AJ10" s="51"/>
      <c r="AK10" s="2"/>
      <c r="AL10" s="51">
        <f>データ!V6</f>
        <v>9499</v>
      </c>
      <c r="AM10" s="51"/>
      <c r="AN10" s="51"/>
      <c r="AO10" s="51"/>
      <c r="AP10" s="51"/>
      <c r="AQ10" s="51"/>
      <c r="AR10" s="51"/>
      <c r="AS10" s="51"/>
      <c r="AT10" s="46">
        <f>データ!W6</f>
        <v>4.78</v>
      </c>
      <c r="AU10" s="46"/>
      <c r="AV10" s="46"/>
      <c r="AW10" s="46"/>
      <c r="AX10" s="46"/>
      <c r="AY10" s="46"/>
      <c r="AZ10" s="46"/>
      <c r="BA10" s="46"/>
      <c r="BB10" s="46">
        <f>データ!X6</f>
        <v>1987.24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XtXONZ7lbyJ8dl8pZ9RNxIlQjfth5r/So7FjURoohjkYb1wwyQgNXHVIn6SuKAlfqAqr5Pa3SkAGFbAk7qkAyg==" saltValue="Jseqjnhaiz+6CypXc3yr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52159</v>
      </c>
      <c r="D6" s="33">
        <f t="shared" si="3"/>
        <v>46</v>
      </c>
      <c r="E6" s="33">
        <f t="shared" si="3"/>
        <v>17</v>
      </c>
      <c r="F6" s="33">
        <f t="shared" si="3"/>
        <v>1</v>
      </c>
      <c r="G6" s="33">
        <f t="shared" si="3"/>
        <v>0</v>
      </c>
      <c r="H6" s="33" t="str">
        <f t="shared" si="3"/>
        <v>秋田県　仙北市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46.95</v>
      </c>
      <c r="P6" s="34">
        <f t="shared" si="3"/>
        <v>37.869999999999997</v>
      </c>
      <c r="Q6" s="34">
        <f t="shared" si="3"/>
        <v>62.8</v>
      </c>
      <c r="R6" s="34">
        <f t="shared" si="3"/>
        <v>2750</v>
      </c>
      <c r="S6" s="34">
        <f t="shared" si="3"/>
        <v>25310</v>
      </c>
      <c r="T6" s="34">
        <f t="shared" si="3"/>
        <v>1093.56</v>
      </c>
      <c r="U6" s="34">
        <f t="shared" si="3"/>
        <v>23.14</v>
      </c>
      <c r="V6" s="34">
        <f t="shared" si="3"/>
        <v>9499</v>
      </c>
      <c r="W6" s="34">
        <f t="shared" si="3"/>
        <v>4.78</v>
      </c>
      <c r="X6" s="34">
        <f t="shared" si="3"/>
        <v>1987.24</v>
      </c>
      <c r="Y6" s="35" t="str">
        <f>IF(Y7="",NA(),Y7)</f>
        <v>-</v>
      </c>
      <c r="Z6" s="35" t="str">
        <f t="shared" ref="Z6:AH6" si="4">IF(Z7="",NA(),Z7)</f>
        <v>-</v>
      </c>
      <c r="AA6" s="35" t="str">
        <f t="shared" si="4"/>
        <v>-</v>
      </c>
      <c r="AB6" s="35" t="str">
        <f t="shared" si="4"/>
        <v>-</v>
      </c>
      <c r="AC6" s="35">
        <f t="shared" si="4"/>
        <v>99.71</v>
      </c>
      <c r="AD6" s="35" t="str">
        <f t="shared" si="4"/>
        <v>-</v>
      </c>
      <c r="AE6" s="35" t="str">
        <f t="shared" si="4"/>
        <v>-</v>
      </c>
      <c r="AF6" s="35" t="str">
        <f t="shared" si="4"/>
        <v>-</v>
      </c>
      <c r="AG6" s="35" t="str">
        <f t="shared" si="4"/>
        <v>-</v>
      </c>
      <c r="AH6" s="35">
        <f t="shared" si="4"/>
        <v>105.41</v>
      </c>
      <c r="AI6" s="34" t="str">
        <f>IF(AI7="","",IF(AI7="-","【-】","【"&amp;SUBSTITUTE(TEXT(AI7,"#,##0.00"),"-","△")&amp;"】"))</f>
        <v>【106.67】</v>
      </c>
      <c r="AJ6" s="35" t="str">
        <f>IF(AJ7="",NA(),AJ7)</f>
        <v>-</v>
      </c>
      <c r="AK6" s="35" t="str">
        <f t="shared" ref="AK6:AS6" si="5">IF(AK7="",NA(),AK7)</f>
        <v>-</v>
      </c>
      <c r="AL6" s="35" t="str">
        <f t="shared" si="5"/>
        <v>-</v>
      </c>
      <c r="AM6" s="35" t="str">
        <f t="shared" si="5"/>
        <v>-</v>
      </c>
      <c r="AN6" s="35">
        <f t="shared" si="5"/>
        <v>7.76</v>
      </c>
      <c r="AO6" s="35" t="str">
        <f t="shared" si="5"/>
        <v>-</v>
      </c>
      <c r="AP6" s="35" t="str">
        <f t="shared" si="5"/>
        <v>-</v>
      </c>
      <c r="AQ6" s="35" t="str">
        <f t="shared" si="5"/>
        <v>-</v>
      </c>
      <c r="AR6" s="35" t="str">
        <f t="shared" si="5"/>
        <v>-</v>
      </c>
      <c r="AS6" s="35">
        <f t="shared" si="5"/>
        <v>25.86</v>
      </c>
      <c r="AT6" s="34" t="str">
        <f>IF(AT7="","",IF(AT7="-","【-】","【"&amp;SUBSTITUTE(TEXT(AT7,"#,##0.00"),"-","△")&amp;"】"))</f>
        <v>【3.64】</v>
      </c>
      <c r="AU6" s="35" t="str">
        <f>IF(AU7="",NA(),AU7)</f>
        <v>-</v>
      </c>
      <c r="AV6" s="35" t="str">
        <f t="shared" ref="AV6:BD6" si="6">IF(AV7="",NA(),AV7)</f>
        <v>-</v>
      </c>
      <c r="AW6" s="35" t="str">
        <f t="shared" si="6"/>
        <v>-</v>
      </c>
      <c r="AX6" s="35" t="str">
        <f t="shared" si="6"/>
        <v>-</v>
      </c>
      <c r="AY6" s="35">
        <f t="shared" si="6"/>
        <v>15.71</v>
      </c>
      <c r="AZ6" s="35" t="str">
        <f t="shared" si="6"/>
        <v>-</v>
      </c>
      <c r="BA6" s="35" t="str">
        <f t="shared" si="6"/>
        <v>-</v>
      </c>
      <c r="BB6" s="35" t="str">
        <f t="shared" si="6"/>
        <v>-</v>
      </c>
      <c r="BC6" s="35" t="str">
        <f t="shared" si="6"/>
        <v>-</v>
      </c>
      <c r="BD6" s="35">
        <f t="shared" si="6"/>
        <v>58.23</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812.92</v>
      </c>
      <c r="BP6" s="34" t="str">
        <f>IF(BP7="","",IF(BP7="-","【-】","【"&amp;SUBSTITUTE(TEXT(BP7,"#,##0.00"),"-","△")&amp;"】"))</f>
        <v>【705.21】</v>
      </c>
      <c r="BQ6" s="35" t="str">
        <f>IF(BQ7="",NA(),BQ7)</f>
        <v>-</v>
      </c>
      <c r="BR6" s="35" t="str">
        <f t="shared" ref="BR6:BZ6" si="8">IF(BR7="",NA(),BR7)</f>
        <v>-</v>
      </c>
      <c r="BS6" s="35" t="str">
        <f t="shared" si="8"/>
        <v>-</v>
      </c>
      <c r="BT6" s="35" t="str">
        <f t="shared" si="8"/>
        <v>-</v>
      </c>
      <c r="BU6" s="35">
        <f t="shared" si="8"/>
        <v>68.86</v>
      </c>
      <c r="BV6" s="35" t="str">
        <f t="shared" si="8"/>
        <v>-</v>
      </c>
      <c r="BW6" s="35" t="str">
        <f t="shared" si="8"/>
        <v>-</v>
      </c>
      <c r="BX6" s="35" t="str">
        <f t="shared" si="8"/>
        <v>-</v>
      </c>
      <c r="BY6" s="35" t="str">
        <f t="shared" si="8"/>
        <v>-</v>
      </c>
      <c r="BZ6" s="35">
        <f t="shared" si="8"/>
        <v>85.4</v>
      </c>
      <c r="CA6" s="34" t="str">
        <f>IF(CA7="","",IF(CA7="-","【-】","【"&amp;SUBSTITUTE(TEXT(CA7,"#,##0.00"),"-","△")&amp;"】"))</f>
        <v>【98.96】</v>
      </c>
      <c r="CB6" s="35" t="str">
        <f>IF(CB7="",NA(),CB7)</f>
        <v>-</v>
      </c>
      <c r="CC6" s="35" t="str">
        <f t="shared" ref="CC6:CK6" si="9">IF(CC7="",NA(),CC7)</f>
        <v>-</v>
      </c>
      <c r="CD6" s="35" t="str">
        <f t="shared" si="9"/>
        <v>-</v>
      </c>
      <c r="CE6" s="35" t="str">
        <f t="shared" si="9"/>
        <v>-</v>
      </c>
      <c r="CF6" s="35">
        <f t="shared" si="9"/>
        <v>204.45</v>
      </c>
      <c r="CG6" s="35" t="str">
        <f t="shared" si="9"/>
        <v>-</v>
      </c>
      <c r="CH6" s="35" t="str">
        <f t="shared" si="9"/>
        <v>-</v>
      </c>
      <c r="CI6" s="35" t="str">
        <f t="shared" si="9"/>
        <v>-</v>
      </c>
      <c r="CJ6" s="35" t="str">
        <f t="shared" si="9"/>
        <v>-</v>
      </c>
      <c r="CK6" s="35">
        <f t="shared" si="9"/>
        <v>188.57</v>
      </c>
      <c r="CL6" s="34" t="str">
        <f>IF(CL7="","",IF(CL7="-","【-】","【"&amp;SUBSTITUTE(TEXT(CL7,"#,##0.00"),"-","△")&amp;"】"))</f>
        <v>【134.52】</v>
      </c>
      <c r="CM6" s="35" t="str">
        <f>IF(CM7="",NA(),CM7)</f>
        <v>-</v>
      </c>
      <c r="CN6" s="35" t="str">
        <f t="shared" ref="CN6:CV6" si="10">IF(CN7="",NA(),CN7)</f>
        <v>-</v>
      </c>
      <c r="CO6" s="35" t="str">
        <f t="shared" si="10"/>
        <v>-</v>
      </c>
      <c r="CP6" s="35" t="str">
        <f t="shared" si="10"/>
        <v>-</v>
      </c>
      <c r="CQ6" s="35">
        <f t="shared" si="10"/>
        <v>50.27</v>
      </c>
      <c r="CR6" s="35" t="str">
        <f t="shared" si="10"/>
        <v>-</v>
      </c>
      <c r="CS6" s="35" t="str">
        <f t="shared" si="10"/>
        <v>-</v>
      </c>
      <c r="CT6" s="35" t="str">
        <f t="shared" si="10"/>
        <v>-</v>
      </c>
      <c r="CU6" s="35" t="str">
        <f t="shared" si="10"/>
        <v>-</v>
      </c>
      <c r="CV6" s="35">
        <f t="shared" si="10"/>
        <v>55.84</v>
      </c>
      <c r="CW6" s="34" t="str">
        <f>IF(CW7="","",IF(CW7="-","【-】","【"&amp;SUBSTITUTE(TEXT(CW7,"#,##0.00"),"-","△")&amp;"】"))</f>
        <v>【59.57】</v>
      </c>
      <c r="CX6" s="35" t="str">
        <f>IF(CX7="",NA(),CX7)</f>
        <v>-</v>
      </c>
      <c r="CY6" s="35" t="str">
        <f t="shared" ref="CY6:DG6" si="11">IF(CY7="",NA(),CY7)</f>
        <v>-</v>
      </c>
      <c r="CZ6" s="35" t="str">
        <f t="shared" si="11"/>
        <v>-</v>
      </c>
      <c r="DA6" s="35" t="str">
        <f t="shared" si="11"/>
        <v>-</v>
      </c>
      <c r="DB6" s="35">
        <f t="shared" si="11"/>
        <v>72.28</v>
      </c>
      <c r="DC6" s="35" t="str">
        <f t="shared" si="11"/>
        <v>-</v>
      </c>
      <c r="DD6" s="35" t="str">
        <f t="shared" si="11"/>
        <v>-</v>
      </c>
      <c r="DE6" s="35" t="str">
        <f t="shared" si="11"/>
        <v>-</v>
      </c>
      <c r="DF6" s="35" t="str">
        <f t="shared" si="11"/>
        <v>-</v>
      </c>
      <c r="DG6" s="35">
        <f t="shared" si="11"/>
        <v>92.34</v>
      </c>
      <c r="DH6" s="34" t="str">
        <f>IF(DH7="","",IF(DH7="-","【-】","【"&amp;SUBSTITUTE(TEXT(DH7,"#,##0.00"),"-","△")&amp;"】"))</f>
        <v>【95.57】</v>
      </c>
      <c r="DI6" s="35" t="str">
        <f>IF(DI7="",NA(),DI7)</f>
        <v>-</v>
      </c>
      <c r="DJ6" s="35" t="str">
        <f t="shared" ref="DJ6:DR6" si="12">IF(DJ7="",NA(),DJ7)</f>
        <v>-</v>
      </c>
      <c r="DK6" s="35" t="str">
        <f t="shared" si="12"/>
        <v>-</v>
      </c>
      <c r="DL6" s="35" t="str">
        <f t="shared" si="12"/>
        <v>-</v>
      </c>
      <c r="DM6" s="35">
        <f t="shared" si="12"/>
        <v>3.63</v>
      </c>
      <c r="DN6" s="35" t="str">
        <f t="shared" si="12"/>
        <v>-</v>
      </c>
      <c r="DO6" s="35" t="str">
        <f t="shared" si="12"/>
        <v>-</v>
      </c>
      <c r="DP6" s="35" t="str">
        <f t="shared" si="12"/>
        <v>-</v>
      </c>
      <c r="DQ6" s="35" t="str">
        <f t="shared" si="12"/>
        <v>-</v>
      </c>
      <c r="DR6" s="35">
        <f t="shared" si="12"/>
        <v>25.37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52159</v>
      </c>
      <c r="D7" s="37">
        <v>46</v>
      </c>
      <c r="E7" s="37">
        <v>17</v>
      </c>
      <c r="F7" s="37">
        <v>1</v>
      </c>
      <c r="G7" s="37">
        <v>0</v>
      </c>
      <c r="H7" s="37" t="s">
        <v>96</v>
      </c>
      <c r="I7" s="37" t="s">
        <v>97</v>
      </c>
      <c r="J7" s="37" t="s">
        <v>98</v>
      </c>
      <c r="K7" s="37" t="s">
        <v>99</v>
      </c>
      <c r="L7" s="37" t="s">
        <v>100</v>
      </c>
      <c r="M7" s="37" t="s">
        <v>101</v>
      </c>
      <c r="N7" s="38" t="s">
        <v>102</v>
      </c>
      <c r="O7" s="38">
        <v>46.95</v>
      </c>
      <c r="P7" s="38">
        <v>37.869999999999997</v>
      </c>
      <c r="Q7" s="38">
        <v>62.8</v>
      </c>
      <c r="R7" s="38">
        <v>2750</v>
      </c>
      <c r="S7" s="38">
        <v>25310</v>
      </c>
      <c r="T7" s="38">
        <v>1093.56</v>
      </c>
      <c r="U7" s="38">
        <v>23.14</v>
      </c>
      <c r="V7" s="38">
        <v>9499</v>
      </c>
      <c r="W7" s="38">
        <v>4.78</v>
      </c>
      <c r="X7" s="38">
        <v>1987.24</v>
      </c>
      <c r="Y7" s="38" t="s">
        <v>102</v>
      </c>
      <c r="Z7" s="38" t="s">
        <v>102</v>
      </c>
      <c r="AA7" s="38" t="s">
        <v>102</v>
      </c>
      <c r="AB7" s="38" t="s">
        <v>102</v>
      </c>
      <c r="AC7" s="38">
        <v>99.71</v>
      </c>
      <c r="AD7" s="38" t="s">
        <v>102</v>
      </c>
      <c r="AE7" s="38" t="s">
        <v>102</v>
      </c>
      <c r="AF7" s="38" t="s">
        <v>102</v>
      </c>
      <c r="AG7" s="38" t="s">
        <v>102</v>
      </c>
      <c r="AH7" s="38">
        <v>105.41</v>
      </c>
      <c r="AI7" s="38">
        <v>106.67</v>
      </c>
      <c r="AJ7" s="38" t="s">
        <v>102</v>
      </c>
      <c r="AK7" s="38" t="s">
        <v>102</v>
      </c>
      <c r="AL7" s="38" t="s">
        <v>102</v>
      </c>
      <c r="AM7" s="38" t="s">
        <v>102</v>
      </c>
      <c r="AN7" s="38">
        <v>7.76</v>
      </c>
      <c r="AO7" s="38" t="s">
        <v>102</v>
      </c>
      <c r="AP7" s="38" t="s">
        <v>102</v>
      </c>
      <c r="AQ7" s="38" t="s">
        <v>102</v>
      </c>
      <c r="AR7" s="38" t="s">
        <v>102</v>
      </c>
      <c r="AS7" s="38">
        <v>25.86</v>
      </c>
      <c r="AT7" s="38">
        <v>3.64</v>
      </c>
      <c r="AU7" s="38" t="s">
        <v>102</v>
      </c>
      <c r="AV7" s="38" t="s">
        <v>102</v>
      </c>
      <c r="AW7" s="38" t="s">
        <v>102</v>
      </c>
      <c r="AX7" s="38" t="s">
        <v>102</v>
      </c>
      <c r="AY7" s="38">
        <v>15.71</v>
      </c>
      <c r="AZ7" s="38" t="s">
        <v>102</v>
      </c>
      <c r="BA7" s="38" t="s">
        <v>102</v>
      </c>
      <c r="BB7" s="38" t="s">
        <v>102</v>
      </c>
      <c r="BC7" s="38" t="s">
        <v>102</v>
      </c>
      <c r="BD7" s="38">
        <v>58.23</v>
      </c>
      <c r="BE7" s="38">
        <v>67.52</v>
      </c>
      <c r="BF7" s="38" t="s">
        <v>102</v>
      </c>
      <c r="BG7" s="38" t="s">
        <v>102</v>
      </c>
      <c r="BH7" s="38" t="s">
        <v>102</v>
      </c>
      <c r="BI7" s="38" t="s">
        <v>102</v>
      </c>
      <c r="BJ7" s="38">
        <v>0</v>
      </c>
      <c r="BK7" s="38" t="s">
        <v>102</v>
      </c>
      <c r="BL7" s="38" t="s">
        <v>102</v>
      </c>
      <c r="BM7" s="38" t="s">
        <v>102</v>
      </c>
      <c r="BN7" s="38" t="s">
        <v>102</v>
      </c>
      <c r="BO7" s="38">
        <v>812.92</v>
      </c>
      <c r="BP7" s="38">
        <v>705.21</v>
      </c>
      <c r="BQ7" s="38" t="s">
        <v>102</v>
      </c>
      <c r="BR7" s="38" t="s">
        <v>102</v>
      </c>
      <c r="BS7" s="38" t="s">
        <v>102</v>
      </c>
      <c r="BT7" s="38" t="s">
        <v>102</v>
      </c>
      <c r="BU7" s="38">
        <v>68.86</v>
      </c>
      <c r="BV7" s="38" t="s">
        <v>102</v>
      </c>
      <c r="BW7" s="38" t="s">
        <v>102</v>
      </c>
      <c r="BX7" s="38" t="s">
        <v>102</v>
      </c>
      <c r="BY7" s="38" t="s">
        <v>102</v>
      </c>
      <c r="BZ7" s="38">
        <v>85.4</v>
      </c>
      <c r="CA7" s="38">
        <v>98.96</v>
      </c>
      <c r="CB7" s="38" t="s">
        <v>102</v>
      </c>
      <c r="CC7" s="38" t="s">
        <v>102</v>
      </c>
      <c r="CD7" s="38" t="s">
        <v>102</v>
      </c>
      <c r="CE7" s="38" t="s">
        <v>102</v>
      </c>
      <c r="CF7" s="38">
        <v>204.45</v>
      </c>
      <c r="CG7" s="38" t="s">
        <v>102</v>
      </c>
      <c r="CH7" s="38" t="s">
        <v>102</v>
      </c>
      <c r="CI7" s="38" t="s">
        <v>102</v>
      </c>
      <c r="CJ7" s="38" t="s">
        <v>102</v>
      </c>
      <c r="CK7" s="38">
        <v>188.57</v>
      </c>
      <c r="CL7" s="38">
        <v>134.52000000000001</v>
      </c>
      <c r="CM7" s="38" t="s">
        <v>102</v>
      </c>
      <c r="CN7" s="38" t="s">
        <v>102</v>
      </c>
      <c r="CO7" s="38" t="s">
        <v>102</v>
      </c>
      <c r="CP7" s="38" t="s">
        <v>102</v>
      </c>
      <c r="CQ7" s="38">
        <v>50.27</v>
      </c>
      <c r="CR7" s="38" t="s">
        <v>102</v>
      </c>
      <c r="CS7" s="38" t="s">
        <v>102</v>
      </c>
      <c r="CT7" s="38" t="s">
        <v>102</v>
      </c>
      <c r="CU7" s="38" t="s">
        <v>102</v>
      </c>
      <c r="CV7" s="38">
        <v>55.84</v>
      </c>
      <c r="CW7" s="38">
        <v>59.57</v>
      </c>
      <c r="CX7" s="38" t="s">
        <v>102</v>
      </c>
      <c r="CY7" s="38" t="s">
        <v>102</v>
      </c>
      <c r="CZ7" s="38" t="s">
        <v>102</v>
      </c>
      <c r="DA7" s="38" t="s">
        <v>102</v>
      </c>
      <c r="DB7" s="38">
        <v>72.28</v>
      </c>
      <c r="DC7" s="38" t="s">
        <v>102</v>
      </c>
      <c r="DD7" s="38" t="s">
        <v>102</v>
      </c>
      <c r="DE7" s="38" t="s">
        <v>102</v>
      </c>
      <c r="DF7" s="38" t="s">
        <v>102</v>
      </c>
      <c r="DG7" s="38">
        <v>92.34</v>
      </c>
      <c r="DH7" s="38">
        <v>95.57</v>
      </c>
      <c r="DI7" s="38" t="s">
        <v>102</v>
      </c>
      <c r="DJ7" s="38" t="s">
        <v>102</v>
      </c>
      <c r="DK7" s="38" t="s">
        <v>102</v>
      </c>
      <c r="DL7" s="38" t="s">
        <v>102</v>
      </c>
      <c r="DM7" s="38">
        <v>3.63</v>
      </c>
      <c r="DN7" s="38" t="s">
        <v>102</v>
      </c>
      <c r="DO7" s="38" t="s">
        <v>102</v>
      </c>
      <c r="DP7" s="38" t="s">
        <v>102</v>
      </c>
      <c r="DQ7" s="38" t="s">
        <v>102</v>
      </c>
      <c r="DR7" s="38">
        <v>25.37</v>
      </c>
      <c r="DS7" s="38">
        <v>36.520000000000003</v>
      </c>
      <c r="DT7" s="38" t="s">
        <v>102</v>
      </c>
      <c r="DU7" s="38" t="s">
        <v>102</v>
      </c>
      <c r="DV7" s="38" t="s">
        <v>102</v>
      </c>
      <c r="DW7" s="38" t="s">
        <v>102</v>
      </c>
      <c r="DX7" s="38">
        <v>0</v>
      </c>
      <c r="DY7" s="38" t="s">
        <v>102</v>
      </c>
      <c r="DZ7" s="38" t="s">
        <v>102</v>
      </c>
      <c r="EA7" s="38" t="s">
        <v>102</v>
      </c>
      <c r="EB7" s="38" t="s">
        <v>102</v>
      </c>
      <c r="EC7" s="38">
        <v>0.54</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2022-01-07T02:21:53Z</cp:lastPrinted>
  <dcterms:created xsi:type="dcterms:W3CDTF">2021-12-03T07:07:43Z</dcterms:created>
  <dcterms:modified xsi:type="dcterms:W3CDTF">2022-01-20T23:42:35Z</dcterms:modified>
  <cp:category/>
</cp:coreProperties>
</file>