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照会文書綴　のデータ\R2\02 公営企業班\210113 公営企業に係る経営比較分析表（令和元年度決算）の分析等について（依頼）\05 仙北市ＨＰへアップロードデータ(R3.2.26の17時以降)\"/>
    </mc:Choice>
  </mc:AlternateContent>
  <workbookProtection workbookAlgorithmName="SHA-512" workbookHashValue="9D8+K1ioL1YCna8T+aCb3nFby0WvzbsYtQR6nsqeXSsM5KNm+HvLO20xx2j9k+vTP55rE6NJL4IDgxVlcnPrvw==" workbookSaltValue="RJbls9gaOEQxoeGikHxALw==" workbookSpinCount="100000" lockStructure="1"/>
  <bookViews>
    <workbookView xWindow="0" yWindow="0" windowWidth="20490" windowHeight="7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<sst xmlns="http://schemas.openxmlformats.org/spreadsheetml/2006/main" count="236" uniqueCount="120">
  <si>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</si>
  <si>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</si>
  <si>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</si>
  <si>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</si>
  <si>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</si>
  <si>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</si>
  <si>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</si>
  <si>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</si>
  <si>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</si>
  <si>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</si>
  <si>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</si>
  <si>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</si>
  <si>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</si>
  <si>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</si>
  <si>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</si>
  <si>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</si>
  <si>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</si>
  <si>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</si>
  <si>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</si>
  <si>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</si>
  <si>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</si>
  <si>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</si>
  <si>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</si>
  <si>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</si>
  <si>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</si>
  <si>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</si>
  <si>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</si>
  <si>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</si>
  <si>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</si>
  <si>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</si>
  <si>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</si>
  <si>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</si>
  <si>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</si>
  <si>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</si>
  <si>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</si>
  <si>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</si>
  <si>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</si>
  <si>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</si>
  <si>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</si>
  <si>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</si>
  <si>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</si>
  <si>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</si>
  <si>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</si>
  <si>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</si>
  <si>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</si>
  <si>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</si>
  <si>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</si>
  <si>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</si>
  <si>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</si>
  <si>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</si>
  <si>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</si>
  <si>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</si>
  <si>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</si>
  <si>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</si>
  <si>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</si>
  <si>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</si>
  <si>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</si>
  <si>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</si>
  <si>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</si>
  <si>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</si>
  <si>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</si>
  <si>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</si>
  <si>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</si>
  <si>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</si>
  <si>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</si>
  <si>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</si>
  <si>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</si>
  <si>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</si>
  <si>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</si>
  <si>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</si>
  <si>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</si>
  <si>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</si>
  <si>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</si>
  <si>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</si>
  <si>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</si>
  <si>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</si>
  <si>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</si>
  <si>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</si>
  <si>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</si>
  <si>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</si>
  <si>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</si>
  <si>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</si>
  <si>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</si>
  <si>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</si>
  <si>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</si>
  <si>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</si>
  <si>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</si>
  <si>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</si>
  <si>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</si>
  <si>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</si>
  <si>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</si>
  <si>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</si>
  <si>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</si>
  <si>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</si>
  <si>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</si>
  <si>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</si>
  <si>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</si>
  <si>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</si>
  <si>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</si>
  <si>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</si>
  <si>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</si>
  <si>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</si>
  <si>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</si>
  <si>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</si>
  <si>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</si>
  <si>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</si>
  <si>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</si>
  <si>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</si>
  <si>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</si>
  <si>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</si>
  <si>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</si>
  <si>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</si>
  <si>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</si>
  <si>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</si>
  <si>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</si>
  <si>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</si>
  <si>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</si>
  <si>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昭和55年から整備をし、昭和61年から供用を開始している。耐用年数の観点から考えると、更新の時期はまだ到来しないが、状況では将来の更新需要に対応するための財源確保は難しい。
　そのため、個々の資産に応じた接続的・効果的な維持管理を行い、長寿命化・経費削減を図るとともに財政負担の軽減を図りながら計画的な更新を行いたい。
　田沢湖浄化センターにおいて、ストックマネジメント事業で重要機器設備の更新として、受変電設備と監視制御盤の更新を令和2年度から令和3年度にかけて行っている。</t>
    <rPh sb="1" eb="3">
      <t>ショウワ</t>
    </rPh>
    <rPh sb="5" eb="6">
      <t>ネン</t>
    </rPh>
    <rPh sb="8" eb="10">
      <t>セイビ</t>
    </rPh>
    <rPh sb="13" eb="15">
      <t>ショウワ</t>
    </rPh>
    <rPh sb="17" eb="18">
      <t>ネン</t>
    </rPh>
    <rPh sb="20" eb="22">
      <t>キョウヨウ</t>
    </rPh>
    <rPh sb="23" eb="25">
      <t>カイシ</t>
    </rPh>
    <rPh sb="30" eb="32">
      <t>タイヨウ</t>
    </rPh>
    <rPh sb="32" eb="34">
      <t>ネンスウ</t>
    </rPh>
    <rPh sb="35" eb="37">
      <t>カンテン</t>
    </rPh>
    <rPh sb="39" eb="40">
      <t>カンガ</t>
    </rPh>
    <rPh sb="44" eb="46">
      <t>コウシン</t>
    </rPh>
    <rPh sb="47" eb="49">
      <t>ジキ</t>
    </rPh>
    <rPh sb="52" eb="54">
      <t>トウライ</t>
    </rPh>
    <rPh sb="59" eb="61">
      <t>ジョウキョウ</t>
    </rPh>
    <rPh sb="63" eb="65">
      <t>ショウライ</t>
    </rPh>
    <rPh sb="66" eb="68">
      <t>コウシン</t>
    </rPh>
    <rPh sb="68" eb="70">
      <t>ジュヨウ</t>
    </rPh>
    <rPh sb="71" eb="73">
      <t>タイオウ</t>
    </rPh>
    <rPh sb="78" eb="80">
      <t>ザイゲン</t>
    </rPh>
    <rPh sb="80" eb="82">
      <t>カクホ</t>
    </rPh>
    <rPh sb="83" eb="84">
      <t>ムズカ</t>
    </rPh>
    <rPh sb="94" eb="96">
      <t>ココ</t>
    </rPh>
    <rPh sb="97" eb="99">
      <t>シサン</t>
    </rPh>
    <rPh sb="100" eb="101">
      <t>オウ</t>
    </rPh>
    <rPh sb="103" eb="105">
      <t>セツゾク</t>
    </rPh>
    <rPh sb="105" eb="106">
      <t>テキ</t>
    </rPh>
    <rPh sb="107" eb="110">
      <t>コウカテキ</t>
    </rPh>
    <rPh sb="111" eb="113">
      <t>イジ</t>
    </rPh>
    <rPh sb="113" eb="115">
      <t>カンリ</t>
    </rPh>
    <rPh sb="116" eb="117">
      <t>オコナ</t>
    </rPh>
    <rPh sb="119" eb="122">
      <t>チョウジュミョウ</t>
    </rPh>
    <rPh sb="122" eb="123">
      <t>カ</t>
    </rPh>
    <rPh sb="124" eb="126">
      <t>ケイヒ</t>
    </rPh>
    <phoneticPr fontId="4"/>
  </si>
  <si>
    <t>　収益は、一般会計からの繰入金に大きく依存し、経営状況は脆弱である。
　このため、事業の安定的な経営や将来の更新需要に対応できる財源の確保が大きな課題である。
　したがって、市民の理解を得ながら段階的な料金改定による使用料収入の確保を図り、効率的・効果的な維持管理費と投資による経費削減を行い経営改善に努める。</t>
    <rPh sb="1" eb="3">
      <t>シュウエキ</t>
    </rPh>
    <rPh sb="5" eb="7">
      <t>イッパン</t>
    </rPh>
    <rPh sb="7" eb="9">
      <t>カイケイ</t>
    </rPh>
    <rPh sb="12" eb="15">
      <t>クリイレキン</t>
    </rPh>
    <rPh sb="16" eb="17">
      <t>オオ</t>
    </rPh>
    <rPh sb="19" eb="21">
      <t>イゾン</t>
    </rPh>
    <rPh sb="23" eb="25">
      <t>ケイエイ</t>
    </rPh>
    <rPh sb="25" eb="27">
      <t>ジョウキョウ</t>
    </rPh>
    <rPh sb="28" eb="30">
      <t>ゼイジャク</t>
    </rPh>
    <rPh sb="41" eb="43">
      <t>ジギョウ</t>
    </rPh>
    <rPh sb="44" eb="47">
      <t>アンテイテキ</t>
    </rPh>
    <rPh sb="48" eb="50">
      <t>ケイエイ</t>
    </rPh>
    <rPh sb="51" eb="53">
      <t>ショウライ</t>
    </rPh>
    <rPh sb="54" eb="56">
      <t>コウシン</t>
    </rPh>
    <rPh sb="56" eb="58">
      <t>ジュヨウ</t>
    </rPh>
    <rPh sb="90" eb="92">
      <t>リカイ</t>
    </rPh>
    <phoneticPr fontId="4"/>
  </si>
  <si>
    <t>①収益的収支比率：前年度より増となっているが、これは法適化移行に際しての打ち切り決算の影響もある。依然として総収益の75%程を一般会計繰入金に依存している状況であるため、使用料収入の確保や経費の見直しによる経営改善に向けた取り組みが必要である。
④企業債残高対事業規模比率：企業債の償還を全て繰入金で負担しているため、指標となる数値が表れてこない。
⑤経費回収率：83.53%と前年を大きく上回っているが、これは法適化移行に際しての打ち切り決算の影響である。全国平均・類似団体と比較すると低い状況は変わらないため、適切な料金収入を確保する必要がある。
⑥汚水処理原価：前年度よりも下がっているが、これも打ち切り決算の影響であり、実際は全国平均・類似団体よりも高い状況なので、維持管理費の削減や接続率の向上による有収水量の増加に努めたい。
⑦施設利用率：前年度よりも高くなっているが、これも、打ち切り決算の影響である。全国平均・類似団体平均より低い状況であるので、接続率の向上を図るとともに適切な施設の維持に努める。　　　　　　　
⑧水洗化率：微増はしているがほぼ横ばいであり、全国平均・類似団体平均より低い状況である。水質保全や使用料収入の確保を図るため、引き続き接続率の向上に努める。</t>
    <rPh sb="1" eb="4">
      <t>シュウエキテキ</t>
    </rPh>
    <rPh sb="4" eb="6">
      <t>シュウシ</t>
    </rPh>
    <rPh sb="6" eb="8">
      <t>ヒリツ</t>
    </rPh>
    <rPh sb="9" eb="10">
      <t>ゼン</t>
    </rPh>
    <rPh sb="10" eb="12">
      <t>ネンド</t>
    </rPh>
    <rPh sb="14" eb="15">
      <t>ゾウ</t>
    </rPh>
    <rPh sb="26" eb="29">
      <t>ホウテキカ</t>
    </rPh>
    <rPh sb="29" eb="31">
      <t>イコウ</t>
    </rPh>
    <rPh sb="32" eb="33">
      <t>サイ</t>
    </rPh>
    <rPh sb="36" eb="37">
      <t>ウ</t>
    </rPh>
    <rPh sb="38" eb="39">
      <t>キ</t>
    </rPh>
    <rPh sb="40" eb="42">
      <t>ケッサン</t>
    </rPh>
    <rPh sb="43" eb="45">
      <t>エイキョウ</t>
    </rPh>
    <rPh sb="49" eb="51">
      <t>イゼン</t>
    </rPh>
    <rPh sb="54" eb="57">
      <t>ソウシュウエキ</t>
    </rPh>
    <rPh sb="61" eb="62">
      <t>ホド</t>
    </rPh>
    <rPh sb="63" eb="65">
      <t>イッパン</t>
    </rPh>
    <rPh sb="65" eb="67">
      <t>カイケイ</t>
    </rPh>
    <rPh sb="67" eb="70">
      <t>クリイレキン</t>
    </rPh>
    <rPh sb="71" eb="73">
      <t>イゾン</t>
    </rPh>
    <rPh sb="77" eb="79">
      <t>ジョウキョウ</t>
    </rPh>
    <rPh sb="85" eb="88">
      <t>シヨウリョウ</t>
    </rPh>
    <rPh sb="88" eb="90">
      <t>シュウニュウ</t>
    </rPh>
    <rPh sb="91" eb="93">
      <t>カクホ</t>
    </rPh>
    <rPh sb="94" eb="96">
      <t>ケイヒ</t>
    </rPh>
    <rPh sb="97" eb="99">
      <t>ミナオ</t>
    </rPh>
    <rPh sb="103" eb="105">
      <t>ケイエイ</t>
    </rPh>
    <rPh sb="105" eb="107">
      <t>カイゼン</t>
    </rPh>
    <rPh sb="108" eb="109">
      <t>ム</t>
    </rPh>
    <rPh sb="111" eb="112">
      <t>ト</t>
    </rPh>
    <rPh sb="113" eb="114">
      <t>ク</t>
    </rPh>
    <rPh sb="116" eb="118">
      <t>ヒツヨウ</t>
    </rPh>
    <rPh sb="124" eb="127">
      <t>キギョウサイ</t>
    </rPh>
    <rPh sb="127" eb="129">
      <t>ザンダカ</t>
    </rPh>
    <rPh sb="189" eb="191">
      <t>ゼンネン</t>
    </rPh>
    <rPh sb="192" eb="193">
      <t>オオ</t>
    </rPh>
    <rPh sb="195" eb="197">
      <t>ウワマワ</t>
    </rPh>
    <rPh sb="206" eb="209">
      <t>ホウテキカ</t>
    </rPh>
    <rPh sb="209" eb="211">
      <t>イコウ</t>
    </rPh>
    <rPh sb="212" eb="213">
      <t>サイ</t>
    </rPh>
    <rPh sb="216" eb="217">
      <t>ウ</t>
    </rPh>
    <rPh sb="218" eb="219">
      <t>キ</t>
    </rPh>
    <rPh sb="220" eb="222">
      <t>ケッサン</t>
    </rPh>
    <rPh sb="223" eb="225">
      <t>エイキョウ</t>
    </rPh>
    <rPh sb="229" eb="231">
      <t>ゼンコク</t>
    </rPh>
    <rPh sb="231" eb="233">
      <t>ヘイキン</t>
    </rPh>
    <rPh sb="234" eb="236">
      <t>ルイジ</t>
    </rPh>
    <rPh sb="236" eb="238">
      <t>ダンタイ</t>
    </rPh>
    <rPh sb="239" eb="241">
      <t>ヒカク</t>
    </rPh>
    <rPh sb="244" eb="245">
      <t>ヒク</t>
    </rPh>
    <rPh sb="246" eb="248">
      <t>ジョウキョウ</t>
    </rPh>
    <rPh sb="249" eb="250">
      <t>カ</t>
    </rPh>
    <rPh sb="257" eb="259">
      <t>テキセツ</t>
    </rPh>
    <rPh sb="260" eb="262">
      <t>リョウキン</t>
    </rPh>
    <rPh sb="262" eb="264">
      <t>シュウニュウ</t>
    </rPh>
    <rPh sb="265" eb="267">
      <t>カクホ</t>
    </rPh>
    <rPh sb="269" eb="271">
      <t>ヒツヨウ</t>
    </rPh>
    <rPh sb="277" eb="279">
      <t>オスイ</t>
    </rPh>
    <rPh sb="279" eb="281">
      <t>ショリ</t>
    </rPh>
    <rPh sb="281" eb="283">
      <t>ゲンカ</t>
    </rPh>
    <rPh sb="284" eb="287">
      <t>ゼンネンド</t>
    </rPh>
    <rPh sb="290" eb="291">
      <t>サ</t>
    </rPh>
    <rPh sb="301" eb="302">
      <t>ウ</t>
    </rPh>
    <rPh sb="303" eb="304">
      <t>キ</t>
    </rPh>
    <rPh sb="305" eb="307">
      <t>ケッサン</t>
    </rPh>
    <rPh sb="308" eb="310">
      <t>エイキョウ</t>
    </rPh>
    <rPh sb="314" eb="316">
      <t>ジッサイ</t>
    </rPh>
    <rPh sb="317" eb="319">
      <t>ゼンコク</t>
    </rPh>
    <rPh sb="319" eb="321">
      <t>ヘイキン</t>
    </rPh>
    <rPh sb="322" eb="324">
      <t>ルイジ</t>
    </rPh>
    <rPh sb="324" eb="326">
      <t>ダンタイ</t>
    </rPh>
    <rPh sb="329" eb="330">
      <t>タカ</t>
    </rPh>
    <rPh sb="331" eb="333">
      <t>ジョウキョウ</t>
    </rPh>
    <rPh sb="337" eb="339">
      <t>イジ</t>
    </rPh>
    <rPh sb="339" eb="342">
      <t>カンリヒ</t>
    </rPh>
    <rPh sb="343" eb="345">
      <t>サクゲン</t>
    </rPh>
    <rPh sb="346" eb="348">
      <t>セツゾク</t>
    </rPh>
    <rPh sb="348" eb="349">
      <t>リツ</t>
    </rPh>
    <rPh sb="350" eb="352">
      <t>コウジョウ</t>
    </rPh>
    <rPh sb="355" eb="357">
      <t>ユウシュウ</t>
    </rPh>
    <rPh sb="357" eb="359">
      <t>スイリョウ</t>
    </rPh>
    <rPh sb="360" eb="362">
      <t>ゾウカ</t>
    </rPh>
    <rPh sb="363" eb="364">
      <t>ツト</t>
    </rPh>
    <rPh sb="370" eb="372">
      <t>シセツ</t>
    </rPh>
    <rPh sb="372" eb="375">
      <t>リヨウリツ</t>
    </rPh>
    <rPh sb="376" eb="379">
      <t>ゼンネンド</t>
    </rPh>
    <rPh sb="382" eb="383">
      <t>タカ</t>
    </rPh>
    <rPh sb="395" eb="396">
      <t>ウ</t>
    </rPh>
    <rPh sb="397" eb="398">
      <t>キ</t>
    </rPh>
    <rPh sb="399" eb="401">
      <t>ケッサン</t>
    </rPh>
    <rPh sb="402" eb="404">
      <t>エイキョウ</t>
    </rPh>
    <rPh sb="408" eb="410">
      <t>ゼンコク</t>
    </rPh>
    <rPh sb="410" eb="412">
      <t>ヘイキン</t>
    </rPh>
    <rPh sb="413" eb="415">
      <t>ルイジ</t>
    </rPh>
    <rPh sb="415" eb="417">
      <t>ダンタイ</t>
    </rPh>
    <rPh sb="417" eb="419">
      <t>ヘイキン</t>
    </rPh>
    <rPh sb="421" eb="422">
      <t>ヒク</t>
    </rPh>
    <rPh sb="423" eb="425">
      <t>ジョウキョウ</t>
    </rPh>
    <rPh sb="431" eb="433">
      <t>セツゾク</t>
    </rPh>
    <rPh sb="433" eb="434">
      <t>リツ</t>
    </rPh>
    <rPh sb="435" eb="437">
      <t>コウジョウ</t>
    </rPh>
    <rPh sb="438" eb="439">
      <t>ハカ</t>
    </rPh>
    <rPh sb="444" eb="446">
      <t>テキセツ</t>
    </rPh>
    <rPh sb="447" eb="449">
      <t>シセツ</t>
    </rPh>
    <rPh sb="450" eb="452">
      <t>イジ</t>
    </rPh>
    <rPh sb="453" eb="454">
      <t>ツト</t>
    </rPh>
    <rPh sb="466" eb="469">
      <t>スイセンカ</t>
    </rPh>
    <rPh sb="469" eb="470">
      <t>リツ</t>
    </rPh>
    <rPh sb="471" eb="473">
      <t>ビゾウ</t>
    </rPh>
    <rPh sb="481" eb="482">
      <t>ヨコ</t>
    </rPh>
    <rPh sb="488" eb="490">
      <t>ゼンコク</t>
    </rPh>
    <rPh sb="490" eb="492">
      <t>ヘイキン</t>
    </rPh>
    <rPh sb="493" eb="495">
      <t>ルイジ</t>
    </rPh>
    <rPh sb="495" eb="497">
      <t>ダンタイ</t>
    </rPh>
    <rPh sb="497" eb="499">
      <t>ヘイキン</t>
    </rPh>
    <rPh sb="501" eb="502">
      <t>ヒク</t>
    </rPh>
    <rPh sb="503" eb="505">
      <t>ジョウキョウ</t>
    </rPh>
    <rPh sb="509" eb="511">
      <t>スイシツ</t>
    </rPh>
    <rPh sb="511" eb="513">
      <t>ホゼン</t>
    </rPh>
    <rPh sb="514" eb="517">
      <t>シヨウリョウ</t>
    </rPh>
    <rPh sb="517" eb="519">
      <t>シュウニュウ</t>
    </rPh>
    <rPh sb="520" eb="522">
      <t>カクホ</t>
    </rPh>
    <rPh sb="523" eb="524">
      <t>ハカ</t>
    </rPh>
    <rPh sb="528" eb="529">
      <t>ヒ</t>
    </rPh>
    <rPh sb="530" eb="531">
      <t>ツヅ</t>
    </rPh>
    <rPh sb="532" eb="534">
      <t>セツゾク</t>
    </rPh>
    <rPh sb="534" eb="535">
      <t>リツ</t>
    </rPh>
    <rPh sb="536" eb="538">
      <t>コウジョウ</t>
    </rPh>
    <rPh sb="539" eb="54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</si>
</sst>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0.99</c:v>
                </c:pt>
                <c:pt idx="1">
                  <c:v>0.3</c:v>
                </c:pt>
                <c:pt idx="2">
                  <c:v>0.08</c:v>
                </c:pt>
                <c:pt idx="3" formatCode="#,##0.00;&quot;△&quot;#,##0.00">
                  <c:v>0</c:v>
                </c:pt>
                <c:pt idx="4" formatCode="#,##0.00;&quot;△&quot;#,##0.00">
                  <c:v>0</c:v>
                </c:pt>
              </c:numCache>
            </c:numRef>
          </c:val>
          <c:extLst>
            <c:ext xmlns:c16="http://schemas.microsoft.com/office/drawing/2014/chart" uri="{C3380CC4-5D6E-409C-BE32-E72D297353CC}">
              <c16:uniqueId val="{00000000-CD26-49FD-8965-DB4CC869939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0.15</c:v>
                </c:pt>
                <c:pt idx="3">
                  <c:v>0.16</c:v>
                </c:pt>
                <c:pt idx="4">
                  <c:v>0.1</c:v>
                </c:pt>
              </c:numCache>
            </c:numRef>
          </c:val>
          <c:smooth val="0"/>
          <c:extLst>
            <c:ext xmlns:c16="http://schemas.microsoft.com/office/drawing/2014/chart" uri="{C3380CC4-5D6E-409C-BE32-E72D297353CC}">
              <c16:uniqueId val="{00000001-CD26-49FD-8965-DB4CC869939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35.880000000000003</c:v>
                </c:pt>
                <c:pt idx="1">
                  <c:v>34.94</c:v>
                </c:pt>
                <c:pt idx="2">
                  <c:v>36.299999999999997</c:v>
                </c:pt>
                <c:pt idx="3">
                  <c:v>36.299999999999997</c:v>
                </c:pt>
                <c:pt idx="4">
                  <c:v>46.94</c:v>
                </c:pt>
              </c:numCache>
            </c:numRef>
          </c:val>
          <c:extLst>
            <c:ext xmlns:c16="http://schemas.microsoft.com/office/drawing/2014/chart" uri="{C3380CC4-5D6E-409C-BE32-E72D297353CC}">
              <c16:uniqueId val="{00000000-05B7-442B-A027-F589E5B1505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55.58</c:v>
                </c:pt>
                <c:pt idx="2">
                  <c:v>54.05</c:v>
                </c:pt>
                <c:pt idx="3">
                  <c:v>57.54</c:v>
                </c:pt>
                <c:pt idx="4">
                  <c:v>55.55</c:v>
                </c:pt>
              </c:numCache>
            </c:numRef>
          </c:val>
          <c:smooth val="0"/>
          <c:extLst>
            <c:ext xmlns:c16="http://schemas.microsoft.com/office/drawing/2014/chart" uri="{C3380CC4-5D6E-409C-BE32-E72D297353CC}">
              <c16:uniqueId val="{00000001-05B7-442B-A027-F589E5B1505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67.31</c:v>
                </c:pt>
                <c:pt idx="1">
                  <c:v>67.78</c:v>
                </c:pt>
                <c:pt idx="2">
                  <c:v>68.78</c:v>
                </c:pt>
                <c:pt idx="3">
                  <c:v>70.28</c:v>
                </c:pt>
                <c:pt idx="4">
                  <c:v>71.19</c:v>
                </c:pt>
              </c:numCache>
            </c:numRef>
          </c:val>
          <c:extLst>
            <c:ext xmlns:c16="http://schemas.microsoft.com/office/drawing/2014/chart" uri="{C3380CC4-5D6E-409C-BE32-E72D297353CC}">
              <c16:uniqueId val="{00000000-3309-43DD-8579-D5B1B0BAAF4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93.1</c:v>
                </c:pt>
                <c:pt idx="2">
                  <c:v>92.88</c:v>
                </c:pt>
                <c:pt idx="3">
                  <c:v>92.87</c:v>
                </c:pt>
                <c:pt idx="4">
                  <c:v>91.64</c:v>
                </c:pt>
              </c:numCache>
            </c:numRef>
          </c:val>
          <c:smooth val="0"/>
          <c:extLst>
            <c:ext xmlns:c16="http://schemas.microsoft.com/office/drawing/2014/chart" uri="{C3380CC4-5D6E-409C-BE32-E72D297353CC}">
              <c16:uniqueId val="{00000001-3309-43DD-8579-D5B1B0BAAF4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50.41</c:v>
                </c:pt>
                <c:pt idx="1">
                  <c:v>48.37</c:v>
                </c:pt>
                <c:pt idx="2">
                  <c:v>74.75</c:v>
                </c:pt>
                <c:pt idx="3">
                  <c:v>76.33</c:v>
                </c:pt>
                <c:pt idx="4">
                  <c:v>80.38</c:v>
                </c:pt>
              </c:numCache>
            </c:numRef>
          </c:val>
          <c:extLst>
            <c:ext xmlns:c16="http://schemas.microsoft.com/office/drawing/2014/chart" uri="{C3380CC4-5D6E-409C-BE32-E72D297353CC}">
              <c16:uniqueId val="{00000000-488F-49FD-BA25-FD4C53E3B40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8F-49FD-BA25-FD4C53E3B40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4D-46F3-84E9-3798586ABB0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4D-46F3-84E9-3798586ABB0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96-45D5-B7B4-1593E0B7250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96-45D5-B7B4-1593E0B7250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C0-45E7-8840-B6FF7A42530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C0-45E7-8840-B6FF7A42530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82-40C4-BA80-1929D4AD6A1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82-40C4-BA80-1929D4AD6A1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3611.47</c:v>
                </c:pt>
                <c:pt idx="1">
                  <c:v>2942.72</c:v>
                </c:pt>
                <c:pt idx="2">
                  <c:v>2531.81</c:v>
                </c:pt>
                <c:pt idx="3" formatCode="#,##0.00;&quot;△&quot;#,##0.00">
                  <c:v>0</c:v>
                </c:pt>
                <c:pt idx="4" formatCode="#,##0.00;&quot;△&quot;#,##0.00">
                  <c:v>0</c:v>
                </c:pt>
              </c:numCache>
            </c:numRef>
          </c:val>
          <c:extLst>
            <c:ext xmlns:c16="http://schemas.microsoft.com/office/drawing/2014/chart" uri="{C3380CC4-5D6E-409C-BE32-E72D297353CC}">
              <c16:uniqueId val="{00000000-854C-423E-B9D1-2EECAB74E33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671.97</c:v>
                </c:pt>
                <c:pt idx="2">
                  <c:v>798.84</c:v>
                </c:pt>
                <c:pt idx="3">
                  <c:v>692.13</c:v>
                </c:pt>
                <c:pt idx="4">
                  <c:v>807.75</c:v>
                </c:pt>
              </c:numCache>
            </c:numRef>
          </c:val>
          <c:smooth val="0"/>
          <c:extLst>
            <c:ext xmlns:c16="http://schemas.microsoft.com/office/drawing/2014/chart" uri="{C3380CC4-5D6E-409C-BE32-E72D297353CC}">
              <c16:uniqueId val="{00000001-854C-423E-B9D1-2EECAB74E33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31.64</c:v>
                </c:pt>
                <c:pt idx="1">
                  <c:v>30.29</c:v>
                </c:pt>
                <c:pt idx="2">
                  <c:v>67.86</c:v>
                </c:pt>
                <c:pt idx="3">
                  <c:v>72.760000000000005</c:v>
                </c:pt>
                <c:pt idx="4">
                  <c:v>83.53</c:v>
                </c:pt>
              </c:numCache>
            </c:numRef>
          </c:val>
          <c:extLst>
            <c:ext xmlns:c16="http://schemas.microsoft.com/office/drawing/2014/chart" uri="{C3380CC4-5D6E-409C-BE32-E72D297353CC}">
              <c16:uniqueId val="{00000000-291E-411C-B4D2-0804D19733C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86.34</c:v>
                </c:pt>
                <c:pt idx="2">
                  <c:v>86.85</c:v>
                </c:pt>
                <c:pt idx="3">
                  <c:v>88.98</c:v>
                </c:pt>
                <c:pt idx="4">
                  <c:v>86.94</c:v>
                </c:pt>
              </c:numCache>
            </c:numRef>
          </c:val>
          <c:smooth val="0"/>
          <c:extLst>
            <c:ext xmlns:c16="http://schemas.microsoft.com/office/drawing/2014/chart" uri="{C3380CC4-5D6E-409C-BE32-E72D297353CC}">
              <c16:uniqueId val="{00000001-291E-411C-B4D2-0804D19733C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478.91</c:v>
                </c:pt>
                <c:pt idx="1">
                  <c:v>500.43</c:v>
                </c:pt>
                <c:pt idx="2">
                  <c:v>224.36</c:v>
                </c:pt>
                <c:pt idx="3">
                  <c:v>209.99</c:v>
                </c:pt>
                <c:pt idx="4">
                  <c:v>167.76</c:v>
                </c:pt>
              </c:numCache>
            </c:numRef>
          </c:val>
          <c:extLst>
            <c:ext xmlns:c16="http://schemas.microsoft.com/office/drawing/2014/chart" uri="{C3380CC4-5D6E-409C-BE32-E72D297353CC}">
              <c16:uniqueId val="{00000000-DCB5-45B5-B332-0C5ED801F20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175.12</c:v>
                </c:pt>
                <c:pt idx="2">
                  <c:v>177.15</c:v>
                </c:pt>
                <c:pt idx="3">
                  <c:v>175.05</c:v>
                </c:pt>
                <c:pt idx="4">
                  <c:v>179.63</c:v>
                </c:pt>
              </c:numCache>
            </c:numRef>
          </c:val>
          <c:smooth val="0"/>
          <c:extLst>
            <c:ext xmlns:c16="http://schemas.microsoft.com/office/drawing/2014/chart" uri="{C3380CC4-5D6E-409C-BE32-E72D297353CC}">
              <c16:uniqueId val="{00000001-DCB5-45B5-B332-0C5ED801F20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仙北市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Cd1</v>
      </c>
      <c r="X8" s="49"/>
      <c r="Y8" s="49"/>
      <c r="Z8" s="49"/>
      <c r="AA8" s="49"/>
      <c r="AB8" s="49"/>
      <c r="AC8" s="49"/>
      <c r="AD8" s="50" t="str">
        <f>データ!$M$6</f>
        <v>非設置</v>
      </c>
      <c r="AE8" s="50"/>
      <c r="AF8" s="50"/>
      <c r="AG8" s="50"/>
      <c r="AH8" s="50"/>
      <c r="AI8" s="50"/>
      <c r="AJ8" s="50"/>
      <c r="AK8" s="3"/>
      <c r="AL8" s="51">
        <f>データ!S6</f>
        <v>25860</v>
      </c>
      <c r="AM8" s="51"/>
      <c r="AN8" s="51"/>
      <c r="AO8" s="51"/>
      <c r="AP8" s="51"/>
      <c r="AQ8" s="51"/>
      <c r="AR8" s="51"/>
      <c r="AS8" s="51"/>
      <c r="AT8" s="46">
        <f>データ!T6</f>
        <v>1093.56</v>
      </c>
      <c r="AU8" s="46"/>
      <c r="AV8" s="46"/>
      <c r="AW8" s="46"/>
      <c r="AX8" s="46"/>
      <c r="AY8" s="46"/>
      <c r="AZ8" s="46"/>
      <c r="BA8" s="46"/>
      <c r="BB8" s="46">
        <f>データ!U6</f>
        <v>23.65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37.58</v>
      </c>
      <c r="Q10" s="46"/>
      <c r="R10" s="46"/>
      <c r="S10" s="46"/>
      <c r="T10" s="46"/>
      <c r="U10" s="46"/>
      <c r="V10" s="46"/>
      <c r="W10" s="46">
        <f>データ!Q6</f>
        <v>69.349999999999994</v>
      </c>
      <c r="X10" s="46"/>
      <c r="Y10" s="46"/>
      <c r="Z10" s="46"/>
      <c r="AA10" s="46"/>
      <c r="AB10" s="46"/>
      <c r="AC10" s="46"/>
      <c r="AD10" s="51">
        <f>データ!R6</f>
        <v>2750</v>
      </c>
      <c r="AE10" s="51"/>
      <c r="AF10" s="51"/>
      <c r="AG10" s="51"/>
      <c r="AH10" s="51"/>
      <c r="AI10" s="51"/>
      <c r="AJ10" s="51"/>
      <c r="AK10" s="2"/>
      <c r="AL10" s="51">
        <f>データ!V6</f>
        <v>9635</v>
      </c>
      <c r="AM10" s="51"/>
      <c r="AN10" s="51"/>
      <c r="AO10" s="51"/>
      <c r="AP10" s="51"/>
      <c r="AQ10" s="51"/>
      <c r="AR10" s="51"/>
      <c r="AS10" s="51"/>
      <c r="AT10" s="46">
        <f>データ!W6</f>
        <v>4.7699999999999996</v>
      </c>
      <c r="AU10" s="46"/>
      <c r="AV10" s="46"/>
      <c r="AW10" s="46"/>
      <c r="AX10" s="46"/>
      <c r="AY10" s="46"/>
      <c r="AZ10" s="46"/>
      <c r="BA10" s="46"/>
      <c r="BB10" s="46">
        <f>データ!X6</f>
        <v>2019.92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JoPUya2L9q3zZOlMm4u92PJfLTqTIFoOYcStd6WOKpYoGWxXecbsMDcGp3DANBwx0HOBcb53Qj0vJFZ89wmWWQ==" saltValue="ELXnltYGdF+yGzE1QHXuV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52159</v>
      </c>
      <c r="D6" s="33">
        <f t="shared" si="3"/>
        <v>47</v>
      </c>
      <c r="E6" s="33">
        <f t="shared" si="3"/>
        <v>17</v>
      </c>
      <c r="F6" s="33">
        <f t="shared" si="3"/>
        <v>1</v>
      </c>
      <c r="G6" s="33">
        <f t="shared" si="3"/>
        <v>0</v>
      </c>
      <c r="H6" s="33" t="str">
        <f t="shared" si="3"/>
        <v>秋田県　仙北市</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37.58</v>
      </c>
      <c r="Q6" s="34">
        <f t="shared" si="3"/>
        <v>69.349999999999994</v>
      </c>
      <c r="R6" s="34">
        <f t="shared" si="3"/>
        <v>2750</v>
      </c>
      <c r="S6" s="34">
        <f t="shared" si="3"/>
        <v>25860</v>
      </c>
      <c r="T6" s="34">
        <f t="shared" si="3"/>
        <v>1093.56</v>
      </c>
      <c r="U6" s="34">
        <f t="shared" si="3"/>
        <v>23.65</v>
      </c>
      <c r="V6" s="34">
        <f t="shared" si="3"/>
        <v>9635</v>
      </c>
      <c r="W6" s="34">
        <f t="shared" si="3"/>
        <v>4.7699999999999996</v>
      </c>
      <c r="X6" s="34">
        <f t="shared" si="3"/>
        <v>2019.92</v>
      </c>
      <c r="Y6" s="35">
        <f>IF(Y7="",NA(),Y7)</f>
        <v>50.41</v>
      </c>
      <c r="Z6" s="35">
        <f t="shared" ref="Z6:AH6" si="4">IF(Z7="",NA(),Z7)</f>
        <v>48.37</v>
      </c>
      <c r="AA6" s="35">
        <f t="shared" si="4"/>
        <v>74.75</v>
      </c>
      <c r="AB6" s="35">
        <f t="shared" si="4"/>
        <v>76.33</v>
      </c>
      <c r="AC6" s="35">
        <f t="shared" si="4"/>
        <v>80.38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3611.47</v>
      </c>
      <c r="BG6" s="35">
        <f t="shared" ref="BG6:BO6" si="7">IF(BG7="",NA(),BG7)</f>
        <v>2942.72</v>
      </c>
      <c r="BH6" s="35">
        <f t="shared" si="7"/>
        <v>2531.81</v>
      </c>
      <c r="BI6" s="34">
        <f t="shared" si="7"/>
        <v>0</v>
      </c>
      <c r="BJ6" s="34">
        <f t="shared" si="7"/>
        <v>0</v>
      </c>
      <c r="BK6" s="35">
        <f t="shared" si="7"/>
        <v>1162.3599999999999</v>
      </c>
      <c r="BL6" s="35">
        <f t="shared" si="7"/>
        <v>671.97</v>
      </c>
      <c r="BM6" s="35">
        <f t="shared" si="7"/>
        <v>798.84</v>
      </c>
      <c r="BN6" s="35">
        <f t="shared" si="7"/>
        <v>692.13</v>
      </c>
      <c r="BO6" s="35">
        <f t="shared" si="7"/>
        <v>807.75</v>
      </c>
      <c r="BP6" s="34" t="str">
        <f>IF(BP7="","",IF(BP7="-","【-】","【"&amp;SUBSTITUTE(TEXT(BP7,"#,##0.00"),"-","△")&amp;"】"))</f>
        <v>【682.51】</v>
      </c>
      <c r="BQ6" s="35">
        <f>IF(BQ7="",NA(),BQ7)</f>
        <v>31.64</v>
      </c>
      <c r="BR6" s="35">
        <f t="shared" ref="BR6:BZ6" si="8">IF(BR7="",NA(),BR7)</f>
        <v>30.29</v>
      </c>
      <c r="BS6" s="35">
        <f t="shared" si="8"/>
        <v>67.86</v>
      </c>
      <c r="BT6" s="35">
        <f t="shared" si="8"/>
        <v>72.760000000000005</v>
      </c>
      <c r="BU6" s="35">
        <f t="shared" si="8"/>
        <v>83.53</v>
      </c>
      <c r="BV6" s="35">
        <f t="shared" si="8"/>
        <v>68.209999999999994</v>
      </c>
      <c r="BW6" s="35">
        <f t="shared" si="8"/>
        <v>86.34</v>
      </c>
      <c r="BX6" s="35">
        <f t="shared" si="8"/>
        <v>86.85</v>
      </c>
      <c r="BY6" s="35">
        <f t="shared" si="8"/>
        <v>88.98</v>
      </c>
      <c r="BZ6" s="35">
        <f t="shared" si="8"/>
        <v>86.94</v>
      </c>
      <c r="CA6" s="34" t="str">
        <f>IF(CA7="","",IF(CA7="-","【-】","【"&amp;SUBSTITUTE(TEXT(CA7,"#,##0.00"),"-","△")&amp;"】"))</f>
        <v>【100.34】</v>
      </c>
      <c r="CB6" s="35">
        <f>IF(CB7="",NA(),CB7)</f>
        <v>478.91</v>
      </c>
      <c r="CC6" s="35">
        <f t="shared" ref="CC6:CK6" si="9">IF(CC7="",NA(),CC7)</f>
        <v>500.43</v>
      </c>
      <c r="CD6" s="35">
        <f t="shared" si="9"/>
        <v>224.36</v>
      </c>
      <c r="CE6" s="35">
        <f t="shared" si="9"/>
        <v>209.99</v>
      </c>
      <c r="CF6" s="35">
        <f t="shared" si="9"/>
        <v>167.76</v>
      </c>
      <c r="CG6" s="35">
        <f t="shared" si="9"/>
        <v>250.84</v>
      </c>
      <c r="CH6" s="35">
        <f t="shared" si="9"/>
        <v>175.12</v>
      </c>
      <c r="CI6" s="35">
        <f t="shared" si="9"/>
        <v>177.15</v>
      </c>
      <c r="CJ6" s="35">
        <f t="shared" si="9"/>
        <v>175.05</v>
      </c>
      <c r="CK6" s="35">
        <f t="shared" si="9"/>
        <v>179.63</v>
      </c>
      <c r="CL6" s="34" t="str">
        <f>IF(CL7="","",IF(CL7="-","【-】","【"&amp;SUBSTITUTE(TEXT(CL7,"#,##0.00"),"-","△")&amp;"】"))</f>
        <v>【136.15】</v>
      </c>
      <c r="CM6" s="35">
        <f>IF(CM7="",NA(),CM7)</f>
        <v>35.880000000000003</v>
      </c>
      <c r="CN6" s="35">
        <f t="shared" ref="CN6:CV6" si="10">IF(CN7="",NA(),CN7)</f>
        <v>34.94</v>
      </c>
      <c r="CO6" s="35">
        <f t="shared" si="10"/>
        <v>36.299999999999997</v>
      </c>
      <c r="CP6" s="35">
        <f t="shared" si="10"/>
        <v>36.299999999999997</v>
      </c>
      <c r="CQ6" s="35">
        <f t="shared" si="10"/>
        <v>46.94</v>
      </c>
      <c r="CR6" s="35">
        <f t="shared" si="10"/>
        <v>49.39</v>
      </c>
      <c r="CS6" s="35">
        <f t="shared" si="10"/>
        <v>55.58</v>
      </c>
      <c r="CT6" s="35">
        <f t="shared" si="10"/>
        <v>54.05</v>
      </c>
      <c r="CU6" s="35">
        <f t="shared" si="10"/>
        <v>57.54</v>
      </c>
      <c r="CV6" s="35">
        <f t="shared" si="10"/>
        <v>55.55</v>
      </c>
      <c r="CW6" s="34" t="str">
        <f>IF(CW7="","",IF(CW7="-","【-】","【"&amp;SUBSTITUTE(TEXT(CW7,"#,##0.00"),"-","△")&amp;"】"))</f>
        <v>【59.64】</v>
      </c>
      <c r="CX6" s="35">
        <f>IF(CX7="",NA(),CX7)</f>
        <v>67.31</v>
      </c>
      <c r="CY6" s="35">
        <f t="shared" ref="CY6:DG6" si="11">IF(CY7="",NA(),CY7)</f>
        <v>67.78</v>
      </c>
      <c r="CZ6" s="35">
        <f t="shared" si="11"/>
        <v>68.78</v>
      </c>
      <c r="DA6" s="35">
        <f t="shared" si="11"/>
        <v>70.28</v>
      </c>
      <c r="DB6" s="35">
        <f t="shared" si="11"/>
        <v>71.19</v>
      </c>
      <c r="DC6" s="35">
        <f t="shared" si="11"/>
        <v>83.96</v>
      </c>
      <c r="DD6" s="35">
        <f t="shared" si="11"/>
        <v>93.1</v>
      </c>
      <c r="DE6" s="35">
        <f t="shared" si="11"/>
        <v>92.88</v>
      </c>
      <c r="DF6" s="35">
        <f t="shared" si="11"/>
        <v>92.87</v>
      </c>
      <c r="DG6" s="35">
        <f t="shared" si="11"/>
        <v>91.64</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0.99</v>
      </c>
      <c r="EF6" s="35">
        <f t="shared" ref="EF6:EN6" si="14">IF(EF7="",NA(),EF7)</f>
        <v>0.3</v>
      </c>
      <c r="EG6" s="35">
        <f t="shared" si="14"/>
        <v>0.08</v>
      </c>
      <c r="EH6" s="34">
        <f t="shared" si="14"/>
        <v>0</v>
      </c>
      <c r="EI6" s="34">
        <f t="shared" si="14"/>
        <v>0</v>
      </c>
      <c r="EJ6" s="35">
        <f t="shared" si="14"/>
        <v>0.15</v>
      </c>
      <c r="EK6" s="35">
        <f t="shared" si="14"/>
        <v>0.16</v>
      </c>
      <c r="EL6" s="35">
        <f t="shared" si="14"/>
        <v>0.15</v>
      </c>
      <c r="EM6" s="35">
        <f t="shared" si="14"/>
        <v>0.16</v>
      </c>
      <c r="EN6" s="35">
        <f t="shared" si="14"/>
        <v>0.1</v>
      </c>
      <c r="EO6" s="34" t="str">
        <f>IF(EO7="","",IF(EO7="-","【-】","【"&amp;SUBSTITUTE(TEXT(EO7,"#,##0.00"),"-","△")&amp;"】"))</f>
        <v>【0.22】</v>
      </c>
    </row>
    <row r="7" spans="1:145" s="36" customFormat="1" x14ac:dyDescent="0.15">
      <c r="A7" s="28"/>
      <c r="B7" s="37">
        <v>2019</v>
      </c>
      <c r="C7" s="37">
        <v>52159</v>
      </c>
      <c r="D7" s="37">
        <v>47</v>
      </c>
      <c r="E7" s="37">
        <v>17</v>
      </c>
      <c r="F7" s="37">
        <v>1</v>
      </c>
      <c r="G7" s="37">
        <v>0</v>
      </c>
      <c r="H7" s="37" t="s">
        <v>98</v>
      </c>
      <c r="I7" s="37" t="s">
        <v>99</v>
      </c>
      <c r="J7" s="37" t="s">
        <v>100</v>
      </c>
      <c r="K7" s="37" t="s">
        <v>101</v>
      </c>
      <c r="L7" s="37" t="s">
        <v>102</v>
      </c>
      <c r="M7" s="37" t="s">
        <v>103</v>
      </c>
      <c r="N7" s="38" t="s">
        <v>104</v>
      </c>
      <c r="O7" s="38" t="s">
        <v>105</v>
      </c>
      <c r="P7" s="38">
        <v>37.58</v>
      </c>
      <c r="Q7" s="38">
        <v>69.349999999999994</v>
      </c>
      <c r="R7" s="38">
        <v>2750</v>
      </c>
      <c r="S7" s="38">
        <v>25860</v>
      </c>
      <c r="T7" s="38">
        <v>1093.56</v>
      </c>
      <c r="U7" s="38">
        <v>23.65</v>
      </c>
      <c r="V7" s="38">
        <v>9635</v>
      </c>
      <c r="W7" s="38">
        <v>4.7699999999999996</v>
      </c>
      <c r="X7" s="38">
        <v>2019.92</v>
      </c>
      <c r="Y7" s="38">
        <v>50.41</v>
      </c>
      <c r="Z7" s="38">
        <v>48.37</v>
      </c>
      <c r="AA7" s="38">
        <v>74.75</v>
      </c>
      <c r="AB7" s="38">
        <v>76.33</v>
      </c>
      <c r="AC7" s="38">
        <v>80.38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3611.47</v>
      </c>
      <c r="BG7" s="38">
        <v>2942.72</v>
      </c>
      <c r="BH7" s="38">
        <v>2531.81</v>
      </c>
      <c r="BI7" s="38">
        <v>0</v>
      </c>
      <c r="BJ7" s="38">
        <v>0</v>
      </c>
      <c r="BK7" s="38">
        <v>1162.3599999999999</v>
      </c>
      <c r="BL7" s="38">
        <v>671.97</v>
      </c>
      <c r="BM7" s="38">
        <v>798.84</v>
      </c>
      <c r="BN7" s="38">
        <v>692.13</v>
      </c>
      <c r="BO7" s="38">
        <v>807.75</v>
      </c>
      <c r="BP7" s="38">
        <v>682.51</v>
      </c>
      <c r="BQ7" s="38">
        <v>31.64</v>
      </c>
      <c r="BR7" s="38">
        <v>30.29</v>
      </c>
      <c r="BS7" s="38">
        <v>67.86</v>
      </c>
      <c r="BT7" s="38">
        <v>72.760000000000005</v>
      </c>
      <c r="BU7" s="38">
        <v>83.53</v>
      </c>
      <c r="BV7" s="38">
        <v>68.209999999999994</v>
      </c>
      <c r="BW7" s="38">
        <v>86.34</v>
      </c>
      <c r="BX7" s="38">
        <v>86.85</v>
      </c>
      <c r="BY7" s="38">
        <v>88.98</v>
      </c>
      <c r="BZ7" s="38">
        <v>86.94</v>
      </c>
      <c r="CA7" s="38">
        <v>100.34</v>
      </c>
      <c r="CB7" s="38">
        <v>478.91</v>
      </c>
      <c r="CC7" s="38">
        <v>500.43</v>
      </c>
      <c r="CD7" s="38">
        <v>224.36</v>
      </c>
      <c r="CE7" s="38">
        <v>209.99</v>
      </c>
      <c r="CF7" s="38">
        <v>167.76</v>
      </c>
      <c r="CG7" s="38">
        <v>250.84</v>
      </c>
      <c r="CH7" s="38">
        <v>175.12</v>
      </c>
      <c r="CI7" s="38">
        <v>177.15</v>
      </c>
      <c r="CJ7" s="38">
        <v>175.05</v>
      </c>
      <c r="CK7" s="38">
        <v>179.63</v>
      </c>
      <c r="CL7" s="38">
        <v>136.15</v>
      </c>
      <c r="CM7" s="38">
        <v>35.880000000000003</v>
      </c>
      <c r="CN7" s="38">
        <v>34.94</v>
      </c>
      <c r="CO7" s="38">
        <v>36.299999999999997</v>
      </c>
      <c r="CP7" s="38">
        <v>36.299999999999997</v>
      </c>
      <c r="CQ7" s="38">
        <v>46.94</v>
      </c>
      <c r="CR7" s="38">
        <v>49.39</v>
      </c>
      <c r="CS7" s="38">
        <v>55.58</v>
      </c>
      <c r="CT7" s="38">
        <v>54.05</v>
      </c>
      <c r="CU7" s="38">
        <v>57.54</v>
      </c>
      <c r="CV7" s="38">
        <v>55.55</v>
      </c>
      <c r="CW7" s="38">
        <v>59.64</v>
      </c>
      <c r="CX7" s="38">
        <v>67.31</v>
      </c>
      <c r="CY7" s="38">
        <v>67.78</v>
      </c>
      <c r="CZ7" s="38">
        <v>68.78</v>
      </c>
      <c r="DA7" s="38">
        <v>70.28</v>
      </c>
      <c r="DB7" s="38">
        <v>71.19</v>
      </c>
      <c r="DC7" s="38">
        <v>83.96</v>
      </c>
      <c r="DD7" s="38">
        <v>93.1</v>
      </c>
      <c r="DE7" s="38">
        <v>92.88</v>
      </c>
      <c r="DF7" s="38">
        <v>92.87</v>
      </c>
      <c r="DG7" s="38">
        <v>91.64</v>
      </c>
      <c r="DH7" s="38">
        <v>95.35</v>
      </c>
      <c r="DI7" s="38"/>
      <c r="DJ7" s="38"/>
      <c r="DK7" s="38"/>
      <c r="DL7" s="38"/>
      <c r="DM7" s="38"/>
      <c r="DN7" s="38"/>
      <c r="DO7" s="38"/>
      <c r="DP7" s="38"/>
      <c r="DQ7" s="38"/>
      <c r="DR7" s="38"/>
      <c r="DS7" s="38"/>
      <c r="DT7" s="38"/>
      <c r="DU7" s="38"/>
      <c r="DV7" s="38"/>
      <c r="DW7" s="38"/>
      <c r="DX7" s="38"/>
      <c r="DY7" s="38"/>
      <c r="DZ7" s="38"/>
      <c r="EA7" s="38"/>
      <c r="EB7" s="38"/>
      <c r="EC7" s="38"/>
      <c r="ED7" s="38"/>
      <c r="EE7" s="38">
        <v>0.99</v>
      </c>
      <c r="EF7" s="38">
        <v>0.3</v>
      </c>
      <c r="EG7" s="38">
        <v>0.08</v>
      </c>
      <c r="EH7" s="38">
        <v>0</v>
      </c>
      <c r="EI7" s="38">
        <v>0</v>
      </c>
      <c r="EJ7" s="38">
        <v>0.15</v>
      </c>
      <c r="EK7" s="38">
        <v>0.16</v>
      </c>
      <c r="EL7" s="38">
        <v>0.15</v>
      </c>
      <c r="EM7" s="38">
        <v>0.16</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2021-02-24T07:47:03Z</cp:lastPrinted>
  <dcterms:created xsi:type="dcterms:W3CDTF">2020-12-04T02:42:54Z</dcterms:created>
  <dcterms:modified xsi:type="dcterms:W3CDTF">2021-02-24T07:47:11Z</dcterms:modified>
  <cp:category/>
</cp:coreProperties>
</file>