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照会文書綴　のデータ\R2\01 財政班\200820 【秋田県市町村課】平成30年度財政状況資料集の作成について（2回目）\04 公表データ\"/>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BW38" i="10"/>
  <c r="BE38" i="10"/>
  <c r="AM38" i="10"/>
  <c r="U38" i="10"/>
  <c r="C38" i="10"/>
  <c r="BW37" i="10"/>
  <c r="BE37" i="10"/>
  <c r="AM37" i="10"/>
  <c r="U37" i="10"/>
  <c r="C37" i="10"/>
  <c r="BW36" i="10"/>
  <c r="BE36" i="10"/>
  <c r="AM36" i="10"/>
  <c r="U36" i="10"/>
  <c r="C36" i="10"/>
  <c r="BW35" i="10"/>
  <c r="BE35" i="10"/>
  <c r="AM35" i="10"/>
  <c r="U35" i="10"/>
  <c r="C35" i="10"/>
  <c r="BW34" i="10"/>
  <c r="BE34" i="10"/>
  <c r="AM34" i="10"/>
  <c r="U34" i="10"/>
  <c r="C34" i="10"/>
  <c r="CO34" i="10" l="1"/>
  <c r="CO35" i="10" s="1"/>
  <c r="CO36" i="10" s="1"/>
  <c r="CO37" i="10" s="1"/>
  <c r="CO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<sst xmlns="http://schemas.openxmlformats.org/spreadsheetml/2006/main" count="1122" uniqueCount="652">
  <si>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</si>
  <si>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</si>
  <si>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</si>
  <si>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</si>
  <si>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</si>
  <si>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</si>
  <si>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</si>
  <si>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</si>
  <si>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</si>
  <si>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</si>
  <si>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</si>
  <si>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</si>
  <si>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</si>
  <si>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</si>
  <si>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</si>
  <si>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</si>
  <si>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</si>
  <si>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</si>
  <si>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</si>
  <si>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</si>
  <si>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</si>
  <si>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</si>
  <si>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</si>
  <si>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</si>
  <si>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</si>
  <si>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</si>
  <si>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</si>
  <si>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</si>
  <si>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</si>
  <si>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</si>
  <si>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</si>
  <si>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</si>
  <si>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</si>
  <si>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</si>
  <si>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</si>
  <si>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</si>
  <si>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</si>
  <si>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</si>
  <si>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</si>
  <si>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</si>
  <si>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</si>
  <si>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</si>
  <si>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</si>
  <si>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</si>
  <si>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</si>
  <si>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</si>
  <si>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</si>
  <si>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</si>
  <si>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</si>
  <si>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</si>
  <si>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</si>
  <si>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</si>
  <si>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</si>
  <si>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</si>
  <si>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</si>
  <si>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</si>
  <si>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</si>
  <si>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</si>
  <si>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</si>
  <si>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</si>
  <si>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</si>
  <si>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</si>
  <si>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</si>
  <si>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</si>
  <si>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</si>
  <si>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</si>
  <si>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</si>
  <si>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</si>
  <si>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</si>
  <si>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</si>
  <si>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</si>
  <si>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</si>
  <si>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</si>
  <si>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</si>
  <si>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</si>
  <si>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</si>
  <si>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</si>
  <si>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</si>
  <si>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</si>
  <si>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</si>
  <si>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</si>
  <si>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</si>
  <si>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</si>
  <si>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</si>
  <si>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</si>
  <si>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Ⅰ－１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</si>
  <si>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</si>
  <si>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</si>
  <si>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</si>
  <si>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</si>
  <si>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</si>
  <si>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</si>
  <si>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</si>
  <si>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</si>
  <si>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</si>
  <si>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</si>
  <si>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</si>
  <si>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</si>
  <si>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仙北市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</si>
  <si>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</si>
  <si>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</si>
  <si>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</si>
  <si>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</si>
  <si>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</si>
  <si>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</si>
  <si>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</si>
  <si>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</si>
  <si>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</si>
  <si>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</si>
  <si>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</si>
  <si>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</si>
  <si>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</si>
  <si>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</si>
  <si>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</si>
  <si>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</si>
  <si>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</si>
  <si>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</si>
  <si>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</si>
  <si>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</si>
  <si>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</si>
  <si>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</si>
  <si>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</si>
  <si>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</si>
  <si>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</si>
  <si>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</si>
  <si>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-6.9</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</si>
  <si>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</si>
  <si>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</si>
  <si>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</si>
  <si>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</si>
  <si>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</si>
  <si>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</si>
  <si>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</si>
  <si>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</si>
  <si>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</si>
  <si>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</si>
  <si>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</si>
  <si>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</si>
  <si>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</si>
  <si>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</si>
  <si>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</si>
  <si>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</si>
  <si>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</si>
  <si>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</si>
  <si>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</si>
  <si>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</si>
  <si>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</si>
  <si>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</si>
  <si>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</si>
  <si>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</si>
  <si>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</si>
  <si>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4"/>
  </si>
  <si>
    <t>仙北市病院事業会計</t>
    <phoneticPr fontId="5"/>
  </si>
  <si>
    <t>うち日本人(％)</t>
    <phoneticPr fontId="5"/>
  </si>
  <si>
    <t>-2.2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</si>
  <si>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</si>
  <si>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</si>
  <si>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</si>
  <si>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</si>
  <si>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</si>
  <si>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</si>
  <si>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</si>
  <si>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</si>
  <si>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</si>
  <si>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</si>
  <si>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</si>
  <si>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</si>
  <si>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</si>
  <si>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</si>
  <si>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</si>
  <si>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</si>
  <si>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</si>
  <si>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</si>
  <si>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</si>
  <si>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</si>
  <si>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</si>
  <si>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</si>
  <si>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</si>
  <si>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</si>
  <si>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</si>
  <si>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</si>
  <si>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</si>
  <si>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</si>
  <si>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</si>
  <si>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</si>
  <si>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</si>
  <si>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</si>
  <si>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</si>
  <si>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</si>
  <si>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</si>
  <si>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</si>
  <si>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</si>
  <si>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</si>
  <si>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</si>
  <si>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</si>
  <si>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</si>
  <si>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</si>
  <si>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</si>
  <si>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</si>
  <si>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</si>
  <si>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</si>
  <si>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</si>
  <si>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</si>
  <si>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</si>
  <si>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</si>
  <si>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</si>
  <si>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</si>
  <si>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</si>
  <si>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</si>
  <si>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</si>
  <si>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</si>
  <si>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</si>
  <si>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</si>
  <si>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</si>
  <si>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</si>
  <si>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</si>
  <si>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</si>
  <si>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秋田県仙北市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</si>
  <si>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</si>
  <si>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</si>
  <si>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</si>
  <si>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</si>
  <si>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</si>
  <si>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</si>
  <si>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</si>
  <si>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</si>
  <si>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</si>
  <si>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</si>
  <si>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</si>
  <si>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</si>
  <si>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</si>
  <si>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</si>
  <si>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</si>
  <si>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</si>
  <si>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</si>
  <si>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</si>
  <si>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</si>
  <si>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</si>
  <si>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</si>
  <si>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</si>
  <si>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</si>
  <si>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</si>
  <si>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</si>
  <si>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</si>
  <si>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</si>
  <si>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</si>
  <si>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</si>
  <si>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</si>
  <si>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</si>
  <si>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</si>
  <si>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</si>
  <si>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</si>
  <si>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</si>
  <si>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</si>
  <si>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</si>
  <si>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</si>
  <si>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</si>
  <si>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</si>
  <si>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</si>
  <si>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</si>
  <si>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</si>
  <si>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</si>
  <si>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</si>
  <si>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</si>
  <si>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</si>
  <si>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</si>
  <si>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</si>
  <si>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</si>
  <si>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</si>
  <si>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</si>
  <si>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</si>
  <si>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</si>
  <si>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</si>
  <si>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</si>
  <si>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</si>
  <si>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</si>
  <si>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</si>
  <si>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</si>
  <si>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</si>
  <si>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</si>
  <si>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</si>
  <si>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</si>
  <si>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</si>
  <si>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</si>
  <si>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</si>
  <si>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</si>
  <si>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</si>
  <si>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</si>
  <si>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</si>
  <si>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</si>
  <si>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</si>
  <si>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</si>
  <si>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</si>
  <si>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</si>
  <si>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</si>
  <si>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</si>
  <si>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</si>
  <si>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</si>
  <si>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</si>
  <si>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</si>
  <si>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</si>
  <si>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</si>
  <si>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</si>
  <si>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</si>
  <si>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</si>
  <si>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</si>
  <si>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</si>
  <si>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</si>
  <si>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</si>
  <si>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</si>
  <si>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</si>
  <si>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</si>
  <si>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</si>
  <si>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</si>
  <si>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</si>
  <si>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</si>
  <si>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</si>
  <si>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</si>
  <si>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</si>
  <si>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</si>
  <si>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</si>
  <si>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</si>
  <si>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</si>
  <si>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</si>
  <si>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</si>
  <si>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</si>
  <si>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</si>
  <si>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</si>
  <si>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</si>
  <si>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</si>
  <si>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</si>
  <si>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</si>
  <si>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</si>
  <si>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</si>
  <si>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</si>
  <si>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</si>
  <si>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</si>
  <si>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</si>
  <si>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</si>
  <si>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</si>
  <si>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</si>
  <si>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</si>
  <si>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</si>
  <si>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</si>
  <si>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</si>
  <si>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</si>
  <si>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</si>
  <si>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</si>
  <si>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</si>
  <si>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</si>
  <si>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</si>
  <si>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</si>
  <si>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</si>
  <si>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</si>
  <si>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</si>
  <si>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</si>
  <si>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</si>
  <si>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</si>
  <si>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</si>
  <si>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</si>
  <si>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</si>
  <si>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</si>
  <si>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</si>
  <si>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</si>
  <si>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</si>
  <si>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</si>
  <si>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</si>
  <si>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秋田県仙北市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</si>
  <si>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</si>
  <si>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</si>
  <si>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</si>
  <si>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</si>
  <si>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</si>
  <si>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</si>
  <si>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</si>
  <si>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</si>
  <si>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</si>
  <si>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</si>
  <si>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</si>
  <si>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</si>
  <si>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</si>
  <si>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</si>
  <si>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</si>
  <si>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</si>
  <si>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</si>
  <si>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</si>
  <si>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</si>
  <si>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</si>
  <si>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仙北市集中管理特別会計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</si>
  <si>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</si>
  <si>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</si>
  <si>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</si>
  <si>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</si>
  <si>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</si>
  <si>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</si>
  <si>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</si>
  <si>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</si>
  <si>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</si>
  <si>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</si>
  <si>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</si>
  <si>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</si>
  <si>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</si>
  <si>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</si>
  <si>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</si>
  <si>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仙北市国民健康保険特別会計（事業勘定）</t>
    <phoneticPr fontId="5"/>
  </si>
  <si>
    <t>仙北市国民健康保険特別会計（田沢診療施設勘定）</t>
    <phoneticPr fontId="5"/>
  </si>
  <si>
    <t>仙北市国民健康保険特別会計（神代診療施設勘定）</t>
    <phoneticPr fontId="5"/>
  </si>
  <si>
    <t>仙北市後期高齢者医療特別会計</t>
    <phoneticPr fontId="5"/>
  </si>
  <si>
    <t>仙北市介護保険特別会計（介護サービス事業）</t>
    <phoneticPr fontId="5"/>
  </si>
  <si>
    <t>仙北市水道事業会計</t>
    <phoneticPr fontId="5"/>
  </si>
  <si>
    <t>法適用企業</t>
    <phoneticPr fontId="5"/>
  </si>
  <si>
    <t>仙北市温泉事業会計</t>
    <phoneticPr fontId="5"/>
  </si>
  <si>
    <t>法適用企業</t>
    <phoneticPr fontId="5"/>
  </si>
  <si>
    <t>仙北市病院事業会計</t>
    <phoneticPr fontId="5"/>
  </si>
  <si>
    <t>法適用企業</t>
    <phoneticPr fontId="5"/>
  </si>
  <si>
    <t>下水道事業特別会計</t>
    <phoneticPr fontId="5"/>
  </si>
  <si>
    <t>法非適用企業</t>
    <phoneticPr fontId="5"/>
  </si>
  <si>
    <t>集落排水事業特別会計</t>
    <phoneticPr fontId="5"/>
  </si>
  <si>
    <t>法非適用企業</t>
    <phoneticPr fontId="5"/>
  </si>
  <si>
    <t>浄化槽事業特別会計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</si>
  <si>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</si>
  <si>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</si>
  <si>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</si>
  <si>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</si>
  <si>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</si>
  <si>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</si>
  <si>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</si>
  <si>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</si>
  <si>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</si>
  <si>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</si>
  <si>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</si>
  <si>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</si>
  <si>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</si>
  <si>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</si>
  <si>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</si>
  <si>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</si>
  <si>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</si>
  <si>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</si>
  <si>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</si>
  <si>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</si>
  <si>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</si>
  <si>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</si>
  <si>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</si>
  <si>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</si>
  <si>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</si>
  <si>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</si>
  <si>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</si>
  <si>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</si>
  <si>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</si>
  <si>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</si>
  <si>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</si>
  <si>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</si>
  <si>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</si>
  <si>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</si>
  <si>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t>
    <phoneticPr fontId="5"/>
  </si>
  <si>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</si>
  <si>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</si>
  <si>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</si>
  <si>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</si>
  <si>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</si>
  <si>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</si>
  <si>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</si>
  <si>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</si>
  <si>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</si>
  <si>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</si>
  <si>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</si>
  <si>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</si>
  <si>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</si>
  <si>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</si>
  <si>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</si>
  <si>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</si>
  <si>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</si>
  <si>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</si>
  <si>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</si>
  <si>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</si>
  <si>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</si>
  <si>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</si>
  <si>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</si>
  <si>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</si>
  <si>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</si>
  <si>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</si>
  <si>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</si>
  <si>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</si>
  <si>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</si>
  <si>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</si>
  <si>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</si>
  <si>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</si>
  <si>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</si>
  <si>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</si>
  <si>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</si>
  <si>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</si>
  <si>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</si>
  <si>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仙北市病院事業会計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</si>
  <si>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</si>
  <si>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</si>
  <si>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下水道事業特別会計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</si>
  <si>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</si>
  <si>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</si>
  <si>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</si>
  <si>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仙北市水道事業会計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</si>
  <si>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</si>
  <si>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</si>
  <si>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</si>
  <si>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</si>
  <si>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</si>
  <si>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</si>
  <si>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</si>
  <si>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</si>
  <si>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</si>
  <si>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</si>
  <si>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</si>
  <si>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</si>
  <si>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</si>
  <si>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</si>
  <si>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</si>
  <si>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</si>
  <si>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</si>
  <si>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</si>
  <si>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</si>
  <si>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</si>
  <si>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</si>
  <si>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</si>
  <si>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</si>
  <si>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</si>
  <si>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</si>
  <si>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</si>
  <si>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</si>
  <si>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</si>
  <si>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</si>
  <si>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</si>
  <si>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</si>
  <si>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</si>
  <si>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</si>
  <si>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</si>
  <si>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</si>
  <si>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</si>
  <si>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</si>
  <si>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</si>
  <si>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</si>
  <si>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</si>
  <si>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</si>
  <si>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</si>
  <si>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</si>
  <si>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</si>
  <si>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</si>
  <si>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</si>
  <si>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</si>
  <si>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</si>
  <si>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</si>
  <si>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</si>
  <si>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</si>
  <si>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</si>
  <si>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</si>
  <si>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</si>
  <si>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</si>
  <si>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</si>
  <si>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</si>
  <si>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</si>
  <si>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</si>
  <si>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</si>
  <si>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</si>
  <si>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</si>
  <si>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</si>
  <si>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</si>
  <si>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</si>
  <si>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</si>
  <si>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</si>
  <si>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</si>
  <si>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</si>
  <si>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</si>
  <si>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</si>
  <si>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</si>
  <si>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</si>
  <si>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</si>
  <si>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</si>
  <si>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</si>
  <si>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</si>
  <si>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</si>
  <si>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</si>
  <si>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</si>
  <si>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</si>
  <si>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</si>
  <si>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</si>
  <si>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</si>
  <si>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1.00</t>
  </si>
  <si>
    <t>▲ 3.89</t>
  </si>
  <si>
    <t>▲ 4.62</t>
  </si>
  <si>
    <t>▲ 10.00</t>
  </si>
  <si>
    <t>仙北市病院事業会計</t>
  </si>
  <si>
    <t>▲ 2.52</t>
  </si>
  <si>
    <t>▲ 2.99</t>
  </si>
  <si>
    <t>▲ 4.67</t>
  </si>
  <si>
    <t>▲ 5.58</t>
  </si>
  <si>
    <t>▲ 5.93</t>
  </si>
  <si>
    <t>仙北市水道事業会計</t>
  </si>
  <si>
    <t>一般会計</t>
  </si>
  <si>
    <t>仙北市国民健康保険特別会計（事業勘定）</t>
  </si>
  <si>
    <t>仙北市温泉事業会計</t>
  </si>
  <si>
    <t>仙北市後期高齢者医療特別会計</t>
  </si>
  <si>
    <t>仙北市介護保険特別会計（介護サービス事業）</t>
  </si>
  <si>
    <t>下水道事業特別会計</t>
  </si>
  <si>
    <t>その他会計（赤字）</t>
  </si>
  <si>
    <t>▲ 0.06</t>
  </si>
  <si>
    <t>その他会計（黒字）</t>
  </si>
  <si>
    <t>H25末</t>
    <phoneticPr fontId="5"/>
  </si>
  <si>
    <t>H26末</t>
    <phoneticPr fontId="5"/>
  </si>
  <si>
    <t>H27末</t>
    <phoneticPr fontId="5"/>
  </si>
  <si>
    <t>H28末</t>
    <phoneticPr fontId="5"/>
  </si>
  <si>
    <t>H29末</t>
    <phoneticPr fontId="5"/>
  </si>
  <si>
    <t>花葉館</t>
    <rPh sb="0" eb="1">
      <t>ハナ</t>
    </rPh>
    <rPh sb="1" eb="2">
      <t>ハ</t>
    </rPh>
    <rPh sb="2" eb="3">
      <t>カン</t>
    </rPh>
    <phoneticPr fontId="2"/>
  </si>
  <si>
    <t>西宮家</t>
    <rPh sb="0" eb="2">
      <t>ニシミヤ</t>
    </rPh>
    <rPh sb="2" eb="3">
      <t>イエ</t>
    </rPh>
    <phoneticPr fontId="2"/>
  </si>
  <si>
    <t>アロマ田沢湖</t>
    <rPh sb="3" eb="6">
      <t>タザワコ</t>
    </rPh>
    <phoneticPr fontId="2"/>
  </si>
  <si>
    <t>西木村総合公社</t>
    <rPh sb="0" eb="3">
      <t>ニシキムラ</t>
    </rPh>
    <rPh sb="3" eb="5">
      <t>ソウゴウ</t>
    </rPh>
    <rPh sb="5" eb="7">
      <t>コウシャ</t>
    </rPh>
    <phoneticPr fontId="2"/>
  </si>
  <si>
    <t>秋田内陸縦貫鉄道株式会社</t>
    <rPh sb="0" eb="2">
      <t>アキタ</t>
    </rPh>
    <rPh sb="2" eb="4">
      <t>ナイリク</t>
    </rPh>
    <rPh sb="4" eb="6">
      <t>ジュウカン</t>
    </rPh>
    <rPh sb="6" eb="8">
      <t>テツドウ</t>
    </rPh>
    <rPh sb="8" eb="10">
      <t>カブシキ</t>
    </rPh>
    <rPh sb="10" eb="12">
      <t>カイシャ</t>
    </rPh>
    <phoneticPr fontId="2"/>
  </si>
  <si>
    <t>秋田県市町村総合事務組合（一般会計）</t>
    <rPh sb="0" eb="3">
      <t>アキタケン</t>
    </rPh>
    <rPh sb="3" eb="6">
      <t>シチョウソン</t>
    </rPh>
    <rPh sb="6" eb="8">
      <t>ソウゴウ</t>
    </rPh>
    <rPh sb="8" eb="10">
      <t>ジム</t>
    </rPh>
    <rPh sb="10" eb="12">
      <t>クミアイ</t>
    </rPh>
    <rPh sb="13" eb="15">
      <t>イッパン</t>
    </rPh>
    <rPh sb="15" eb="17">
      <t>カイケイ</t>
    </rPh>
    <phoneticPr fontId="2"/>
  </si>
  <si>
    <t>秋田県市町村総合事務組合（交通災害共済事業等特別会計）</t>
    <rPh sb="0" eb="3">
      <t>アキタケン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2">
      <t>トウ</t>
    </rPh>
    <rPh sb="22" eb="24">
      <t>トクベツ</t>
    </rPh>
    <rPh sb="24" eb="26">
      <t>カイケイ</t>
    </rPh>
    <phoneticPr fontId="2"/>
  </si>
  <si>
    <t>秋田県市町村会館管理組合（一般会計）</t>
    <rPh sb="0" eb="3">
      <t>アキタケン</t>
    </rPh>
    <rPh sb="3" eb="6">
      <t>シチョウソン</t>
    </rPh>
    <rPh sb="6" eb="8">
      <t>カイカン</t>
    </rPh>
    <rPh sb="8" eb="10">
      <t>カンリ</t>
    </rPh>
    <rPh sb="10" eb="12">
      <t>クミアイ</t>
    </rPh>
    <rPh sb="13" eb="15">
      <t>イッパン</t>
    </rPh>
    <rPh sb="15" eb="17">
      <t>カイケイ</t>
    </rPh>
    <phoneticPr fontId="2"/>
  </si>
  <si>
    <t>秋田県後期高齢者医療広域連合（一般会計）</t>
    <rPh sb="0" eb="3">
      <t>アキタケン</t>
    </rPh>
    <rPh sb="3" eb="5">
      <t>コウキ</t>
    </rPh>
    <rPh sb="5" eb="8">
      <t>コウレイシャ</t>
    </rPh>
    <rPh sb="8" eb="10">
      <t>イリョウ</t>
    </rPh>
    <rPh sb="10" eb="12">
      <t>コウイキ</t>
    </rPh>
    <rPh sb="12" eb="14">
      <t>レンゴウ</t>
    </rPh>
    <rPh sb="15" eb="17">
      <t>イッパン</t>
    </rPh>
    <rPh sb="17" eb="19">
      <t>カイケイ</t>
    </rPh>
    <phoneticPr fontId="2"/>
  </si>
  <si>
    <t>秋田県後期高齢者医療広域連合（後期高齢者医療特別会計）</t>
    <rPh sb="0" eb="3">
      <t>アキタケン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</si>
  <si>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大曲仙北広域市町村圏組合（一般会計）</t>
    <rPh sb="0" eb="2">
      <t>オオマガリ</t>
    </rPh>
    <rPh sb="2" eb="4">
      <t>センボク</t>
    </rPh>
    <rPh sb="4" eb="6">
      <t>コウイキ</t>
    </rPh>
    <rPh sb="6" eb="9">
      <t>シチョウソン</t>
    </rPh>
    <rPh sb="9" eb="10">
      <t>ケン</t>
    </rPh>
    <rPh sb="10" eb="12">
      <t>クミアイ</t>
    </rPh>
    <rPh sb="13" eb="15">
      <t>イッパン</t>
    </rPh>
    <rPh sb="15" eb="17">
      <t>カイケイ</t>
    </rPh>
    <phoneticPr fontId="2"/>
  </si>
  <si>
    <t>大曲仙北広域市町村圏組合（介護保険特別会計）</t>
    <rPh sb="0" eb="2">
      <t>オオマガリ</t>
    </rPh>
    <rPh sb="2" eb="4">
      <t>センボク</t>
    </rPh>
    <rPh sb="4" eb="6">
      <t>コウイキ</t>
    </rPh>
    <rPh sb="6" eb="9">
      <t>シチョウソン</t>
    </rPh>
    <rPh sb="9" eb="10">
      <t>ケン</t>
    </rPh>
    <rPh sb="10" eb="12">
      <t>クミアイ</t>
    </rPh>
    <rPh sb="13" eb="15">
      <t>カイゴ</t>
    </rPh>
    <rPh sb="15" eb="17">
      <t>ホケン</t>
    </rPh>
    <rPh sb="17" eb="19">
      <t>トクベツ</t>
    </rPh>
    <rPh sb="19" eb="21">
      <t>カイケイ</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</si>
  <si>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</si>
  <si>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</si>
  <si>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</si>
  <si>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</si>
  <si>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</si>
  <si>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</si>
  <si>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</si>
  <si>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</si>
  <si>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</si>
  <si>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</si>
  <si>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</si>
  <si>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仙北市ふるさと振興基金</t>
    <rPh sb="0" eb="3">
      <t>センボクシ</t>
    </rPh>
    <rPh sb="7" eb="9">
      <t>シンコウ</t>
    </rPh>
    <rPh sb="9" eb="11">
      <t>キキン</t>
    </rPh>
    <phoneticPr fontId="2"/>
  </si>
  <si>
    <t>ふるさと仙北応援基金</t>
    <rPh sb="4" eb="6">
      <t>センボク</t>
    </rPh>
    <rPh sb="6" eb="8">
      <t>オウエン</t>
    </rPh>
    <rPh sb="8" eb="10">
      <t>キキン</t>
    </rPh>
    <phoneticPr fontId="2"/>
  </si>
  <si>
    <t>仙北市公共施設等総合管理基金</t>
    <rPh sb="0" eb="3">
      <t>センボクシ</t>
    </rPh>
    <rPh sb="3" eb="5">
      <t>コウキョウ</t>
    </rPh>
    <rPh sb="5" eb="7">
      <t>シセツ</t>
    </rPh>
    <rPh sb="7" eb="8">
      <t>トウ</t>
    </rPh>
    <rPh sb="8" eb="10">
      <t>ソウゴウ</t>
    </rPh>
    <rPh sb="10" eb="12">
      <t>カンリ</t>
    </rPh>
    <rPh sb="12" eb="14">
      <t>キキン</t>
    </rPh>
    <phoneticPr fontId="2"/>
  </si>
  <si>
    <t>仙北市温泉事業施設整備基金</t>
    <rPh sb="0" eb="3">
      <t>センボクシ</t>
    </rPh>
    <rPh sb="3" eb="5">
      <t>オンセン</t>
    </rPh>
    <rPh sb="5" eb="7">
      <t>ジギョウ</t>
    </rPh>
    <rPh sb="7" eb="9">
      <t>シセツ</t>
    </rPh>
    <rPh sb="9" eb="11">
      <t>セイビ</t>
    </rPh>
    <rPh sb="11" eb="13">
      <t>キキン</t>
    </rPh>
    <phoneticPr fontId="2"/>
  </si>
  <si>
    <t>仙北市宝仙湖環境整備基金</t>
    <rPh sb="0" eb="3">
      <t>センボクシ</t>
    </rPh>
    <rPh sb="3" eb="6">
      <t>ホウセンコ</t>
    </rPh>
    <rPh sb="6" eb="8">
      <t>カンキョウ</t>
    </rPh>
    <rPh sb="8" eb="10">
      <t>セイビ</t>
    </rPh>
    <rPh sb="10" eb="12">
      <t>キキン</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</si>
  <si>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</si>
  <si>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</si>
  <si>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</si>
  <si>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</si>
  <si>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</si>
  <si>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</si>
  <si>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</si>
  <si>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</si>
  <si>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</si>
  <si>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</si>
  <si>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</si>
  <si>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</si>
  <si>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</si>
  <si>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大規模建設事業の実施に係る資産形成に伴い有形固定資産減価償却率が微減となった一方、当該建設事業に係る地方債発行や豪雨災害等に対する一般財源需要の増加に対応した基金残高の減少等から将来負担比率は増加傾向にある。
　経常一般財源収入額の減少や基金残高の減少により慢性的な財源不足となっており、公共施設の老朽化対策が充分でない状態にある。地方債現在高を意識した適切な地方債発行に努め将来負担比率の増加を抑制するとともに、予算見直し等により財源を確保し公共施設の長寿命化を着実に実施していく。</t>
    <rPh sb="1" eb="4">
      <t>ダイキボ</t>
    </rPh>
    <rPh sb="4" eb="6">
      <t>ケンセツ</t>
    </rPh>
    <rPh sb="6" eb="8">
      <t>ジギョウ</t>
    </rPh>
    <rPh sb="9" eb="11">
      <t>ジッシ</t>
    </rPh>
    <rPh sb="12" eb="13">
      <t>カカ</t>
    </rPh>
    <rPh sb="14" eb="16">
      <t>シサン</t>
    </rPh>
    <rPh sb="16" eb="18">
      <t>ケイセイ</t>
    </rPh>
    <rPh sb="19" eb="20">
      <t>トモナ</t>
    </rPh>
    <rPh sb="21" eb="23">
      <t>ユウケイ</t>
    </rPh>
    <rPh sb="23" eb="27">
      <t>コテイシサン</t>
    </rPh>
    <rPh sb="27" eb="29">
      <t>ゲンカ</t>
    </rPh>
    <rPh sb="29" eb="32">
      <t>ショウキャクリツ</t>
    </rPh>
    <rPh sb="33" eb="35">
      <t>ビゲン</t>
    </rPh>
    <rPh sb="39" eb="41">
      <t>イッポウ</t>
    </rPh>
    <rPh sb="42" eb="44">
      <t>トウガイ</t>
    </rPh>
    <rPh sb="44" eb="46">
      <t>ケンセツ</t>
    </rPh>
    <rPh sb="46" eb="48">
      <t>ジギョウ</t>
    </rPh>
    <rPh sb="49" eb="50">
      <t>カカ</t>
    </rPh>
    <rPh sb="51" eb="54">
      <t>チホウサイ</t>
    </rPh>
    <rPh sb="54" eb="56">
      <t>ハッコウ</t>
    </rPh>
    <rPh sb="57" eb="59">
      <t>ゴウウ</t>
    </rPh>
    <rPh sb="59" eb="61">
      <t>サイガイ</t>
    </rPh>
    <rPh sb="61" eb="62">
      <t>トウ</t>
    </rPh>
    <rPh sb="63" eb="64">
      <t>タイ</t>
    </rPh>
    <rPh sb="66" eb="68">
      <t>イッパン</t>
    </rPh>
    <rPh sb="68" eb="70">
      <t>ザイゲン</t>
    </rPh>
    <rPh sb="70" eb="72">
      <t>ジュヨウ</t>
    </rPh>
    <rPh sb="73" eb="75">
      <t>ゾウカ</t>
    </rPh>
    <rPh sb="76" eb="78">
      <t>タイオウ</t>
    </rPh>
    <rPh sb="80" eb="82">
      <t>キキン</t>
    </rPh>
    <rPh sb="82" eb="84">
      <t>ザンダカ</t>
    </rPh>
    <rPh sb="85" eb="87">
      <t>ゲンショウ</t>
    </rPh>
    <rPh sb="87" eb="88">
      <t>トウ</t>
    </rPh>
    <rPh sb="90" eb="92">
      <t>ショウライ</t>
    </rPh>
    <rPh sb="92" eb="94">
      <t>フタン</t>
    </rPh>
    <rPh sb="94" eb="96">
      <t>ヒリツ</t>
    </rPh>
    <rPh sb="107" eb="109">
      <t>ケイジョウ</t>
    </rPh>
    <rPh sb="109" eb="111">
      <t>イッパン</t>
    </rPh>
    <rPh sb="111" eb="113">
      <t>ザイゲン</t>
    </rPh>
    <rPh sb="113" eb="116">
      <t>シュウニュウガク</t>
    </rPh>
    <rPh sb="117" eb="119">
      <t>ゲンショウ</t>
    </rPh>
    <rPh sb="120" eb="122">
      <t>キキン</t>
    </rPh>
    <rPh sb="122" eb="124">
      <t>ザンダカ</t>
    </rPh>
    <rPh sb="125" eb="127">
      <t>ゲンショウ</t>
    </rPh>
    <rPh sb="130" eb="133">
      <t>マンセイテキ</t>
    </rPh>
    <rPh sb="134" eb="136">
      <t>ザイゲン</t>
    </rPh>
    <rPh sb="136" eb="138">
      <t>フソク</t>
    </rPh>
    <rPh sb="145" eb="147">
      <t>コウキョウ</t>
    </rPh>
    <rPh sb="147" eb="149">
      <t>シセツ</t>
    </rPh>
    <rPh sb="150" eb="153">
      <t>ロウキュウカ</t>
    </rPh>
    <rPh sb="153" eb="155">
      <t>タイサク</t>
    </rPh>
    <rPh sb="156" eb="158">
      <t>ジュウブン</t>
    </rPh>
    <rPh sb="161" eb="163">
      <t>ジョウタイ</t>
    </rPh>
    <rPh sb="167" eb="170">
      <t>チホウサイ</t>
    </rPh>
    <rPh sb="170" eb="173">
      <t>ゲンザイダカ</t>
    </rPh>
    <rPh sb="174" eb="176">
      <t>イシキ</t>
    </rPh>
    <rPh sb="178" eb="180">
      <t>テキセツ</t>
    </rPh>
    <rPh sb="181" eb="184">
      <t>チホウサイ</t>
    </rPh>
    <rPh sb="184" eb="186">
      <t>ハッコウ</t>
    </rPh>
    <rPh sb="187" eb="188">
      <t>ツト</t>
    </rPh>
    <rPh sb="189" eb="191">
      <t>ショウライ</t>
    </rPh>
    <rPh sb="191" eb="193">
      <t>フタン</t>
    </rPh>
    <rPh sb="193" eb="195">
      <t>ヒリツ</t>
    </rPh>
    <rPh sb="196" eb="198">
      <t>ゾウカ</t>
    </rPh>
    <rPh sb="199" eb="201">
      <t>ヨクセイ</t>
    </rPh>
    <rPh sb="208" eb="210">
      <t>ヨサン</t>
    </rPh>
    <rPh sb="210" eb="212">
      <t>ミナオ</t>
    </rPh>
    <rPh sb="213" eb="214">
      <t>トウ</t>
    </rPh>
    <rPh sb="217" eb="219">
      <t>ザイゲン</t>
    </rPh>
    <rPh sb="220" eb="222">
      <t>カクホ</t>
    </rPh>
    <rPh sb="223" eb="225">
      <t>コウキョウ</t>
    </rPh>
    <rPh sb="225" eb="227">
      <t>シセツ</t>
    </rPh>
    <rPh sb="228" eb="232">
      <t>チョウジュミョウカ</t>
    </rPh>
    <rPh sb="233" eb="235">
      <t>チャクジツ</t>
    </rPh>
    <rPh sb="236" eb="238">
      <t>ジッシ</t>
    </rPh>
    <phoneticPr fontId="5"/>
  </si>
  <si>
    <t>　実質公債費比率は引き続き減少しているものの、将来負担比率は大規模建設事業や災害復旧事業の実施に伴い多額の地方債発行を行ったことで大きく増加しており、類似団体平均と比較し逆行した推移となった。
　大規模建設事業の実施予定から地方債現在高は令和２年度をピークと見込んでおり、元利償還額は今後増加していくことから、これまで減少基調であった実質公債費比率も増加に転じる見込みである。投資的経費の抑制と交付税算入率の高い地方債の活用を一体的に行い両比率の増加に歯止めをかける。</t>
    <rPh sb="1" eb="3">
      <t>ジッシツ</t>
    </rPh>
    <rPh sb="3" eb="6">
      <t>コウサイヒ</t>
    </rPh>
    <rPh sb="6" eb="8">
      <t>ヒリツ</t>
    </rPh>
    <rPh sb="9" eb="10">
      <t>ヒ</t>
    </rPh>
    <rPh sb="11" eb="12">
      <t>ツヅ</t>
    </rPh>
    <rPh sb="13" eb="15">
      <t>ゲンショウ</t>
    </rPh>
    <rPh sb="23" eb="25">
      <t>ショウライ</t>
    </rPh>
    <rPh sb="25" eb="27">
      <t>フタン</t>
    </rPh>
    <rPh sb="27" eb="29">
      <t>ヒリツ</t>
    </rPh>
    <rPh sb="30" eb="33">
      <t>ダイキボ</t>
    </rPh>
    <rPh sb="33" eb="35">
      <t>ケンセツ</t>
    </rPh>
    <rPh sb="35" eb="37">
      <t>ジギョウ</t>
    </rPh>
    <rPh sb="38" eb="40">
      <t>サイガイ</t>
    </rPh>
    <rPh sb="40" eb="42">
      <t>フッキュウ</t>
    </rPh>
    <rPh sb="42" eb="44">
      <t>ジギョウ</t>
    </rPh>
    <rPh sb="45" eb="47">
      <t>ジッシ</t>
    </rPh>
    <rPh sb="48" eb="49">
      <t>トモナ</t>
    </rPh>
    <rPh sb="50" eb="52">
      <t>タガク</t>
    </rPh>
    <rPh sb="53" eb="56">
      <t>チホウサイ</t>
    </rPh>
    <rPh sb="56" eb="58">
      <t>ハッコウ</t>
    </rPh>
    <rPh sb="59" eb="60">
      <t>オコナ</t>
    </rPh>
    <rPh sb="65" eb="66">
      <t>オオ</t>
    </rPh>
    <rPh sb="68" eb="70">
      <t>ゾウカ</t>
    </rPh>
    <rPh sb="75" eb="77">
      <t>ルイジ</t>
    </rPh>
    <rPh sb="77" eb="79">
      <t>ダンタイ</t>
    </rPh>
    <rPh sb="79" eb="81">
      <t>ヘイキン</t>
    </rPh>
    <rPh sb="82" eb="84">
      <t>ヒカク</t>
    </rPh>
    <rPh sb="85" eb="87">
      <t>ギャッコウ</t>
    </rPh>
    <rPh sb="89" eb="91">
      <t>スイイ</t>
    </rPh>
    <rPh sb="98" eb="101">
      <t>ダイキボ</t>
    </rPh>
    <rPh sb="101" eb="103">
      <t>ケンセツ</t>
    </rPh>
    <rPh sb="103" eb="105">
      <t>ジギョウ</t>
    </rPh>
    <rPh sb="106" eb="108">
      <t>ジッシ</t>
    </rPh>
    <rPh sb="108" eb="110">
      <t>ヨテイ</t>
    </rPh>
    <rPh sb="112" eb="115">
      <t>チホウサイ</t>
    </rPh>
    <rPh sb="115" eb="118">
      <t>ゲンザイダカ</t>
    </rPh>
    <rPh sb="119" eb="121">
      <t>レイワ</t>
    </rPh>
    <rPh sb="122" eb="124">
      <t>ネンド</t>
    </rPh>
    <rPh sb="129" eb="131">
      <t>ミコ</t>
    </rPh>
    <rPh sb="136" eb="138">
      <t>ガンリ</t>
    </rPh>
    <rPh sb="138" eb="141">
      <t>ショウカンガク</t>
    </rPh>
    <rPh sb="142" eb="144">
      <t>コンゴ</t>
    </rPh>
    <rPh sb="144" eb="146">
      <t>ゾウカ</t>
    </rPh>
    <rPh sb="159" eb="161">
      <t>ゲンショウ</t>
    </rPh>
    <rPh sb="161" eb="163">
      <t>キチョウ</t>
    </rPh>
    <rPh sb="167" eb="169">
      <t>ジッシツ</t>
    </rPh>
    <rPh sb="169" eb="172">
      <t>コウサイヒ</t>
    </rPh>
    <rPh sb="172" eb="174">
      <t>ヒリツ</t>
    </rPh>
    <rPh sb="175" eb="177">
      <t>ゾウカ</t>
    </rPh>
    <rPh sb="178" eb="179">
      <t>テン</t>
    </rPh>
    <rPh sb="181" eb="183">
      <t>ミコ</t>
    </rPh>
    <rPh sb="188" eb="191">
      <t>トウシテキ</t>
    </rPh>
    <rPh sb="191" eb="193">
      <t>ケイヒ</t>
    </rPh>
    <rPh sb="194" eb="196">
      <t>ヨクセイ</t>
    </rPh>
    <rPh sb="197" eb="200">
      <t>コウフゼイ</t>
    </rPh>
    <rPh sb="200" eb="202">
      <t>サンニュウ</t>
    </rPh>
    <rPh sb="202" eb="203">
      <t>リツ</t>
    </rPh>
    <rPh sb="204" eb="205">
      <t>タカ</t>
    </rPh>
    <rPh sb="206" eb="209">
      <t>チホウサイ</t>
    </rPh>
    <rPh sb="210" eb="212">
      <t>カツヨウ</t>
    </rPh>
    <rPh sb="213" eb="216">
      <t>イッタイテキ</t>
    </rPh>
    <rPh sb="217" eb="218">
      <t>オコナ</t>
    </rPh>
    <rPh sb="219" eb="220">
      <t>リョウ</t>
    </rPh>
    <rPh sb="220" eb="222">
      <t>ヒリツ</t>
    </rPh>
    <rPh sb="223" eb="225">
      <t>ゾウカ</t>
    </rPh>
    <rPh sb="226" eb="228">
      <t>ハド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</si>
</sst>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106614</c:v>
                </c:pt>
                <c:pt idx="1">
                  <c:v>85459</c:v>
                </c:pt>
                <c:pt idx="2">
                  <c:v>83280</c:v>
                </c:pt>
                <c:pt idx="3">
                  <c:v>88968</c:v>
                </c:pt>
                <c:pt idx="4">
                  <c:v>85173</c:v>
                </c:pt>
              </c:numCache>
            </c:numRef>
          </c:val>
          <c:smooth val="0"/>
          <c:extLst>
            <c:ext xmlns:c16="http://schemas.microsoft.com/office/drawing/2014/chart" uri="{C3380CC4-5D6E-409C-BE32-E72D297353CC}">
              <c16:uniqueId val="{00000000-C7E2-4F47-B2A4-CD6476DEB67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55334</c:v>
                </c:pt>
                <c:pt idx="1">
                  <c:v>52764</c:v>
                </c:pt>
                <c:pt idx="2">
                  <c:v>78853</c:v>
                </c:pt>
                <c:pt idx="3">
                  <c:v>81051</c:v>
                </c:pt>
                <c:pt idx="4">
                  <c:v>98739</c:v>
                </c:pt>
              </c:numCache>
            </c:numRef>
          </c:val>
          <c:smooth val="0"/>
          <c:extLst>
            <c:ext xmlns:c16="http://schemas.microsoft.com/office/drawing/2014/chart" uri="{C3380CC4-5D6E-409C-BE32-E72D297353CC}">
              <c16:uniqueId val="{00000001-C7E2-4F47-B2A4-CD6476DEB67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2.97</c:v>
                </c:pt>
                <c:pt idx="1">
                  <c:v>4.32</c:v>
                </c:pt>
                <c:pt idx="2">
                  <c:v>2.1800000000000002</c:v>
                </c:pt>
                <c:pt idx="3">
                  <c:v>6.49</c:v>
                </c:pt>
                <c:pt idx="4">
                  <c:v>4.8499999999999996</c:v>
                </c:pt>
              </c:numCache>
            </c:numRef>
          </c:val>
          <c:extLst>
            <c:ext xmlns:c16="http://schemas.microsoft.com/office/drawing/2014/chart" uri="{C3380CC4-5D6E-409C-BE32-E72D297353CC}">
              <c16:uniqueId val="{00000000-0C8B-452B-90CE-516D483947A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20.16</c:v>
                </c:pt>
                <c:pt idx="1">
                  <c:v>20.86</c:v>
                </c:pt>
                <c:pt idx="2">
                  <c:v>22.16</c:v>
                </c:pt>
                <c:pt idx="3">
                  <c:v>14.82</c:v>
                </c:pt>
                <c:pt idx="4">
                  <c:v>9.9499999999999993</c:v>
                </c:pt>
              </c:numCache>
            </c:numRef>
          </c:val>
          <c:extLst>
            <c:ext xmlns:c16="http://schemas.microsoft.com/office/drawing/2014/chart" uri="{C3380CC4-5D6E-409C-BE32-E72D297353CC}">
              <c16:uniqueId val="{00000001-0C8B-452B-90CE-516D483947A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c:v>
                </c:pt>
                <c:pt idx="1">
                  <c:v>0.53</c:v>
                </c:pt>
                <c:pt idx="2">
                  <c:v>-3.89</c:v>
                </c:pt>
                <c:pt idx="3">
                  <c:v>-4.62</c:v>
                </c:pt>
                <c:pt idx="4">
                  <c:v>-10</c:v>
                </c:pt>
              </c:numCache>
            </c:numRef>
          </c:val>
          <c:smooth val="0"/>
          <c:extLst>
            <c:ext xmlns:c16="http://schemas.microsoft.com/office/drawing/2014/chart" uri="{C3380CC4-5D6E-409C-BE32-E72D297353CC}">
              <c16:uniqueId val="{00000002-0C8B-452B-90CE-516D483947A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75A4-4F71-9EA6-D06264B2FE4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0.06</c:v>
                </c:pt>
                <c:pt idx="5">
                  <c:v>#N/A</c:v>
                </c:pt>
                <c:pt idx="6">
                  <c:v>0</c:v>
                </c:pt>
                <c:pt idx="7">
                  <c:v>0</c:v>
                </c:pt>
                <c:pt idx="8">
                  <c:v>0</c:v>
                </c:pt>
                <c:pt idx="9">
                  <c:v>0</c:v>
                </c:pt>
              </c:numCache>
            </c:numRef>
          </c:val>
          <c:extLst>
            <c:ext xmlns:c16="http://schemas.microsoft.com/office/drawing/2014/chart" uri="{C3380CC4-5D6E-409C-BE32-E72D297353CC}">
              <c16:uniqueId val="{00000001-75A4-4F71-9EA6-D06264B2FE4C}"/>
            </c:ext>
          </c:extLst>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75A4-4F71-9EA6-D06264B2FE4C}"/>
            </c:ext>
          </c:extLst>
        </c:ser>
        <c:ser>
          <c:idx val="3"/>
          <c:order val="3"/>
          <c:tx>
            <c:strRef>
              <c:f>データシート!$A$30</c:f>
              <c:strCache>
                <c:ptCount val="1"/>
                <c:pt idx="0">
                  <c:v>仙北市介護保険特別会計（介護サービス事業）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0.28999999999999998</c:v>
                </c:pt>
                <c:pt idx="2">
                  <c:v>#N/A</c:v>
                </c:pt>
                <c:pt idx="3">
                  <c:v>0.19</c:v>
                </c:pt>
                <c:pt idx="4">
                  <c:v>#N/A</c:v>
                </c:pt>
                <c:pt idx="5">
                  <c:v>0.08</c:v>
                </c:pt>
                <c:pt idx="6">
                  <c:v>#N/A</c:v>
                </c:pt>
                <c:pt idx="7">
                  <c:v>0</c:v>
                </c:pt>
                <c:pt idx="8">
                  <c:v>#N/A</c:v>
                </c:pt>
                <c:pt idx="9">
                  <c:v>0</c:v>
                </c:pt>
              </c:numCache>
            </c:numRef>
          </c:val>
          <c:extLst>
            <c:ext xmlns:c16="http://schemas.microsoft.com/office/drawing/2014/chart" uri="{C3380CC4-5D6E-409C-BE32-E72D297353CC}">
              <c16:uniqueId val="{00000003-75A4-4F71-9EA6-D06264B2FE4C}"/>
            </c:ext>
          </c:extLst>
        </c:ser>
        <c:ser>
          <c:idx val="4"/>
          <c:order val="4"/>
          <c:tx>
            <c:strRef>
              <c:f>データシート!$A$31</c:f>
              <c:strCache>
                <c:ptCount val="1"/>
                <c:pt idx="0">
                  <c:v>仙北市後期高齢者医療特別会計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75A4-4F71-9EA6-D06264B2FE4C}"/>
            </c:ext>
          </c:extLst>
        </c:ser>
        <c:ser>
          <c:idx val="5"/>
          <c:order val="5"/>
          <c:tx>
            <c:strRef>
              <c:f>データシート!$A$32</c:f>
              <c:strCache>
                <c:ptCount val="1"/>
                <c:pt idx="0">
                  <c:v>仙北市温泉事業会計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1.17</c:v>
                </c:pt>
                <c:pt idx="2">
                  <c:v>#N/A</c:v>
                </c:pt>
                <c:pt idx="3">
                  <c:v>0.93</c:v>
                </c:pt>
                <c:pt idx="4">
                  <c:v>#N/A</c:v>
                </c:pt>
                <c:pt idx="5">
                  <c:v>0.5</c:v>
                </c:pt>
                <c:pt idx="6">
                  <c:v>#N/A</c:v>
                </c:pt>
                <c:pt idx="7">
                  <c:v>0.52</c:v>
                </c:pt>
                <c:pt idx="8">
                  <c:v>#N/A</c:v>
                </c:pt>
                <c:pt idx="9">
                  <c:v>0.57999999999999996</c:v>
                </c:pt>
              </c:numCache>
            </c:numRef>
          </c:val>
          <c:extLst>
            <c:ext xmlns:c16="http://schemas.microsoft.com/office/drawing/2014/chart" uri="{C3380CC4-5D6E-409C-BE32-E72D297353CC}">
              <c16:uniqueId val="{00000005-75A4-4F71-9EA6-D06264B2FE4C}"/>
            </c:ext>
          </c:extLst>
        </c:ser>
        <c:ser>
          <c:idx val="6"/>
          <c:order val="6"/>
          <c:tx>
            <c:strRef>
              <c:f>データシート!$A$33</c:f>
              <c:strCache>
                <c:ptCount val="1"/>
                <c:pt idx="0">
                  <c:v>仙北市国民健康保険特別会計（事業勘定）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0.83</c:v>
                </c:pt>
                <c:pt idx="2">
                  <c:v>#N/A</c:v>
                </c:pt>
                <c:pt idx="3">
                  <c:v>1.02</c:v>
                </c:pt>
                <c:pt idx="4">
                  <c:v>#N/A</c:v>
                </c:pt>
                <c:pt idx="5">
                  <c:v>1.7</c:v>
                </c:pt>
                <c:pt idx="6">
                  <c:v>#N/A</c:v>
                </c:pt>
                <c:pt idx="7">
                  <c:v>1.92</c:v>
                </c:pt>
                <c:pt idx="8">
                  <c:v>#N/A</c:v>
                </c:pt>
                <c:pt idx="9">
                  <c:v>1.99</c:v>
                </c:pt>
              </c:numCache>
            </c:numRef>
          </c:val>
          <c:extLst>
            <c:ext xmlns:c16="http://schemas.microsoft.com/office/drawing/2014/chart" uri="{C3380CC4-5D6E-409C-BE32-E72D297353CC}">
              <c16:uniqueId val="{00000006-75A4-4F71-9EA6-D06264B2FE4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2.96</c:v>
                </c:pt>
                <c:pt idx="2">
                  <c:v>#N/A</c:v>
                </c:pt>
                <c:pt idx="3">
                  <c:v>4.32</c:v>
                </c:pt>
                <c:pt idx="4">
                  <c:v>#N/A</c:v>
                </c:pt>
                <c:pt idx="5">
                  <c:v>2.1800000000000002</c:v>
                </c:pt>
                <c:pt idx="6">
                  <c:v>#N/A</c:v>
                </c:pt>
                <c:pt idx="7">
                  <c:v>6.49</c:v>
                </c:pt>
                <c:pt idx="8">
                  <c:v>#N/A</c:v>
                </c:pt>
                <c:pt idx="9">
                  <c:v>4.84</c:v>
                </c:pt>
              </c:numCache>
            </c:numRef>
          </c:val>
          <c:extLst>
            <c:ext xmlns:c16="http://schemas.microsoft.com/office/drawing/2014/chart" uri="{C3380CC4-5D6E-409C-BE32-E72D297353CC}">
              <c16:uniqueId val="{00000007-75A4-4F71-9EA6-D06264B2FE4C}"/>
            </c:ext>
          </c:extLst>
        </c:ser>
        <c:ser>
          <c:idx val="8"/>
          <c:order val="8"/>
          <c:tx>
            <c:strRef>
              <c:f>データシート!$A$35</c:f>
              <c:strCache>
                <c:ptCount val="1"/>
                <c:pt idx="0">
                  <c:v>仙北市水道事業会計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4.24</c:v>
                </c:pt>
                <c:pt idx="2">
                  <c:v>#N/A</c:v>
                </c:pt>
                <c:pt idx="3">
                  <c:v>4.68</c:v>
                </c:pt>
                <c:pt idx="4">
                  <c:v>#N/A</c:v>
                </c:pt>
                <c:pt idx="5">
                  <c:v>4.95</c:v>
                </c:pt>
                <c:pt idx="6">
                  <c:v>#N/A</c:v>
                </c:pt>
                <c:pt idx="7">
                  <c:v>5.97</c:v>
                </c:pt>
                <c:pt idx="8">
                  <c:v>#N/A</c:v>
                </c:pt>
                <c:pt idx="9">
                  <c:v>6.38</c:v>
                </c:pt>
              </c:numCache>
            </c:numRef>
          </c:val>
          <c:extLst>
            <c:ext xmlns:c16="http://schemas.microsoft.com/office/drawing/2014/chart" uri="{C3380CC4-5D6E-409C-BE32-E72D297353CC}">
              <c16:uniqueId val="{00000008-75A4-4F71-9EA6-D06264B2FE4C}"/>
            </c:ext>
          </c:extLst>
        </c:ser>
        <c:ser>
          <c:idx val="9"/>
          <c:order val="9"/>
          <c:tx>
            <c:strRef>
              <c:f>データシート!$A$36</c:f>
              <c:strCache>
                <c:ptCount val="1"/>
                <c:pt idx="0">
                  <c:v>仙北市病院事業会計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2.52</c:v>
                </c:pt>
                <c:pt idx="1">
                  <c:v>#N/A</c:v>
                </c:pt>
                <c:pt idx="2">
                  <c:v>2.99</c:v>
                </c:pt>
                <c:pt idx="3">
                  <c:v>#N/A</c:v>
                </c:pt>
                <c:pt idx="4">
                  <c:v>4.67</c:v>
                </c:pt>
                <c:pt idx="5">
                  <c:v>#N/A</c:v>
                </c:pt>
                <c:pt idx="6">
                  <c:v>5.58</c:v>
                </c:pt>
                <c:pt idx="7">
                  <c:v>#N/A</c:v>
                </c:pt>
                <c:pt idx="8">
                  <c:v>5.93</c:v>
                </c:pt>
                <c:pt idx="9">
                  <c:v>#N/A</c:v>
                </c:pt>
              </c:numCache>
            </c:numRef>
          </c:val>
          <c:extLst>
            <c:ext xmlns:c16="http://schemas.microsoft.com/office/drawing/2014/chart" uri="{C3380CC4-5D6E-409C-BE32-E72D297353CC}">
              <c16:uniqueId val="{00000009-75A4-4F71-9EA6-D06264B2FE4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2416</c:v>
                </c:pt>
                <c:pt idx="5">
                  <c:v>2231</c:v>
                </c:pt>
                <c:pt idx="8">
                  <c:v>2210</c:v>
                </c:pt>
                <c:pt idx="11">
                  <c:v>2153</c:v>
                </c:pt>
                <c:pt idx="14">
                  <c:v>2243</c:v>
                </c:pt>
              </c:numCache>
            </c:numRef>
          </c:val>
          <c:extLst>
            <c:ext xmlns:c16="http://schemas.microsoft.com/office/drawing/2014/chart" uri="{C3380CC4-5D6E-409C-BE32-E72D297353CC}">
              <c16:uniqueId val="{00000000-708E-42EE-B42E-942115CADC9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08E-42EE-B42E-942115CADC9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23</c:v>
                </c:pt>
                <c:pt idx="3">
                  <c:v>23</c:v>
                </c:pt>
                <c:pt idx="6">
                  <c:v>22</c:v>
                </c:pt>
                <c:pt idx="9">
                  <c:v>19</c:v>
                </c:pt>
                <c:pt idx="12">
                  <c:v>17</c:v>
                </c:pt>
              </c:numCache>
            </c:numRef>
          </c:val>
          <c:extLst>
            <c:ext xmlns:c16="http://schemas.microsoft.com/office/drawing/2014/chart" uri="{C3380CC4-5D6E-409C-BE32-E72D297353CC}">
              <c16:uniqueId val="{00000002-708E-42EE-B42E-942115CADC9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19</c:v>
                </c:pt>
                <c:pt idx="3">
                  <c:v>18</c:v>
                </c:pt>
                <c:pt idx="6">
                  <c:v>16</c:v>
                </c:pt>
                <c:pt idx="9">
                  <c:v>10</c:v>
                </c:pt>
                <c:pt idx="12">
                  <c:v>7</c:v>
                </c:pt>
              </c:numCache>
            </c:numRef>
          </c:val>
          <c:extLst>
            <c:ext xmlns:c16="http://schemas.microsoft.com/office/drawing/2014/chart" uri="{C3380CC4-5D6E-409C-BE32-E72D297353CC}">
              <c16:uniqueId val="{00000003-708E-42EE-B42E-942115CADC9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784</c:v>
                </c:pt>
                <c:pt idx="3">
                  <c:v>785</c:v>
                </c:pt>
                <c:pt idx="6">
                  <c:v>793</c:v>
                </c:pt>
                <c:pt idx="9">
                  <c:v>863</c:v>
                </c:pt>
                <c:pt idx="12">
                  <c:v>1075</c:v>
                </c:pt>
              </c:numCache>
            </c:numRef>
          </c:val>
          <c:extLst>
            <c:ext xmlns:c16="http://schemas.microsoft.com/office/drawing/2014/chart" uri="{C3380CC4-5D6E-409C-BE32-E72D297353CC}">
              <c16:uniqueId val="{00000004-708E-42EE-B42E-942115CADC9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08E-42EE-B42E-942115CADC9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08E-42EE-B42E-942115CADC9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2779</c:v>
                </c:pt>
                <c:pt idx="3">
                  <c:v>2487</c:v>
                </c:pt>
                <c:pt idx="6">
                  <c:v>2291</c:v>
                </c:pt>
                <c:pt idx="9">
                  <c:v>2159</c:v>
                </c:pt>
                <c:pt idx="12">
                  <c:v>2122</c:v>
                </c:pt>
              </c:numCache>
            </c:numRef>
          </c:val>
          <c:extLst>
            <c:ext xmlns:c16="http://schemas.microsoft.com/office/drawing/2014/chart" uri="{C3380CC4-5D6E-409C-BE32-E72D297353CC}">
              <c16:uniqueId val="{00000007-708E-42EE-B42E-942115CADC9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1189</c:v>
                </c:pt>
                <c:pt idx="2">
                  <c:v>#N/A</c:v>
                </c:pt>
                <c:pt idx="3">
                  <c:v>#N/A</c:v>
                </c:pt>
                <c:pt idx="4">
                  <c:v>1082</c:v>
                </c:pt>
                <c:pt idx="5">
                  <c:v>#N/A</c:v>
                </c:pt>
                <c:pt idx="6">
                  <c:v>#N/A</c:v>
                </c:pt>
                <c:pt idx="7">
                  <c:v>912</c:v>
                </c:pt>
                <c:pt idx="8">
                  <c:v>#N/A</c:v>
                </c:pt>
                <c:pt idx="9">
                  <c:v>#N/A</c:v>
                </c:pt>
                <c:pt idx="10">
                  <c:v>898</c:v>
                </c:pt>
                <c:pt idx="11">
                  <c:v>#N/A</c:v>
                </c:pt>
                <c:pt idx="12">
                  <c:v>#N/A</c:v>
                </c:pt>
                <c:pt idx="13">
                  <c:v>978</c:v>
                </c:pt>
                <c:pt idx="14">
                  <c:v>#N/A</c:v>
                </c:pt>
              </c:numCache>
            </c:numRef>
          </c:val>
          <c:smooth val="0"/>
          <c:extLst>
            <c:ext xmlns:c16="http://schemas.microsoft.com/office/drawing/2014/chart" uri="{C3380CC4-5D6E-409C-BE32-E72D297353CC}">
              <c16:uniqueId val="{00000008-708E-42EE-B42E-942115CADC9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22535</c:v>
                </c:pt>
                <c:pt idx="5">
                  <c:v>23275</c:v>
                </c:pt>
                <c:pt idx="8">
                  <c:v>24420</c:v>
                </c:pt>
                <c:pt idx="11">
                  <c:v>23996</c:v>
                </c:pt>
                <c:pt idx="14">
                  <c:v>24076</c:v>
                </c:pt>
              </c:numCache>
            </c:numRef>
          </c:val>
          <c:extLst>
            <c:ext xmlns:c16="http://schemas.microsoft.com/office/drawing/2014/chart" uri="{C3380CC4-5D6E-409C-BE32-E72D297353CC}">
              <c16:uniqueId val="{00000000-4082-461A-89D5-E5A5624F8D5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329</c:v>
                </c:pt>
                <c:pt idx="5">
                  <c:v>566</c:v>
                </c:pt>
                <c:pt idx="8">
                  <c:v>669</c:v>
                </c:pt>
                <c:pt idx="11">
                  <c:v>606</c:v>
                </c:pt>
                <c:pt idx="14">
                  <c:v>561</c:v>
                </c:pt>
              </c:numCache>
            </c:numRef>
          </c:val>
          <c:extLst>
            <c:ext xmlns:c16="http://schemas.microsoft.com/office/drawing/2014/chart" uri="{C3380CC4-5D6E-409C-BE32-E72D297353CC}">
              <c16:uniqueId val="{00000001-4082-461A-89D5-E5A5624F8D5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3142</c:v>
                </c:pt>
                <c:pt idx="5">
                  <c:v>3267</c:v>
                </c:pt>
                <c:pt idx="8">
                  <c:v>3232</c:v>
                </c:pt>
                <c:pt idx="11">
                  <c:v>2381</c:v>
                </c:pt>
                <c:pt idx="14">
                  <c:v>1804</c:v>
                </c:pt>
              </c:numCache>
            </c:numRef>
          </c:val>
          <c:extLst>
            <c:ext xmlns:c16="http://schemas.microsoft.com/office/drawing/2014/chart" uri="{C3380CC4-5D6E-409C-BE32-E72D297353CC}">
              <c16:uniqueId val="{00000002-4082-461A-89D5-E5A5624F8D5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082-461A-89D5-E5A5624F8D5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082-461A-89D5-E5A5624F8D5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082-461A-89D5-E5A5624F8D5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3442</c:v>
                </c:pt>
                <c:pt idx="3">
                  <c:v>2660</c:v>
                </c:pt>
                <c:pt idx="6">
                  <c:v>2527</c:v>
                </c:pt>
                <c:pt idx="9">
                  <c:v>2563</c:v>
                </c:pt>
                <c:pt idx="12">
                  <c:v>2430</c:v>
                </c:pt>
              </c:numCache>
            </c:numRef>
          </c:val>
          <c:extLst>
            <c:ext xmlns:c16="http://schemas.microsoft.com/office/drawing/2014/chart" uri="{C3380CC4-5D6E-409C-BE32-E72D297353CC}">
              <c16:uniqueId val="{00000006-4082-461A-89D5-E5A5624F8D5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62</c:v>
                </c:pt>
                <c:pt idx="3">
                  <c:v>44</c:v>
                </c:pt>
                <c:pt idx="6">
                  <c:v>29</c:v>
                </c:pt>
                <c:pt idx="9">
                  <c:v>20</c:v>
                </c:pt>
                <c:pt idx="12">
                  <c:v>14</c:v>
                </c:pt>
              </c:numCache>
            </c:numRef>
          </c:val>
          <c:extLst>
            <c:ext xmlns:c16="http://schemas.microsoft.com/office/drawing/2014/chart" uri="{C3380CC4-5D6E-409C-BE32-E72D297353CC}">
              <c16:uniqueId val="{00000007-4082-461A-89D5-E5A5624F8D5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10606</c:v>
                </c:pt>
                <c:pt idx="3">
                  <c:v>12675</c:v>
                </c:pt>
                <c:pt idx="6">
                  <c:v>14797</c:v>
                </c:pt>
                <c:pt idx="9">
                  <c:v>14610</c:v>
                </c:pt>
                <c:pt idx="12">
                  <c:v>14451</c:v>
                </c:pt>
              </c:numCache>
            </c:numRef>
          </c:val>
          <c:extLst>
            <c:ext xmlns:c16="http://schemas.microsoft.com/office/drawing/2014/chart" uri="{C3380CC4-5D6E-409C-BE32-E72D297353CC}">
              <c16:uniqueId val="{00000008-4082-461A-89D5-E5A5624F8D5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38</c:v>
                </c:pt>
                <c:pt idx="3">
                  <c:v>30</c:v>
                </c:pt>
                <c:pt idx="6">
                  <c:v>24</c:v>
                </c:pt>
                <c:pt idx="9">
                  <c:v>15</c:v>
                </c:pt>
                <c:pt idx="12">
                  <c:v>8</c:v>
                </c:pt>
              </c:numCache>
            </c:numRef>
          </c:val>
          <c:extLst>
            <c:ext xmlns:c16="http://schemas.microsoft.com/office/drawing/2014/chart" uri="{C3380CC4-5D6E-409C-BE32-E72D297353CC}">
              <c16:uniqueId val="{00000009-4082-461A-89D5-E5A5624F8D5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20830</c:v>
                </c:pt>
                <c:pt idx="3">
                  <c:v>20377</c:v>
                </c:pt>
                <c:pt idx="6">
                  <c:v>19956</c:v>
                </c:pt>
                <c:pt idx="9">
                  <c:v>20327</c:v>
                </c:pt>
                <c:pt idx="12">
                  <c:v>20610</c:v>
                </c:pt>
              </c:numCache>
            </c:numRef>
          </c:val>
          <c:extLst>
            <c:ext xmlns:c16="http://schemas.microsoft.com/office/drawing/2014/chart" uri="{C3380CC4-5D6E-409C-BE32-E72D297353CC}">
              <c16:uniqueId val="{0000000A-4082-461A-89D5-E5A5624F8D5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8972</c:v>
                </c:pt>
                <c:pt idx="2">
                  <c:v>#N/A</c:v>
                </c:pt>
                <c:pt idx="3">
                  <c:v>#N/A</c:v>
                </c:pt>
                <c:pt idx="4">
                  <c:v>8678</c:v>
                </c:pt>
                <c:pt idx="5">
                  <c:v>#N/A</c:v>
                </c:pt>
                <c:pt idx="6">
                  <c:v>#N/A</c:v>
                </c:pt>
                <c:pt idx="7">
                  <c:v>9013</c:v>
                </c:pt>
                <c:pt idx="8">
                  <c:v>#N/A</c:v>
                </c:pt>
                <c:pt idx="9">
                  <c:v>#N/A</c:v>
                </c:pt>
                <c:pt idx="10">
                  <c:v>10553</c:v>
                </c:pt>
                <c:pt idx="11">
                  <c:v>#N/A</c:v>
                </c:pt>
                <c:pt idx="12">
                  <c:v>#N/A</c:v>
                </c:pt>
                <c:pt idx="13">
                  <c:v>11070</c:v>
                </c:pt>
                <c:pt idx="14">
                  <c:v>#N/A</c:v>
                </c:pt>
              </c:numCache>
            </c:numRef>
          </c:val>
          <c:smooth val="0"/>
          <c:extLst>
            <c:ext xmlns:c16="http://schemas.microsoft.com/office/drawing/2014/chart" uri="{C3380CC4-5D6E-409C-BE32-E72D297353CC}">
              <c16:uniqueId val="{0000000B-4082-461A-89D5-E5A5624F8D5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2709</c:v>
                </c:pt>
                <c:pt idx="1">
                  <c:v>1777</c:v>
                </c:pt>
                <c:pt idx="2">
                  <c:v>1181</c:v>
                </c:pt>
              </c:numCache>
            </c:numRef>
          </c:val>
          <c:extLst>
            <c:ext xmlns:c16="http://schemas.microsoft.com/office/drawing/2014/chart" uri="{C3380CC4-5D6E-409C-BE32-E72D297353CC}">
              <c16:uniqueId val="{00000000-C05D-4425-8770-C270702C568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c:v>
                </c:pt>
                <c:pt idx="1">
                  <c:v>1</c:v>
                </c:pt>
                <c:pt idx="2">
                  <c:v>1</c:v>
                </c:pt>
              </c:numCache>
            </c:numRef>
          </c:val>
          <c:extLst>
            <c:ext xmlns:c16="http://schemas.microsoft.com/office/drawing/2014/chart" uri="{C3380CC4-5D6E-409C-BE32-E72D297353CC}">
              <c16:uniqueId val="{00000001-C05D-4425-8770-C270702C568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1627</c:v>
                </c:pt>
                <c:pt idx="1">
                  <c:v>1767</c:v>
                </c:pt>
                <c:pt idx="2">
                  <c:v>1735</c:v>
                </c:pt>
              </c:numCache>
            </c:numRef>
          </c:val>
          <c:extLst>
            <c:ext xmlns:c16="http://schemas.microsoft.com/office/drawing/2014/chart" uri="{C3380CC4-5D6E-409C-BE32-E72D297353CC}">
              <c16:uniqueId val="{00000002-C05D-4425-8770-C270702C568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{0D6A6FBE-A796-43E2-B2A5-4EA58AEAC933}</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F9C3-4B3F-B2B3-F0F0D56943D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{16F5B31E-8BF6-4C04-81D2-6643051F7F35}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9C3-4B3F-B2B3-F0F0D56943D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{05692E72-3747-4F1E-A433-0817FDFB6DAA}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9C3-4B3F-B2B3-F0F0D56943D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{CB757466-4E39-479D-9EA0-074C804A9DE2}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9C3-4B3F-B2B3-F0F0D56943D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{62A641B4-EBD0-4B57-9961-D233D23DB7AD}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9C3-4B3F-B2B3-F0F0D56943D9}"/>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{AAC25E1D-0437-4B09-A9AA-39A44EB43631}</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F9C3-4B3F-B2B3-F0F0D56943D9}"/>
                </c:ext>
              </c:extLst>
            </c:dLbl>
            <c:dLbl>
              <c:idx val="16"/>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{AF3E3ABE-6D2A-47B5-8964-769AEEE6197A}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F9C3-4B3F-B2B3-F0F0D56943D9}"/>
                </c:ext>
              </c:extLst>
            </c:dLbl>
            <c:dLbl>
              <c:idx val="24"/>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{2AB72B20-A1CE-4A87-B0A1-A76D7CAC35E4}</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F9C3-4B3F-B2B3-F0F0D56943D9}"/>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{BFF797B7-3970-416C-98D6-70766E728095}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F9C3-4B3F-B2B3-F0F0D56943D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81.2</c:v>
                </c:pt>
                <c:pt idx="24">
                  <c:v>81</c:v>
                </c:pt>
              </c:numCache>
            </c:numRef>
          </c:xVal>
          <c:yVal>
            <c:numRef>
              <c:f>公会計指標分析・財政指標組合せ分析表!$BP$51:$DC$51</c:f>
              <c:numCache>
                <c:formatCode>#,##0.0;"▲ "#,##0.0</c:formatCode>
                <c:ptCount val="40"/>
                <c:pt idx="16">
                  <c:v>89.4</c:v>
                </c:pt>
                <c:pt idx="24">
                  <c:v>106.5</c:v>
                </c:pt>
              </c:numCache>
            </c:numRef>
          </c:yVal>
          <c:smooth val="0"/>
          <c:extLst>
            <c:ext xmlns:c16="http://schemas.microsoft.com/office/drawing/2014/chart" uri="{C3380CC4-5D6E-409C-BE32-E72D297353CC}">
              <c16:uniqueId val="{00000009-F9C3-4B3F-B2B3-F0F0D56943D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{8FD71D28-D622-49BF-A7DA-92A58DFBE08A}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F9C3-4B3F-B2B3-F0F0D56943D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{98680A39-8417-4F2F-B998-7D1C8F8522DD}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9C3-4B3F-B2B3-F0F0D56943D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{A8C573DB-39D9-4E33-B7AE-4D5EEB68D27D}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9C3-4B3F-B2B3-F0F0D56943D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{FAC4BE8C-5691-428C-994E-D62F653E80F9}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9C3-4B3F-B2B3-F0F0D56943D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{69FD2F79-27B0-41AD-9061-4BAF4C8A8FD6}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9C3-4B3F-B2B3-F0F0D56943D9}"/>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{78CBC054-E267-4D27-AA45-05E4F12E1636}</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F9C3-4B3F-B2B3-F0F0D56943D9}"/>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{FD98F494-A655-4AD2-9E73-6121632ADFB9}</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F9C3-4B3F-B2B3-F0F0D56943D9}"/>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{12EBF592-A330-471E-997F-937ACE3D7487}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F9C3-4B3F-B2B3-F0F0D56943D9}"/>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{8173640B-97F7-43D4-8C97-6B689BE53047}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F9C3-4B3F-B2B3-F0F0D56943D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58.3</c:v>
                </c:pt>
                <c:pt idx="24">
                  <c:v>59.6</c:v>
                </c:pt>
              </c:numCache>
            </c:numRef>
          </c:xVal>
          <c:yVal>
            <c:numRef>
              <c:f>公会計指標分析・財政指標組合せ分析表!$BP$55:$DC$55</c:f>
              <c:numCache>
                <c:formatCode>#,##0.0;"▲ "#,##0.0</c:formatCode>
                <c:ptCount val="40"/>
                <c:pt idx="16">
                  <c:v>54.6</c:v>
                </c:pt>
                <c:pt idx="24">
                  <c:v>53.2</c:v>
                </c:pt>
              </c:numCache>
            </c:numRef>
          </c:yVal>
          <c:smooth val="0"/>
          <c:extLst>
            <c:ext xmlns:c16="http://schemas.microsoft.com/office/drawing/2014/chart" uri="{C3380CC4-5D6E-409C-BE32-E72D297353CC}">
              <c16:uniqueId val="{00000013-F9C3-4B3F-B2B3-F0F0D56943D9}"/>
            </c:ext>
          </c:extLst>
        </c:ser>
        <c:dLbls>
          <c:showLegendKey val="0"/>
          <c:showVal val="1"/>
          <c:showCatName val="0"/>
          <c:showSerName val="0"/>
          <c:showPercent val="0"/>
          <c:showBubbleSize val="0"/>
        </c:dLbls>
        <c:axId val="46179840"/>
        <c:axId val="46181760"/>
      </c:scatterChart>
      <c:valAx>
        <c:axId val="46179840"/>
        <c:scaling>
          <c:orientation val="minMax"/>
          <c:max val="84"/>
          <c:min val="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16"/>
          <c:min val="4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{68F586FB-C8DE-42EF-959D-61BCF452F3DA}</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DC5C-4680-AE56-F4EACAED4B4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{3261FE9E-CBE3-4927-9737-91EB948CA253}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C5C-4680-AE56-F4EACAED4B4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{8C56D815-E643-4DE0-871D-3DBCC73D3429}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C5C-4680-AE56-F4EACAED4B4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{0E7E4868-114E-4E2F-B265-47B4249EE4AE}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C5C-4680-AE56-F4EACAED4B4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{28213038-9E49-42D1-B887-40CB3FFC3A4D}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C5C-4680-AE56-F4EACAED4B4A}"/>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{BAFFE1A5-644A-4794-B159-5F2B0BCAA940}</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DC5C-4680-AE56-F4EACAED4B4A}"/>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{376A08CC-CE89-4557-8AEF-18305263915B}</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DC5C-4680-AE56-F4EACAED4B4A}"/>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{ED96C832-974E-4434-BAE7-D2911C206594}</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DC5C-4680-AE56-F4EACAED4B4A}"/>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{A0BF0C4E-65D6-447B-B9C3-9A68EE101DCA}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DC5C-4680-AE56-F4EACAED4B4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13.1</c:v>
                </c:pt>
                <c:pt idx="8">
                  <c:v>11.5</c:v>
                </c:pt>
                <c:pt idx="16">
                  <c:v>10.3</c:v>
                </c:pt>
                <c:pt idx="24">
                  <c:v>9.5</c:v>
                </c:pt>
                <c:pt idx="32">
                  <c:v>9.3000000000000007</c:v>
                </c:pt>
              </c:numCache>
            </c:numRef>
          </c:xVal>
          <c:yVal>
            <c:numRef>
              <c:f>公会計指標分析・財政指標組合せ分析表!$BP$73:$DC$73</c:f>
              <c:numCache>
                <c:formatCode>#,##0.0;"▲ "#,##0.0</c:formatCode>
                <c:ptCount val="40"/>
                <c:pt idx="0">
                  <c:v>86.5</c:v>
                </c:pt>
                <c:pt idx="8">
                  <c:v>83.1</c:v>
                </c:pt>
                <c:pt idx="16">
                  <c:v>89.4</c:v>
                </c:pt>
                <c:pt idx="24">
                  <c:v>106.5</c:v>
                </c:pt>
                <c:pt idx="32">
                  <c:v>114.1</c:v>
                </c:pt>
              </c:numCache>
            </c:numRef>
          </c:yVal>
          <c:smooth val="0"/>
          <c:extLst>
            <c:ext xmlns:c16="http://schemas.microsoft.com/office/drawing/2014/chart" uri="{C3380CC4-5D6E-409C-BE32-E72D297353CC}">
              <c16:uniqueId val="{00000009-DC5C-4680-AE56-F4EACAED4B4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{CE323F25-37C2-475E-910B-5D1717719D26}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DC5C-4680-AE56-F4EACAED4B4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{8191822E-788F-4AEA-BA21-AB48F6049A53}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C5C-4680-AE56-F4EACAED4B4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{D2F1A2A1-0EC2-4B19-8D3C-874E632DBBF3}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C5C-4680-AE56-F4EACAED4B4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{93127885-05A3-4FF0-99C0-BB74976A3C35}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C5C-4680-AE56-F4EACAED4B4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{6EAB7B06-DB5C-499E-98E8-A23C8C473659}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C5C-4680-AE56-F4EACAED4B4A}"/>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{79FFF623-BC4B-4AE4-98DB-2D5C4751D084}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DC5C-4680-AE56-F4EACAED4B4A}"/>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{1DEA0FED-C75F-4ECB-B6A8-A7B604233A9B}</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DC5C-4680-AE56-F4EACAED4B4A}"/>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{D353E365-48BF-458E-99E2-6A2C4A690935}</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DC5C-4680-AE56-F4EACAED4B4A}"/>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{4752C640-ADB2-44D9-8483-F5BA6EE71183}</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DC5C-4680-AE56-F4EACAED4B4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11.1</c:v>
                </c:pt>
                <c:pt idx="8">
                  <c:v>10.7</c:v>
                </c:pt>
                <c:pt idx="16">
                  <c:v>10</c:v>
                </c:pt>
                <c:pt idx="24">
                  <c:v>9.8000000000000007</c:v>
                </c:pt>
                <c:pt idx="32">
                  <c:v>9.6</c:v>
                </c:pt>
              </c:numCache>
            </c:numRef>
          </c:xVal>
          <c:yVal>
            <c:numRef>
              <c:f>公会計指標分析・財政指標組合せ分析表!$BP$77:$DC$77</c:f>
              <c:numCache>
                <c:formatCode>#,##0.0;"▲ "#,##0.0</c:formatCode>
                <c:ptCount val="40"/>
                <c:pt idx="0">
                  <c:v>60.8</c:v>
                </c:pt>
                <c:pt idx="8">
                  <c:v>58.5</c:v>
                </c:pt>
                <c:pt idx="16">
                  <c:v>54.6</c:v>
                </c:pt>
                <c:pt idx="24">
                  <c:v>53.2</c:v>
                </c:pt>
                <c:pt idx="32">
                  <c:v>47.9</c:v>
                </c:pt>
              </c:numCache>
            </c:numRef>
          </c:yVal>
          <c:smooth val="0"/>
          <c:extLst>
            <c:ext xmlns:c16="http://schemas.microsoft.com/office/drawing/2014/chart" uri="{C3380CC4-5D6E-409C-BE32-E72D297353CC}">
              <c16:uniqueId val="{00000013-DC5C-4680-AE56-F4EACAED4B4A}"/>
            </c:ext>
          </c:extLst>
        </c:ser>
        <c:dLbls>
          <c:showLegendKey val="0"/>
          <c:showVal val="1"/>
          <c:showCatName val="0"/>
          <c:showSerName val="0"/>
          <c:showPercent val="0"/>
          <c:showBubbleSize val="0"/>
        </c:dLbls>
        <c:axId val="84219776"/>
        <c:axId val="84234240"/>
      </c:scatterChart>
      <c:valAx>
        <c:axId val="84219776"/>
        <c:scaling>
          <c:orientation val="minMax"/>
          <c:max val="13.5"/>
          <c:min val="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26"/>
          <c:min val="4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秋田県仙北市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一般会計における元利償還金は前年度までに引き続き減少したものの、病院事業会計において新病院建設事業に係る地方債の償還額が増加したことが主たる要因となり公営企業債の元利償還金に対する繰入金は前年度より</a:t>
          </a:r>
          <a:r>
            <a:rPr kumimoji="1" lang="en-US" altLang="ja-JP" sz="1200">
              <a:latin typeface="ＭＳ ゴシック" pitchFamily="49" charset="-128"/>
              <a:ea typeface="ＭＳ ゴシック" pitchFamily="49" charset="-128"/>
            </a:rPr>
            <a:t>212</a:t>
          </a:r>
          <a:r>
            <a:rPr kumimoji="1" lang="ja-JP" altLang="en-US" sz="1200">
              <a:latin typeface="ＭＳ ゴシック" pitchFamily="49" charset="-128"/>
              <a:ea typeface="ＭＳ ゴシック" pitchFamily="49" charset="-128"/>
            </a:rPr>
            <a:t>百万円増加している。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は一般会計においても庁舎整備事業等大規模建設事業の実施による公債費の増加が見込まれており、また病院事業会計における企業債償還費も令和３年度をピークとして増加していく見込みである。事業計画の精査により地方債の新規発行を抑制し公債費を削減することで現世代と将来世代の負担バランスを改めていく。</a:t>
          </a:r>
          <a:endParaRPr kumimoji="1" lang="en-US" altLang="ja-JP" sz="12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1400">
              <a:latin typeface="ＭＳ ゴシック" pitchFamily="49" charset="-128"/>
              <a:ea typeface="ＭＳ ゴシック" pitchFamily="49" charset="-128"/>
            </a:rPr>
            <a:t>本市では満期一括償還の地方債を発行していないため、減債基金残高と減債基金積立相当額に該当する数値はありません。</a:t>
          </a:r>
          <a:endParaRPr kumimoji="1" lang="ja-JP" altLang="en-US" sz="11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秋田県仙北市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大規模な市道整備事業の実施等により一般会計等に係る地方債現在高は</a:t>
          </a:r>
          <a:r>
            <a:rPr kumimoji="1" lang="en-US" altLang="ja-JP" sz="1200">
              <a:latin typeface="ＭＳ ゴシック" pitchFamily="49" charset="-128"/>
              <a:ea typeface="ＭＳ ゴシック" pitchFamily="49" charset="-128"/>
            </a:rPr>
            <a:t>283</a:t>
          </a:r>
          <a:r>
            <a:rPr kumimoji="1" lang="ja-JP" altLang="en-US" sz="1200">
              <a:latin typeface="ＭＳ ゴシック" pitchFamily="49" charset="-128"/>
              <a:ea typeface="ＭＳ ゴシック" pitchFamily="49" charset="-128"/>
            </a:rPr>
            <a:t>百万円増加した。一方で公営企業債等繰入見込み額については病院事業会計における新病院建設事業が平成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年度で終了し当該事業に係る発行分の元金償還の開始により残高は減少した。また、充当可能財源等のうち充当可能基金の減少が前年度比</a:t>
          </a:r>
          <a:r>
            <a:rPr kumimoji="1" lang="en-US" altLang="ja-JP" sz="1200">
              <a:latin typeface="ＭＳ ゴシック" pitchFamily="49" charset="-128"/>
              <a:ea typeface="ＭＳ ゴシック" pitchFamily="49" charset="-128"/>
            </a:rPr>
            <a:t>577</a:t>
          </a:r>
          <a:r>
            <a:rPr kumimoji="1" lang="ja-JP" altLang="en-US" sz="1200">
              <a:latin typeface="ＭＳ ゴシック" pitchFamily="49" charset="-128"/>
              <a:ea typeface="ＭＳ ゴシック" pitchFamily="49" charset="-128"/>
            </a:rPr>
            <a:t>百万円の減と非常に大きく、これは一般財源不足に対応した財政調整基金の取崩し（</a:t>
          </a:r>
          <a:r>
            <a:rPr kumimoji="1" lang="en-US" altLang="ja-JP" sz="1200">
              <a:latin typeface="ＭＳ ゴシック" pitchFamily="49" charset="-128"/>
              <a:ea typeface="ＭＳ ゴシック" pitchFamily="49" charset="-128"/>
            </a:rPr>
            <a:t>985</a:t>
          </a:r>
          <a:r>
            <a:rPr kumimoji="1" lang="ja-JP" altLang="en-US" sz="1200">
              <a:latin typeface="ＭＳ ゴシック" pitchFamily="49" charset="-128"/>
              <a:ea typeface="ＭＳ ゴシック" pitchFamily="49" charset="-128"/>
            </a:rPr>
            <a:t>百万円）が主たる要因となっている。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新たな地方債の借入によって基準財政需要額算入見込額も微増しているが、比率の分子としては平成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以降増加している。今後も地方債を活用した大規模建設事業を計画しており地方債現在高の増加が懸念されることから、国県補助金等の活用による地方債の発行抑制と併せて、予算構造の見直しにより基金残高を確保し比率の増加を抑制す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秋田県仙北市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歳計剰余金処分により財政調整基金への積立は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百万円、その他特定目的基金への積立は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百万円と基金全体で前年度比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一方で、財政調整基金からの取崩しは減少に転じたものの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百万円と依然として多額となった。また大規模建設事業の実施等に伴いその他特定目的基金の取崩しは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百万円となり、前年度の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百万円から大幅に増加した。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積立額の増加以上に財政調整基金の取崩しの影響が大きく、本年度末残高は基金全体で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市建設計画等に基づく大規模事業を行うため、その他特定目的基金の取崩しは増加が見込まれる。一方で旧合併特例事業債を原資とするふるさと振興基金への積立が令和２年度で終了することに加え、ふるさと納税寄附金収入は安定した収入とは言い難いことから、これを積立の原資とするふるさと仙北応援基金への積立は毎年度一定規模で行えるものとは見込み難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のため、基金全体として残高を確保していくためには財政調整基金残高の確保が不可欠と考える。普通交付税の減収等に対応した予算構造の見直しが充分でないことから、今後はゼロベースでの事務事業見直しに注力し歳出予算規模、特に経常経費の削減を図る。これと併せて市税等自主財源の確保や国県補助金等の更なる活用により財政調整基金に依存した財政運営から脱却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・仙北市ふるさと振興基金：地域住民の連帯の強化及び地域振興のための事業に充てる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・ふるさと仙北応援基金：市のまちづくりに賛同する人々の寄附金を財源として、豊かなふるさとづくりに資する事業に充てる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・公共施設等総合管理基金：公共施設等の更新、統廃合及び長寿命化等に要する経費に充てる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ふるさと納税寄附金の増加に伴うふるさと仙北応援基金への積立増や過疎対策事業債を活用した公共施設等総合管理基金への積立により積立額は前年度比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百万円となったものの、大規模建設事業の財源とするための取崩しの増加により繰入額は前年度比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百万円となり、本年度末残高は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百万円と前年度からわずかに減少した。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寄附金の増加が予想されるが、当該収入は指定寄附と捉えなるべく早期に財源として活用する方針としていることから寄附金を原資として積立を行うふるさと仙北応援基金の残高について大幅な増加はしないものと見込んでいる。またふるさと振興基金は本年度末時点で最も残高が多くなっているが、本基金への積立は旧合併特例事業債を財源としており令和２年度まで積立を行う計画であることから、以降は残高の減少が見込まれる。このほか、これまで充分に活用されてこなかった特定目的基金について取崩しを検討しており、その他特定目的基金全体での残高も減少が想定されるため、引き続き各基金の設置目的に沿った有効活用の方法を検討していくとともに、充当対象事業費の精査等により取崩額を抑制し一定水準の残高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歳計剰余金処分による積立額が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百万円と前年度を大きく上回った一方で、取崩しは前年度実績の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百万円を下回る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百万円となった。しかし依然として多額の取崩しとなっており、年度末残高としては前年度末比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と比較し災害復旧費等突発的な一般財源需要は減少したが依然として一般財源不足の状態が続いており、大きな要因としては普通交付税の合併算定替の縮小等に伴う減収に対応した予算構造の見直しが不十分であることが挙げ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安定的な財政運営には財政調整基金をはじめとした一定規模の基金残高の確保が必要と考えるが、一般財源需要を財政調整基金により賄い残高が減少する傾向が続いている。今後はさらに事務事業の見直し等による歳出削減や債権管理等による自主財源の確保に注力し、標準財政規模の概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％程度まで基金残高の増加を図っていく。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積立、取崩しともに行っておらず、利息分の積立のみのため残高としては横ばいで推移している。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大規模な繰上償還等は予定されていないことから、引き続き一定規模を確保していく。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秋田県仙北市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26,426
26,317
1,093.56
20,658,399
19,878,749
575,846
11,874,162
20,609,769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114.1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年度は、建物の新築や大規模な市道整備が終了し償却資産が増加したことから前年度比微減となったものの、依然として類似団体平均を大きく上回っている。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合併前旧町村の整備した施設の集約が滞っていることに加え、長寿命化改良が充分に行えていないことから施設全体として老朽化が進行している。財政規模等から全施設を充分な水準を維持しつつ運用することは困難なため、仙北市公共施設等総合管理計画に基づき施設の統廃合を進め、限られた財源を適切に施設の長寿命化に活用するよう努め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0" name="テキスト ボックス 59"/>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2" name="テキスト ボックス 61"/>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162242</xdr:rowOff>
    </xdr:from>
    <xdr:to>
      <xdr:col>23</xdr:col>
      <xdr:colOff>85090</xdr:colOff>
      <xdr:row>33</xdr:row>
      <xdr:rowOff>121285</xdr:rowOff>
    </xdr:to>
    <xdr:cxnSp macro="">
      <xdr:nvCxnSpPr>
        <xdr:cNvPr id="64" name="直線コネクタ 63"/>
        <xdr:cNvCxnSpPr/>
      </xdr:nvCxnSpPr>
      <xdr:spPr>
        <a:xfrm flipV="1">
          <a:off x="4760595" y="5562917"/>
          <a:ext cx="1270" cy="987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125112</xdr:rowOff>
    </xdr:from>
    <xdr:ext cx="405111" cy="259045"/>
    <xdr:sp macro="" textlink="">
      <xdr:nvSpPr>
        <xdr:cNvPr id="65" name="有形固定資産減価償却率最小値テキスト"/>
        <xdr:cNvSpPr txBox="1"/>
      </xdr:nvSpPr>
      <xdr:spPr>
        <a:xfrm>
          <a:off x="4813300" y="6554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121285</xdr:rowOff>
    </xdr:from>
    <xdr:to>
      <xdr:col>23</xdr:col>
      <xdr:colOff>174625</xdr:colOff>
      <xdr:row>33</xdr:row>
      <xdr:rowOff>121285</xdr:rowOff>
    </xdr:to>
    <xdr:cxnSp macro="">
      <xdr:nvCxnSpPr>
        <xdr:cNvPr id="66" name="直線コネクタ 65"/>
        <xdr:cNvCxnSpPr/>
      </xdr:nvCxnSpPr>
      <xdr:spPr>
        <a:xfrm>
          <a:off x="4673600" y="655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108919</xdr:rowOff>
    </xdr:from>
    <xdr:ext cx="405111" cy="259045"/>
    <xdr:sp macro="" textlink="">
      <xdr:nvSpPr>
        <xdr:cNvPr id="67" name="有形固定資産減価償却率最大値テキスト"/>
        <xdr:cNvSpPr txBox="1"/>
      </xdr:nvSpPr>
      <xdr:spPr>
        <a:xfrm>
          <a:off x="4813300" y="5338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162242</xdr:rowOff>
    </xdr:from>
    <xdr:to>
      <xdr:col>23</xdr:col>
      <xdr:colOff>174625</xdr:colOff>
      <xdr:row>27</xdr:row>
      <xdr:rowOff>162242</xdr:rowOff>
    </xdr:to>
    <xdr:cxnSp macro="">
      <xdr:nvCxnSpPr>
        <xdr:cNvPr id="68" name="直線コネクタ 67"/>
        <xdr:cNvCxnSpPr/>
      </xdr:nvCxnSpPr>
      <xdr:spPr>
        <a:xfrm>
          <a:off x="4673600" y="556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36106</xdr:rowOff>
    </xdr:from>
    <xdr:ext cx="405111" cy="259045"/>
    <xdr:sp macro="" textlink="">
      <xdr:nvSpPr>
        <xdr:cNvPr id="69" name="有形固定資産減価償却率平均値テキスト"/>
        <xdr:cNvSpPr txBox="1"/>
      </xdr:nvSpPr>
      <xdr:spPr>
        <a:xfrm>
          <a:off x="4813300" y="59511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57679</xdr:rowOff>
    </xdr:from>
    <xdr:to>
      <xdr:col>23</xdr:col>
      <xdr:colOff>136525</xdr:colOff>
      <xdr:row>30</xdr:row>
      <xdr:rowOff>159279</xdr:rowOff>
    </xdr:to>
    <xdr:sp macro="" textlink="">
      <xdr:nvSpPr>
        <xdr:cNvPr id="70" name="フローチャート: 判断 69"/>
        <xdr:cNvSpPr/>
      </xdr:nvSpPr>
      <xdr:spPr>
        <a:xfrm>
          <a:off x="4711700" y="597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73872</xdr:rowOff>
    </xdr:from>
    <xdr:to>
      <xdr:col>19</xdr:col>
      <xdr:colOff>187325</xdr:colOff>
      <xdr:row>31</xdr:row>
      <xdr:rowOff>4022</xdr:rowOff>
    </xdr:to>
    <xdr:sp macro="" textlink="">
      <xdr:nvSpPr>
        <xdr:cNvPr id="71" name="フローチャート: 判断 70"/>
        <xdr:cNvSpPr/>
      </xdr:nvSpPr>
      <xdr:spPr>
        <a:xfrm>
          <a:off x="40005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97261</xdr:rowOff>
    </xdr:from>
    <xdr:to>
      <xdr:col>15</xdr:col>
      <xdr:colOff>187325</xdr:colOff>
      <xdr:row>31</xdr:row>
      <xdr:rowOff>27411</xdr:rowOff>
    </xdr:to>
    <xdr:sp macro="" textlink="">
      <xdr:nvSpPr>
        <xdr:cNvPr id="72" name="フローチャート: 判断 71"/>
        <xdr:cNvSpPr/>
      </xdr:nvSpPr>
      <xdr:spPr>
        <a:xfrm>
          <a:off x="3238500" y="601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22966</xdr:rowOff>
    </xdr:from>
    <xdr:to>
      <xdr:col>11</xdr:col>
      <xdr:colOff>187325</xdr:colOff>
      <xdr:row>31</xdr:row>
      <xdr:rowOff>124566</xdr:rowOff>
    </xdr:to>
    <xdr:sp macro="" textlink="">
      <xdr:nvSpPr>
        <xdr:cNvPr id="73" name="フローチャート: 判断 72"/>
        <xdr:cNvSpPr/>
      </xdr:nvSpPr>
      <xdr:spPr>
        <a:xfrm>
          <a:off x="2476500" y="6109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31750</xdr:rowOff>
    </xdr:from>
    <xdr:to>
      <xdr:col>19</xdr:col>
      <xdr:colOff>187325</xdr:colOff>
      <xdr:row>28</xdr:row>
      <xdr:rowOff>133350</xdr:rowOff>
    </xdr:to>
    <xdr:sp macro="" textlink="">
      <xdr:nvSpPr>
        <xdr:cNvPr id="79" name="楕円 78"/>
        <xdr:cNvSpPr/>
      </xdr:nvSpPr>
      <xdr:spPr>
        <a:xfrm>
          <a:off x="4000500" y="560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28152</xdr:rowOff>
    </xdr:from>
    <xdr:to>
      <xdr:col>15</xdr:col>
      <xdr:colOff>187325</xdr:colOff>
      <xdr:row>28</xdr:row>
      <xdr:rowOff>129752</xdr:rowOff>
    </xdr:to>
    <xdr:sp macro="" textlink="">
      <xdr:nvSpPr>
        <xdr:cNvPr id="80" name="楕円 79"/>
        <xdr:cNvSpPr/>
      </xdr:nvSpPr>
      <xdr:spPr>
        <a:xfrm>
          <a:off x="3238500" y="560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78952</xdr:rowOff>
    </xdr:from>
    <xdr:to>
      <xdr:col>19</xdr:col>
      <xdr:colOff>136525</xdr:colOff>
      <xdr:row>28</xdr:row>
      <xdr:rowOff>82550</xdr:rowOff>
    </xdr:to>
    <xdr:cxnSp macro="">
      <xdr:nvCxnSpPr>
        <xdr:cNvPr id="81" name="直線コネクタ 80"/>
        <xdr:cNvCxnSpPr/>
      </xdr:nvCxnSpPr>
      <xdr:spPr>
        <a:xfrm>
          <a:off x="3289300" y="5651077"/>
          <a:ext cx="762000" cy="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166599</xdr:rowOff>
    </xdr:from>
    <xdr:ext cx="405111" cy="259045"/>
    <xdr:sp macro="" textlink="">
      <xdr:nvSpPr>
        <xdr:cNvPr id="82" name="n_1aveValue有形固定資産減価償却率"/>
        <xdr:cNvSpPr txBox="1"/>
      </xdr:nvSpPr>
      <xdr:spPr>
        <a:xfrm>
          <a:off x="3836044" y="608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18538</xdr:rowOff>
    </xdr:from>
    <xdr:ext cx="405111" cy="259045"/>
    <xdr:sp macro="" textlink="">
      <xdr:nvSpPr>
        <xdr:cNvPr id="83" name="n_2aveValue有形固定資産減価償却率"/>
        <xdr:cNvSpPr txBox="1"/>
      </xdr:nvSpPr>
      <xdr:spPr>
        <a:xfrm>
          <a:off x="3086744" y="610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141093</xdr:rowOff>
    </xdr:from>
    <xdr:ext cx="405111" cy="259045"/>
    <xdr:sp macro="" textlink="">
      <xdr:nvSpPr>
        <xdr:cNvPr id="84" name="n_3aveValue有形固定資産減価償却率"/>
        <xdr:cNvSpPr txBox="1"/>
      </xdr:nvSpPr>
      <xdr:spPr>
        <a:xfrm>
          <a:off x="2324744" y="5884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149877</xdr:rowOff>
    </xdr:from>
    <xdr:ext cx="405111" cy="259045"/>
    <xdr:sp macro="" textlink="">
      <xdr:nvSpPr>
        <xdr:cNvPr id="85" name="n_1mainValue有形固定資産減価償却率"/>
        <xdr:cNvSpPr txBox="1"/>
      </xdr:nvSpPr>
      <xdr:spPr>
        <a:xfrm>
          <a:off x="3836044" y="5379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146279</xdr:rowOff>
    </xdr:from>
    <xdr:ext cx="405111" cy="259045"/>
    <xdr:sp macro="" textlink="">
      <xdr:nvSpPr>
        <xdr:cNvPr id="86" name="n_2mainValue有形固定資産減価償却率"/>
        <xdr:cNvSpPr txBox="1"/>
      </xdr:nvSpPr>
      <xdr:spPr>
        <a:xfrm>
          <a:off x="3086744" y="53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8" name="正方形/長方形 8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89" name="正方形/長方形 88"/>
        <xdr:cNvSpPr/>
      </xdr:nvSpPr>
      <xdr:spPr>
        <a:xfrm>
          <a:off x="13758894" y="4607971"/>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[ 1,141.2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2" name="正方形/長方形 9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3" name="正方形/長方形 9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4" name="正方形/長方形 9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5" name="正方形/長方形 9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9" name="テキスト ボックス 9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地方債新規発行額は前年度と比較し減少しているものの、災害復旧事業債などの発行により年度末現在高は引き続き増加している。加えて、普通交付税の合併算定替の縮小に伴う減少等により経常一般財源が減少し、比率は前年度比</a:t>
          </a:r>
          <a:r>
            <a:rPr kumimoji="1" lang="en-US" altLang="ja-JP" sz="1100">
              <a:latin typeface="ＭＳ Ｐゴシック" panose="020B0600070205080204" pitchFamily="50" charset="-128"/>
              <a:ea typeface="ＭＳ Ｐゴシック" panose="020B0600070205080204" pitchFamily="50" charset="-128"/>
            </a:rPr>
            <a:t>134.3</a:t>
          </a:r>
          <a:r>
            <a:rPr kumimoji="1" lang="ja-JP" altLang="en-US" sz="1100">
              <a:latin typeface="ＭＳ Ｐゴシック" panose="020B0600070205080204" pitchFamily="50" charset="-128"/>
              <a:ea typeface="ＭＳ Ｐゴシック" panose="020B0600070205080204" pitchFamily="50" charset="-128"/>
            </a:rPr>
            <a:t>ポイントの増となった。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庁舎整備等大規模建設事業の実施により令和２年度までは地方債現在高の増加が見込まれるが、事業精査による新規発行抑制と徴収対策等による経常一般財源の獲得、予算の抜本的見直しによる経常経費の削減を併せて行い、比率の増加抑制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0" name="テキスト ボックス 9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2" name="直線コネクタ 101"/>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3" name="テキスト ボックス 102"/>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4" name="直線コネクタ 103"/>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05" name="テキスト ボックス 104"/>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6" name="直線コネクタ 105"/>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07" name="テキスト ボックス 106"/>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8" name="直線コネクタ 107"/>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09" name="テキスト ボックス 108"/>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0" name="直線コネクタ 109"/>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1" name="テキスト ボックス 110"/>
        <xdr:cNvSpPr txBox="1"/>
      </xdr:nvSpPr>
      <xdr:spPr>
        <a:xfrm>
          <a:off x="10756676" y="54760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2" name="直線コネクタ 111"/>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3" name="テキスト ボックス 112"/>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4" name="直線コネクタ 113"/>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5" name="テキスト ボックス 114"/>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52971</xdr:rowOff>
    </xdr:from>
    <xdr:to>
      <xdr:col>76</xdr:col>
      <xdr:colOff>21589</xdr:colOff>
      <xdr:row>34</xdr:row>
      <xdr:rowOff>31774</xdr:rowOff>
    </xdr:to>
    <xdr:cxnSp macro="">
      <xdr:nvCxnSpPr>
        <xdr:cNvPr id="117" name="直線コネクタ 116"/>
        <xdr:cNvCxnSpPr/>
      </xdr:nvCxnSpPr>
      <xdr:spPr>
        <a:xfrm flipV="1">
          <a:off x="14793595" y="5282196"/>
          <a:ext cx="1269" cy="1350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35601</xdr:rowOff>
    </xdr:from>
    <xdr:ext cx="469744" cy="259045"/>
    <xdr:sp macro="" textlink="">
      <xdr:nvSpPr>
        <xdr:cNvPr id="118" name="債務償還比率最小値テキスト"/>
        <xdr:cNvSpPr txBox="1"/>
      </xdr:nvSpPr>
      <xdr:spPr>
        <a:xfrm>
          <a:off x="14846300" y="663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31774</xdr:rowOff>
    </xdr:from>
    <xdr:to>
      <xdr:col>76</xdr:col>
      <xdr:colOff>111125</xdr:colOff>
      <xdr:row>34</xdr:row>
      <xdr:rowOff>31774</xdr:rowOff>
    </xdr:to>
    <xdr:cxnSp macro="">
      <xdr:nvCxnSpPr>
        <xdr:cNvPr id="119" name="直線コネクタ 118"/>
        <xdr:cNvCxnSpPr/>
      </xdr:nvCxnSpPr>
      <xdr:spPr>
        <a:xfrm>
          <a:off x="14706600" y="663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171098</xdr:rowOff>
    </xdr:from>
    <xdr:ext cx="560923" cy="259045"/>
    <xdr:sp macro="" textlink="">
      <xdr:nvSpPr>
        <xdr:cNvPr id="120" name="債務償還比率最大値テキスト"/>
        <xdr:cNvSpPr txBox="1"/>
      </xdr:nvSpPr>
      <xdr:spPr>
        <a:xfrm>
          <a:off x="14846300" y="50574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52971</xdr:rowOff>
    </xdr:from>
    <xdr:to>
      <xdr:col>76</xdr:col>
      <xdr:colOff>111125</xdr:colOff>
      <xdr:row>26</xdr:row>
      <xdr:rowOff>52971</xdr:rowOff>
    </xdr:to>
    <xdr:cxnSp macro="">
      <xdr:nvCxnSpPr>
        <xdr:cNvPr id="121" name="直線コネクタ 120"/>
        <xdr:cNvCxnSpPr/>
      </xdr:nvCxnSpPr>
      <xdr:spPr>
        <a:xfrm>
          <a:off x="14706600" y="528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103498</xdr:rowOff>
    </xdr:from>
    <xdr:ext cx="469744" cy="259045"/>
    <xdr:sp macro="" textlink="">
      <xdr:nvSpPr>
        <xdr:cNvPr id="122" name="債務償還比率平均値テキスト"/>
        <xdr:cNvSpPr txBox="1"/>
      </xdr:nvSpPr>
      <xdr:spPr>
        <a:xfrm>
          <a:off x="14846300" y="6018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125071</xdr:rowOff>
    </xdr:from>
    <xdr:to>
      <xdr:col>76</xdr:col>
      <xdr:colOff>73025</xdr:colOff>
      <xdr:row>31</xdr:row>
      <xdr:rowOff>55221</xdr:rowOff>
    </xdr:to>
    <xdr:sp macro="" textlink="">
      <xdr:nvSpPr>
        <xdr:cNvPr id="123" name="フローチャート: 判断 122"/>
        <xdr:cNvSpPr/>
      </xdr:nvSpPr>
      <xdr:spPr>
        <a:xfrm>
          <a:off x="14744700" y="604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136277</xdr:rowOff>
    </xdr:from>
    <xdr:to>
      <xdr:col>72</xdr:col>
      <xdr:colOff>123825</xdr:colOff>
      <xdr:row>31</xdr:row>
      <xdr:rowOff>66427</xdr:rowOff>
    </xdr:to>
    <xdr:sp macro="" textlink="">
      <xdr:nvSpPr>
        <xdr:cNvPr id="124" name="フローチャート: 判断 123"/>
        <xdr:cNvSpPr/>
      </xdr:nvSpPr>
      <xdr:spPr>
        <a:xfrm>
          <a:off x="14033500" y="605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7384</xdr:rowOff>
    </xdr:from>
    <xdr:to>
      <xdr:col>76</xdr:col>
      <xdr:colOff>73025</xdr:colOff>
      <xdr:row>28</xdr:row>
      <xdr:rowOff>108984</xdr:rowOff>
    </xdr:to>
    <xdr:sp macro="" textlink="">
      <xdr:nvSpPr>
        <xdr:cNvPr id="130" name="楕円 129"/>
        <xdr:cNvSpPr/>
      </xdr:nvSpPr>
      <xdr:spPr>
        <a:xfrm>
          <a:off x="14744700" y="557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30261</xdr:rowOff>
    </xdr:from>
    <xdr:ext cx="560923" cy="259045"/>
    <xdr:sp macro="" textlink="">
      <xdr:nvSpPr>
        <xdr:cNvPr id="131" name="債務償還比率該当値テキスト"/>
        <xdr:cNvSpPr txBox="1"/>
      </xdr:nvSpPr>
      <xdr:spPr>
        <a:xfrm>
          <a:off x="14846300" y="543093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145457</xdr:rowOff>
    </xdr:from>
    <xdr:to>
      <xdr:col>72</xdr:col>
      <xdr:colOff>123825</xdr:colOff>
      <xdr:row>29</xdr:row>
      <xdr:rowOff>75607</xdr:rowOff>
    </xdr:to>
    <xdr:sp macro="" textlink="">
      <xdr:nvSpPr>
        <xdr:cNvPr id="132" name="楕円 131"/>
        <xdr:cNvSpPr/>
      </xdr:nvSpPr>
      <xdr:spPr>
        <a:xfrm>
          <a:off x="14033500" y="571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58184</xdr:rowOff>
    </xdr:from>
    <xdr:to>
      <xdr:col>76</xdr:col>
      <xdr:colOff>22225</xdr:colOff>
      <xdr:row>29</xdr:row>
      <xdr:rowOff>24807</xdr:rowOff>
    </xdr:to>
    <xdr:cxnSp macro="">
      <xdr:nvCxnSpPr>
        <xdr:cNvPr id="133" name="直線コネクタ 132"/>
        <xdr:cNvCxnSpPr/>
      </xdr:nvCxnSpPr>
      <xdr:spPr>
        <a:xfrm flipV="1">
          <a:off x="14084300" y="5630309"/>
          <a:ext cx="711200" cy="138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57554</xdr:rowOff>
    </xdr:from>
    <xdr:ext cx="469744" cy="259045"/>
    <xdr:sp macro="" textlink="">
      <xdr:nvSpPr>
        <xdr:cNvPr id="134" name="n_1aveValue債務償還比率"/>
        <xdr:cNvSpPr txBox="1"/>
      </xdr:nvSpPr>
      <xdr:spPr>
        <a:xfrm>
          <a:off x="13836727" y="6144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27</xdr:row>
      <xdr:rowOff>92134</xdr:rowOff>
    </xdr:from>
    <xdr:ext cx="560923" cy="259045"/>
    <xdr:sp macro="" textlink="">
      <xdr:nvSpPr>
        <xdr:cNvPr id="135" name="n_1mainValue債務償還比率"/>
        <xdr:cNvSpPr txBox="1"/>
      </xdr:nvSpPr>
      <xdr:spPr>
        <a:xfrm>
          <a:off x="13791138" y="549280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秋田県仙北市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26,426
26,317
1,093.56
20,658,399
19,878,749
575,846
11,874,162
20,609,769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114.1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46808</xdr:rowOff>
    </xdr:from>
    <xdr:to>
      <xdr:col>24</xdr:col>
      <xdr:colOff>62865</xdr:colOff>
      <xdr:row>41</xdr:row>
      <xdr:rowOff>169273</xdr:rowOff>
    </xdr:to>
    <xdr:cxnSp macro="">
      <xdr:nvCxnSpPr>
        <xdr:cNvPr id="57" name="直線コネクタ 56"/>
        <xdr:cNvCxnSpPr/>
      </xdr:nvCxnSpPr>
      <xdr:spPr>
        <a:xfrm flipV="1">
          <a:off x="4634865" y="5704658"/>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1650</xdr:rowOff>
    </xdr:from>
    <xdr:ext cx="340478" cy="259045"/>
    <xdr:sp macro="" textlink="">
      <xdr:nvSpPr>
        <xdr:cNvPr id="58" name="【道路】&#10;有形固定資産減価償却率最小値テキスト"/>
        <xdr:cNvSpPr txBox="1"/>
      </xdr:nvSpPr>
      <xdr:spPr>
        <a:xfrm>
          <a:off x="4673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169273</xdr:rowOff>
    </xdr:from>
    <xdr:to>
      <xdr:col>24</xdr:col>
      <xdr:colOff>152400</xdr:colOff>
      <xdr:row>41</xdr:row>
      <xdr:rowOff>169273</xdr:rowOff>
    </xdr:to>
    <xdr:cxnSp macro="">
      <xdr:nvCxnSpPr>
        <xdr:cNvPr id="59" name="直線コネクタ 58"/>
        <xdr:cNvCxnSpPr/>
      </xdr:nvCxnSpPr>
      <xdr:spPr>
        <a:xfrm>
          <a:off x="4546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164935</xdr:rowOff>
    </xdr:from>
    <xdr:ext cx="405111" cy="259045"/>
    <xdr:sp macro="" textlink="">
      <xdr:nvSpPr>
        <xdr:cNvPr id="60" name="【道路】&#10;有形固定資産減価償却率最大値テキスト"/>
        <xdr:cNvSpPr txBox="1"/>
      </xdr:nvSpPr>
      <xdr:spPr>
        <a:xfrm>
          <a:off x="4673600" y="547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46808</xdr:rowOff>
    </xdr:from>
    <xdr:to>
      <xdr:col>24</xdr:col>
      <xdr:colOff>152400</xdr:colOff>
      <xdr:row>33</xdr:row>
      <xdr:rowOff>46808</xdr:rowOff>
    </xdr:to>
    <xdr:cxnSp macro="">
      <xdr:nvCxnSpPr>
        <xdr:cNvPr id="61" name="直線コネクタ 60"/>
        <xdr:cNvCxnSpPr/>
      </xdr:nvCxnSpPr>
      <xdr:spPr>
        <a:xfrm>
          <a:off x="4546600" y="570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51180</xdr:rowOff>
    </xdr:from>
    <xdr:ext cx="405111" cy="259045"/>
    <xdr:sp macro="" textlink="">
      <xdr:nvSpPr>
        <xdr:cNvPr id="62" name="【道路】&#10;有形固定資産減価償却率平均値テキスト"/>
        <xdr:cNvSpPr txBox="1"/>
      </xdr:nvSpPr>
      <xdr:spPr>
        <a:xfrm>
          <a:off x="4673600" y="6223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72753</xdr:rowOff>
    </xdr:from>
    <xdr:to>
      <xdr:col>24</xdr:col>
      <xdr:colOff>114300</xdr:colOff>
      <xdr:row>37</xdr:row>
      <xdr:rowOff>2903</xdr:rowOff>
    </xdr:to>
    <xdr:sp macro="" textlink="">
      <xdr:nvSpPr>
        <xdr:cNvPr id="63" name="フローチャート: 判断 62"/>
        <xdr:cNvSpPr/>
      </xdr:nvSpPr>
      <xdr:spPr>
        <a:xfrm>
          <a:off x="45847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93980</xdr:rowOff>
    </xdr:from>
    <xdr:to>
      <xdr:col>20</xdr:col>
      <xdr:colOff>38100</xdr:colOff>
      <xdr:row>37</xdr:row>
      <xdr:rowOff>24130</xdr:rowOff>
    </xdr:to>
    <xdr:sp macro="" textlink="">
      <xdr:nvSpPr>
        <xdr:cNvPr id="64" name="フローチャート: 判断 63"/>
        <xdr:cNvSpPr/>
      </xdr:nvSpPr>
      <xdr:spPr>
        <a:xfrm>
          <a:off x="3746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105410</xdr:rowOff>
    </xdr:from>
    <xdr:to>
      <xdr:col>15</xdr:col>
      <xdr:colOff>101600</xdr:colOff>
      <xdr:row>37</xdr:row>
      <xdr:rowOff>35560</xdr:rowOff>
    </xdr:to>
    <xdr:sp macro="" textlink="">
      <xdr:nvSpPr>
        <xdr:cNvPr id="65" name="フローチャート: 判断 64"/>
        <xdr:cNvSpPr/>
      </xdr:nvSpPr>
      <xdr:spPr>
        <a:xfrm>
          <a:off x="2857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87449</xdr:rowOff>
    </xdr:from>
    <xdr:to>
      <xdr:col>10</xdr:col>
      <xdr:colOff>165100</xdr:colOff>
      <xdr:row>38</xdr:row>
      <xdr:rowOff>17599</xdr:rowOff>
    </xdr:to>
    <xdr:sp macro="" textlink="">
      <xdr:nvSpPr>
        <xdr:cNvPr id="66" name="フローチャート: 判断 65"/>
        <xdr:cNvSpPr/>
      </xdr:nvSpPr>
      <xdr:spPr>
        <a:xfrm>
          <a:off x="1968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51526</xdr:rowOff>
    </xdr:from>
    <xdr:to>
      <xdr:col>20</xdr:col>
      <xdr:colOff>38100</xdr:colOff>
      <xdr:row>33</xdr:row>
      <xdr:rowOff>153126</xdr:rowOff>
    </xdr:to>
    <xdr:sp macro="" textlink="">
      <xdr:nvSpPr>
        <xdr:cNvPr id="72" name="楕円 71"/>
        <xdr:cNvSpPr/>
      </xdr:nvSpPr>
      <xdr:spPr>
        <a:xfrm>
          <a:off x="3746500" y="570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33</xdr:row>
      <xdr:rowOff>33564</xdr:rowOff>
    </xdr:from>
    <xdr:to>
      <xdr:col>15</xdr:col>
      <xdr:colOff>101600</xdr:colOff>
      <xdr:row>33</xdr:row>
      <xdr:rowOff>135164</xdr:rowOff>
    </xdr:to>
    <xdr:sp macro="" textlink="">
      <xdr:nvSpPr>
        <xdr:cNvPr id="73" name="楕円 72"/>
        <xdr:cNvSpPr/>
      </xdr:nvSpPr>
      <xdr:spPr>
        <a:xfrm>
          <a:off x="2857500" y="569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84364</xdr:rowOff>
    </xdr:from>
    <xdr:to>
      <xdr:col>19</xdr:col>
      <xdr:colOff>177800</xdr:colOff>
      <xdr:row>33</xdr:row>
      <xdr:rowOff>102326</xdr:rowOff>
    </xdr:to>
    <xdr:cxnSp macro="">
      <xdr:nvCxnSpPr>
        <xdr:cNvPr id="74" name="直線コネクタ 73"/>
        <xdr:cNvCxnSpPr/>
      </xdr:nvCxnSpPr>
      <xdr:spPr>
        <a:xfrm>
          <a:off x="2908300" y="5742214"/>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15257</xdr:rowOff>
    </xdr:from>
    <xdr:ext cx="405111" cy="259045"/>
    <xdr:sp macro="" textlink="">
      <xdr:nvSpPr>
        <xdr:cNvPr id="75" name="n_1aveValue【道路】&#10;有形固定資産減価償却率"/>
        <xdr:cNvSpPr txBox="1"/>
      </xdr:nvSpPr>
      <xdr:spPr>
        <a:xfrm>
          <a:off x="3582044" y="635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26687</xdr:rowOff>
    </xdr:from>
    <xdr:ext cx="405111" cy="259045"/>
    <xdr:sp macro="" textlink="">
      <xdr:nvSpPr>
        <xdr:cNvPr id="76" name="n_2aveValue【道路】&#10;有形固定資産減価償却率"/>
        <xdr:cNvSpPr txBox="1"/>
      </xdr:nvSpPr>
      <xdr:spPr>
        <a:xfrm>
          <a:off x="27057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34126</xdr:rowOff>
    </xdr:from>
    <xdr:ext cx="405111" cy="259045"/>
    <xdr:sp macro="" textlink="">
      <xdr:nvSpPr>
        <xdr:cNvPr id="77" name="n_3aveValue【道路】&#10;有形固定資産減価償却率"/>
        <xdr:cNvSpPr txBox="1"/>
      </xdr:nvSpPr>
      <xdr:spPr>
        <a:xfrm>
          <a:off x="1816744" y="620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31</xdr:row>
      <xdr:rowOff>169653</xdr:rowOff>
    </xdr:from>
    <xdr:ext cx="405111" cy="259045"/>
    <xdr:sp macro="" textlink="">
      <xdr:nvSpPr>
        <xdr:cNvPr id="78" name="n_1mainValue【道路】&#10;有形固定資産減価償却率"/>
        <xdr:cNvSpPr txBox="1"/>
      </xdr:nvSpPr>
      <xdr:spPr>
        <a:xfrm>
          <a:off x="3582044" y="5484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31</xdr:row>
      <xdr:rowOff>151691</xdr:rowOff>
    </xdr:from>
    <xdr:ext cx="405111" cy="259045"/>
    <xdr:sp macro="" textlink="">
      <xdr:nvSpPr>
        <xdr:cNvPr id="79" name="n_2mainValue【道路】&#10;有形固定資産減価償却率"/>
        <xdr:cNvSpPr txBox="1"/>
      </xdr:nvSpPr>
      <xdr:spPr>
        <a:xfrm>
          <a:off x="2705744" y="546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3" name="テキスト ボックス 92"/>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9" name="テキスト ボックス 98"/>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88087</xdr:rowOff>
    </xdr:from>
    <xdr:to>
      <xdr:col>54</xdr:col>
      <xdr:colOff>189865</xdr:colOff>
      <xdr:row>42</xdr:row>
      <xdr:rowOff>591</xdr:rowOff>
    </xdr:to>
    <xdr:cxnSp macro="">
      <xdr:nvCxnSpPr>
        <xdr:cNvPr id="103" name="直線コネクタ 102"/>
        <xdr:cNvCxnSpPr/>
      </xdr:nvCxnSpPr>
      <xdr:spPr>
        <a:xfrm flipV="1">
          <a:off x="10476865" y="5917387"/>
          <a:ext cx="0" cy="128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4418</xdr:rowOff>
    </xdr:from>
    <xdr:ext cx="469744" cy="259045"/>
    <xdr:sp macro="" textlink="">
      <xdr:nvSpPr>
        <xdr:cNvPr id="104" name="【道路】&#10;一人当たり延長最小値テキスト"/>
        <xdr:cNvSpPr txBox="1"/>
      </xdr:nvSpPr>
      <xdr:spPr>
        <a:xfrm>
          <a:off x="10515600" y="720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591</xdr:rowOff>
    </xdr:from>
    <xdr:to>
      <xdr:col>55</xdr:col>
      <xdr:colOff>88900</xdr:colOff>
      <xdr:row>42</xdr:row>
      <xdr:rowOff>591</xdr:rowOff>
    </xdr:to>
    <xdr:cxnSp macro="">
      <xdr:nvCxnSpPr>
        <xdr:cNvPr id="105" name="直線コネクタ 104"/>
        <xdr:cNvCxnSpPr/>
      </xdr:nvCxnSpPr>
      <xdr:spPr>
        <a:xfrm>
          <a:off x="10388600" y="720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34764</xdr:rowOff>
    </xdr:from>
    <xdr:ext cx="534377" cy="259045"/>
    <xdr:sp macro="" textlink="">
      <xdr:nvSpPr>
        <xdr:cNvPr id="106" name="【道路】&#10;一人当たり延長最大値テキスト"/>
        <xdr:cNvSpPr txBox="1"/>
      </xdr:nvSpPr>
      <xdr:spPr>
        <a:xfrm>
          <a:off x="10515600" y="569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88087</xdr:rowOff>
    </xdr:from>
    <xdr:to>
      <xdr:col>55</xdr:col>
      <xdr:colOff>88900</xdr:colOff>
      <xdr:row>34</xdr:row>
      <xdr:rowOff>88087</xdr:rowOff>
    </xdr:to>
    <xdr:cxnSp macro="">
      <xdr:nvCxnSpPr>
        <xdr:cNvPr id="107" name="直線コネクタ 106"/>
        <xdr:cNvCxnSpPr/>
      </xdr:nvCxnSpPr>
      <xdr:spPr>
        <a:xfrm>
          <a:off x="10388600" y="5917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22172</xdr:rowOff>
    </xdr:from>
    <xdr:ext cx="534377" cy="259045"/>
    <xdr:sp macro="" textlink="">
      <xdr:nvSpPr>
        <xdr:cNvPr id="108" name="【道路】&#10;一人当たり延長平均値テキスト"/>
        <xdr:cNvSpPr txBox="1"/>
      </xdr:nvSpPr>
      <xdr:spPr>
        <a:xfrm>
          <a:off x="10515600" y="6708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43745</xdr:rowOff>
    </xdr:from>
    <xdr:to>
      <xdr:col>55</xdr:col>
      <xdr:colOff>50800</xdr:colOff>
      <xdr:row>39</xdr:row>
      <xdr:rowOff>145345</xdr:rowOff>
    </xdr:to>
    <xdr:sp macro="" textlink="">
      <xdr:nvSpPr>
        <xdr:cNvPr id="109" name="フローチャート: 判断 108"/>
        <xdr:cNvSpPr/>
      </xdr:nvSpPr>
      <xdr:spPr>
        <a:xfrm>
          <a:off x="10426700" y="673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57804</xdr:rowOff>
    </xdr:from>
    <xdr:to>
      <xdr:col>50</xdr:col>
      <xdr:colOff>165100</xdr:colOff>
      <xdr:row>39</xdr:row>
      <xdr:rowOff>159404</xdr:rowOff>
    </xdr:to>
    <xdr:sp macro="" textlink="">
      <xdr:nvSpPr>
        <xdr:cNvPr id="110" name="フローチャート: 判断 109"/>
        <xdr:cNvSpPr/>
      </xdr:nvSpPr>
      <xdr:spPr>
        <a:xfrm>
          <a:off x="9588500" y="674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52146</xdr:rowOff>
    </xdr:from>
    <xdr:to>
      <xdr:col>46</xdr:col>
      <xdr:colOff>38100</xdr:colOff>
      <xdr:row>39</xdr:row>
      <xdr:rowOff>153746</xdr:rowOff>
    </xdr:to>
    <xdr:sp macro="" textlink="">
      <xdr:nvSpPr>
        <xdr:cNvPr id="111" name="フローチャート: 判断 110"/>
        <xdr:cNvSpPr/>
      </xdr:nvSpPr>
      <xdr:spPr>
        <a:xfrm>
          <a:off x="8699500" y="673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91446</xdr:rowOff>
    </xdr:from>
    <xdr:to>
      <xdr:col>41</xdr:col>
      <xdr:colOff>101600</xdr:colOff>
      <xdr:row>40</xdr:row>
      <xdr:rowOff>21596</xdr:rowOff>
    </xdr:to>
    <xdr:sp macro="" textlink="">
      <xdr:nvSpPr>
        <xdr:cNvPr id="112" name="フローチャート: 判断 111"/>
        <xdr:cNvSpPr/>
      </xdr:nvSpPr>
      <xdr:spPr>
        <a:xfrm>
          <a:off x="7810500" y="677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48279</xdr:rowOff>
    </xdr:from>
    <xdr:to>
      <xdr:col>50</xdr:col>
      <xdr:colOff>165100</xdr:colOff>
      <xdr:row>38</xdr:row>
      <xdr:rowOff>149879</xdr:rowOff>
    </xdr:to>
    <xdr:sp macro="" textlink="">
      <xdr:nvSpPr>
        <xdr:cNvPr id="118" name="楕円 117"/>
        <xdr:cNvSpPr/>
      </xdr:nvSpPr>
      <xdr:spPr>
        <a:xfrm>
          <a:off x="9588500" y="656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60643</xdr:rowOff>
    </xdr:from>
    <xdr:to>
      <xdr:col>46</xdr:col>
      <xdr:colOff>38100</xdr:colOff>
      <xdr:row>38</xdr:row>
      <xdr:rowOff>162243</xdr:rowOff>
    </xdr:to>
    <xdr:sp macro="" textlink="">
      <xdr:nvSpPr>
        <xdr:cNvPr id="119" name="楕円 118"/>
        <xdr:cNvSpPr/>
      </xdr:nvSpPr>
      <xdr:spPr>
        <a:xfrm>
          <a:off x="8699500" y="657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99079</xdr:rowOff>
    </xdr:from>
    <xdr:to>
      <xdr:col>50</xdr:col>
      <xdr:colOff>114300</xdr:colOff>
      <xdr:row>38</xdr:row>
      <xdr:rowOff>111443</xdr:rowOff>
    </xdr:to>
    <xdr:cxnSp macro="">
      <xdr:nvCxnSpPr>
        <xdr:cNvPr id="120" name="直線コネクタ 119"/>
        <xdr:cNvCxnSpPr/>
      </xdr:nvCxnSpPr>
      <xdr:spPr>
        <a:xfrm flipV="1">
          <a:off x="8750300" y="6614179"/>
          <a:ext cx="889000" cy="12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150531</xdr:rowOff>
    </xdr:from>
    <xdr:ext cx="534377" cy="259045"/>
    <xdr:sp macro="" textlink="">
      <xdr:nvSpPr>
        <xdr:cNvPr id="121" name="n_1aveValue【道路】&#10;一人当たり延長"/>
        <xdr:cNvSpPr txBox="1"/>
      </xdr:nvSpPr>
      <xdr:spPr>
        <a:xfrm>
          <a:off x="9359411" y="683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144873</xdr:rowOff>
    </xdr:from>
    <xdr:ext cx="534377" cy="259045"/>
    <xdr:sp macro="" textlink="">
      <xdr:nvSpPr>
        <xdr:cNvPr id="122" name="n_2aveValue【道路】&#10;一人当たり延長"/>
        <xdr:cNvSpPr txBox="1"/>
      </xdr:nvSpPr>
      <xdr:spPr>
        <a:xfrm>
          <a:off x="8483111" y="683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38123</xdr:rowOff>
    </xdr:from>
    <xdr:ext cx="534377" cy="259045"/>
    <xdr:sp macro="" textlink="">
      <xdr:nvSpPr>
        <xdr:cNvPr id="123" name="n_3aveValue【道路】&#10;一人当たり延長"/>
        <xdr:cNvSpPr txBox="1"/>
      </xdr:nvSpPr>
      <xdr:spPr>
        <a:xfrm>
          <a:off x="7594111" y="655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166406</xdr:rowOff>
    </xdr:from>
    <xdr:ext cx="534377" cy="259045"/>
    <xdr:sp macro="" textlink="">
      <xdr:nvSpPr>
        <xdr:cNvPr id="124" name="n_1mainValue【道路】&#10;一人当たり延長"/>
        <xdr:cNvSpPr txBox="1"/>
      </xdr:nvSpPr>
      <xdr:spPr>
        <a:xfrm>
          <a:off x="9359411" y="633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7319</xdr:rowOff>
    </xdr:from>
    <xdr:ext cx="534377" cy="259045"/>
    <xdr:sp macro="" textlink="">
      <xdr:nvSpPr>
        <xdr:cNvPr id="125" name="n_2mainValue【道路】&#10;一人当たり延長"/>
        <xdr:cNvSpPr txBox="1"/>
      </xdr:nvSpPr>
      <xdr:spPr>
        <a:xfrm>
          <a:off x="8483111" y="635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6" name="直線コネクタ 13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7" name="テキスト ボックス 136"/>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8" name="直線コネクタ 13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9" name="テキスト ボックス 13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0" name="直線コネクタ 13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1" name="テキスト ボックス 14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2" name="直線コネクタ 14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3" name="テキスト ボックス 14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4" name="直線コネクタ 14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5" name="テキスト ボックス 14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6" name="直線コネクタ 14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7" name="テキスト ボックス 146"/>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57150</xdr:rowOff>
    </xdr:from>
    <xdr:to>
      <xdr:col>24</xdr:col>
      <xdr:colOff>62865</xdr:colOff>
      <xdr:row>64</xdr:row>
      <xdr:rowOff>102870</xdr:rowOff>
    </xdr:to>
    <xdr:cxnSp macro="">
      <xdr:nvCxnSpPr>
        <xdr:cNvPr id="151" name="直線コネクタ 150"/>
        <xdr:cNvCxnSpPr/>
      </xdr:nvCxnSpPr>
      <xdr:spPr>
        <a:xfrm flipV="1">
          <a:off x="4634865" y="948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52"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3" name="直線コネクタ 152"/>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3827</xdr:rowOff>
    </xdr:from>
    <xdr:ext cx="405111" cy="259045"/>
    <xdr:sp macro="" textlink="">
      <xdr:nvSpPr>
        <xdr:cNvPr id="154" name="【橋りょう・トンネル】&#10;有形固定資産減価償却率最大値テキスト"/>
        <xdr:cNvSpPr txBox="1"/>
      </xdr:nvSpPr>
      <xdr:spPr>
        <a:xfrm>
          <a:off x="4673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57150</xdr:rowOff>
    </xdr:from>
    <xdr:to>
      <xdr:col>24</xdr:col>
      <xdr:colOff>152400</xdr:colOff>
      <xdr:row>55</xdr:row>
      <xdr:rowOff>57150</xdr:rowOff>
    </xdr:to>
    <xdr:cxnSp macro="">
      <xdr:nvCxnSpPr>
        <xdr:cNvPr id="155" name="直線コネクタ 154"/>
        <xdr:cNvCxnSpPr/>
      </xdr:nvCxnSpPr>
      <xdr:spPr>
        <a:xfrm>
          <a:off x="4546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113773</xdr:rowOff>
    </xdr:from>
    <xdr:ext cx="405111" cy="259045"/>
    <xdr:sp macro="" textlink="">
      <xdr:nvSpPr>
        <xdr:cNvPr id="156" name="【橋りょう・トンネル】&#10;有形固定資産減価償却率平均値テキスト"/>
        <xdr:cNvSpPr txBox="1"/>
      </xdr:nvSpPr>
      <xdr:spPr>
        <a:xfrm>
          <a:off x="4673600" y="10057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57" name="フローチャート: 判断 156"/>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58" name="フローチャート: 判断 157"/>
        <xdr:cNvSpPr/>
      </xdr:nvSpPr>
      <xdr:spPr>
        <a:xfrm>
          <a:off x="37465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21046</xdr:rowOff>
    </xdr:from>
    <xdr:to>
      <xdr:col>15</xdr:col>
      <xdr:colOff>101600</xdr:colOff>
      <xdr:row>59</xdr:row>
      <xdr:rowOff>122646</xdr:rowOff>
    </xdr:to>
    <xdr:sp macro="" textlink="">
      <xdr:nvSpPr>
        <xdr:cNvPr id="159" name="フローチャート: 判断 158"/>
        <xdr:cNvSpPr/>
      </xdr:nvSpPr>
      <xdr:spPr>
        <a:xfrm>
          <a:off x="2857500" y="1013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55335</xdr:rowOff>
    </xdr:from>
    <xdr:to>
      <xdr:col>10</xdr:col>
      <xdr:colOff>165100</xdr:colOff>
      <xdr:row>59</xdr:row>
      <xdr:rowOff>156935</xdr:rowOff>
    </xdr:to>
    <xdr:sp macro="" textlink="">
      <xdr:nvSpPr>
        <xdr:cNvPr id="160" name="フローチャート: 判断 159"/>
        <xdr:cNvSpPr/>
      </xdr:nvSpPr>
      <xdr:spPr>
        <a:xfrm>
          <a:off x="1968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37374</xdr:rowOff>
    </xdr:from>
    <xdr:to>
      <xdr:col>20</xdr:col>
      <xdr:colOff>38100</xdr:colOff>
      <xdr:row>58</xdr:row>
      <xdr:rowOff>138974</xdr:rowOff>
    </xdr:to>
    <xdr:sp macro="" textlink="">
      <xdr:nvSpPr>
        <xdr:cNvPr id="166" name="楕円 165"/>
        <xdr:cNvSpPr/>
      </xdr:nvSpPr>
      <xdr:spPr>
        <a:xfrm>
          <a:off x="3746500" y="998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56969</xdr:rowOff>
    </xdr:from>
    <xdr:to>
      <xdr:col>15</xdr:col>
      <xdr:colOff>101600</xdr:colOff>
      <xdr:row>58</xdr:row>
      <xdr:rowOff>158569</xdr:rowOff>
    </xdr:to>
    <xdr:sp macro="" textlink="">
      <xdr:nvSpPr>
        <xdr:cNvPr id="167" name="楕円 166"/>
        <xdr:cNvSpPr/>
      </xdr:nvSpPr>
      <xdr:spPr>
        <a:xfrm>
          <a:off x="2857500" y="1000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88174</xdr:rowOff>
    </xdr:from>
    <xdr:to>
      <xdr:col>19</xdr:col>
      <xdr:colOff>177800</xdr:colOff>
      <xdr:row>58</xdr:row>
      <xdr:rowOff>107769</xdr:rowOff>
    </xdr:to>
    <xdr:cxnSp macro="">
      <xdr:nvCxnSpPr>
        <xdr:cNvPr id="168" name="直線コネクタ 167"/>
        <xdr:cNvCxnSpPr/>
      </xdr:nvCxnSpPr>
      <xdr:spPr>
        <a:xfrm flipV="1">
          <a:off x="2908300" y="1003227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89280</xdr:rowOff>
    </xdr:from>
    <xdr:ext cx="405111" cy="259045"/>
    <xdr:sp macro="" textlink="">
      <xdr:nvSpPr>
        <xdr:cNvPr id="169" name="n_1aveValue【橋りょう・トンネル】&#10;有形固定資産減価償却率"/>
        <xdr:cNvSpPr txBox="1"/>
      </xdr:nvSpPr>
      <xdr:spPr>
        <a:xfrm>
          <a:off x="3582044" y="1020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113773</xdr:rowOff>
    </xdr:from>
    <xdr:ext cx="405111" cy="259045"/>
    <xdr:sp macro="" textlink="">
      <xdr:nvSpPr>
        <xdr:cNvPr id="170" name="n_2aveValue【橋りょう・トンネル】&#10;有形固定資産減価償却率"/>
        <xdr:cNvSpPr txBox="1"/>
      </xdr:nvSpPr>
      <xdr:spPr>
        <a:xfrm>
          <a:off x="2705744" y="1022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2012</xdr:rowOff>
    </xdr:from>
    <xdr:ext cx="405111" cy="259045"/>
    <xdr:sp macro="" textlink="">
      <xdr:nvSpPr>
        <xdr:cNvPr id="171" name="n_3aveValue【橋りょう・トンネル】&#10;有形固定資産減価償却率"/>
        <xdr:cNvSpPr txBox="1"/>
      </xdr:nvSpPr>
      <xdr:spPr>
        <a:xfrm>
          <a:off x="1816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155501</xdr:rowOff>
    </xdr:from>
    <xdr:ext cx="405111" cy="259045"/>
    <xdr:sp macro="" textlink="">
      <xdr:nvSpPr>
        <xdr:cNvPr id="172" name="n_1mainValue【橋りょう・トンネル】&#10;有形固定資産減価償却率"/>
        <xdr:cNvSpPr txBox="1"/>
      </xdr:nvSpPr>
      <xdr:spPr>
        <a:xfrm>
          <a:off x="3582044" y="975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3646</xdr:rowOff>
    </xdr:from>
    <xdr:ext cx="405111" cy="259045"/>
    <xdr:sp macro="" textlink="">
      <xdr:nvSpPr>
        <xdr:cNvPr id="173" name="n_2mainValue【橋りょう・トンネル】&#10;有形固定資産減価償却率"/>
        <xdr:cNvSpPr txBox="1"/>
      </xdr:nvSpPr>
      <xdr:spPr>
        <a:xfrm>
          <a:off x="2705744" y="977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4" name="直線コネクタ 18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5" name="テキスト ボックス 18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6" name="直線コネクタ 18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7" name="テキスト ボックス 186"/>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8" name="直線コネクタ 18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89" name="テキスト ボックス 188"/>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0" name="直線コネクタ 18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91" name="テキスト ボックス 190"/>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3" name="テキスト ボックス 19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82102</xdr:rowOff>
    </xdr:from>
    <xdr:to>
      <xdr:col>54</xdr:col>
      <xdr:colOff>189865</xdr:colOff>
      <xdr:row>63</xdr:row>
      <xdr:rowOff>170402</xdr:rowOff>
    </xdr:to>
    <xdr:cxnSp macro="">
      <xdr:nvCxnSpPr>
        <xdr:cNvPr id="195" name="直線コネクタ 194"/>
        <xdr:cNvCxnSpPr/>
      </xdr:nvCxnSpPr>
      <xdr:spPr>
        <a:xfrm flipV="1">
          <a:off x="10476865" y="9511852"/>
          <a:ext cx="0" cy="145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2779</xdr:rowOff>
    </xdr:from>
    <xdr:ext cx="469744" cy="259045"/>
    <xdr:sp macro="" textlink="">
      <xdr:nvSpPr>
        <xdr:cNvPr id="196" name="【橋りょう・トンネル】&#10;一人当たり有形固定資産（償却資産）額最小値テキスト"/>
        <xdr:cNvSpPr txBox="1"/>
      </xdr:nvSpPr>
      <xdr:spPr>
        <a:xfrm>
          <a:off x="10515600" y="10975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170402</xdr:rowOff>
    </xdr:from>
    <xdr:to>
      <xdr:col>55</xdr:col>
      <xdr:colOff>88900</xdr:colOff>
      <xdr:row>63</xdr:row>
      <xdr:rowOff>170402</xdr:rowOff>
    </xdr:to>
    <xdr:cxnSp macro="">
      <xdr:nvCxnSpPr>
        <xdr:cNvPr id="197" name="直線コネクタ 196"/>
        <xdr:cNvCxnSpPr/>
      </xdr:nvCxnSpPr>
      <xdr:spPr>
        <a:xfrm>
          <a:off x="10388600" y="1097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28779</xdr:rowOff>
    </xdr:from>
    <xdr:ext cx="690189" cy="259045"/>
    <xdr:sp macro="" textlink="">
      <xdr:nvSpPr>
        <xdr:cNvPr id="198" name="【橋りょう・トンネル】&#10;一人当たり有形固定資産（償却資産）額最大値テキスト"/>
        <xdr:cNvSpPr txBox="1"/>
      </xdr:nvSpPr>
      <xdr:spPr>
        <a:xfrm>
          <a:off x="10515600" y="92870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82102</xdr:rowOff>
    </xdr:from>
    <xdr:to>
      <xdr:col>55</xdr:col>
      <xdr:colOff>88900</xdr:colOff>
      <xdr:row>55</xdr:row>
      <xdr:rowOff>82102</xdr:rowOff>
    </xdr:to>
    <xdr:cxnSp macro="">
      <xdr:nvCxnSpPr>
        <xdr:cNvPr id="199" name="直線コネクタ 198"/>
        <xdr:cNvCxnSpPr/>
      </xdr:nvCxnSpPr>
      <xdr:spPr>
        <a:xfrm>
          <a:off x="10388600" y="951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101459</xdr:rowOff>
    </xdr:from>
    <xdr:ext cx="599010" cy="259045"/>
    <xdr:sp macro="" textlink="">
      <xdr:nvSpPr>
        <xdr:cNvPr id="200" name="【橋りょう・トンネル】&#10;一人当たり有形固定資産（償却資産）額平均値テキスト"/>
        <xdr:cNvSpPr txBox="1"/>
      </xdr:nvSpPr>
      <xdr:spPr>
        <a:xfrm>
          <a:off x="10515600" y="10559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123032</xdr:rowOff>
    </xdr:from>
    <xdr:to>
      <xdr:col>55</xdr:col>
      <xdr:colOff>50800</xdr:colOff>
      <xdr:row>62</xdr:row>
      <xdr:rowOff>53182</xdr:rowOff>
    </xdr:to>
    <xdr:sp macro="" textlink="">
      <xdr:nvSpPr>
        <xdr:cNvPr id="201" name="フローチャート: 判断 200"/>
        <xdr:cNvSpPr/>
      </xdr:nvSpPr>
      <xdr:spPr>
        <a:xfrm>
          <a:off x="10426700" y="1058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137719</xdr:rowOff>
    </xdr:from>
    <xdr:to>
      <xdr:col>50</xdr:col>
      <xdr:colOff>165100</xdr:colOff>
      <xdr:row>62</xdr:row>
      <xdr:rowOff>67869</xdr:rowOff>
    </xdr:to>
    <xdr:sp macro="" textlink="">
      <xdr:nvSpPr>
        <xdr:cNvPr id="202" name="フローチャート: 判断 201"/>
        <xdr:cNvSpPr/>
      </xdr:nvSpPr>
      <xdr:spPr>
        <a:xfrm>
          <a:off x="9588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147317</xdr:rowOff>
    </xdr:from>
    <xdr:to>
      <xdr:col>46</xdr:col>
      <xdr:colOff>38100</xdr:colOff>
      <xdr:row>62</xdr:row>
      <xdr:rowOff>77467</xdr:rowOff>
    </xdr:to>
    <xdr:sp macro="" textlink="">
      <xdr:nvSpPr>
        <xdr:cNvPr id="203" name="フローチャート: 判断 202"/>
        <xdr:cNvSpPr/>
      </xdr:nvSpPr>
      <xdr:spPr>
        <a:xfrm>
          <a:off x="8699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45409</xdr:rowOff>
    </xdr:from>
    <xdr:to>
      <xdr:col>41</xdr:col>
      <xdr:colOff>101600</xdr:colOff>
      <xdr:row>62</xdr:row>
      <xdr:rowOff>147009</xdr:rowOff>
    </xdr:to>
    <xdr:sp macro="" textlink="">
      <xdr:nvSpPr>
        <xdr:cNvPr id="204" name="フローチャート: 判断 203"/>
        <xdr:cNvSpPr/>
      </xdr:nvSpPr>
      <xdr:spPr>
        <a:xfrm>
          <a:off x="7810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5" name="テキスト ボックス 20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6" name="テキスト ボックス 20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7" name="テキスト ボックス 20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8" name="テキスト ボックス 20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9" name="テキスト ボックス 20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84982</xdr:rowOff>
    </xdr:from>
    <xdr:to>
      <xdr:col>50</xdr:col>
      <xdr:colOff>165100</xdr:colOff>
      <xdr:row>60</xdr:row>
      <xdr:rowOff>15132</xdr:rowOff>
    </xdr:to>
    <xdr:sp macro="" textlink="">
      <xdr:nvSpPr>
        <xdr:cNvPr id="210" name="楕円 209"/>
        <xdr:cNvSpPr/>
      </xdr:nvSpPr>
      <xdr:spPr>
        <a:xfrm>
          <a:off x="9588500" y="1020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100839</xdr:rowOff>
    </xdr:from>
    <xdr:to>
      <xdr:col>46</xdr:col>
      <xdr:colOff>38100</xdr:colOff>
      <xdr:row>60</xdr:row>
      <xdr:rowOff>30989</xdr:rowOff>
    </xdr:to>
    <xdr:sp macro="" textlink="">
      <xdr:nvSpPr>
        <xdr:cNvPr id="211" name="楕円 210"/>
        <xdr:cNvSpPr/>
      </xdr:nvSpPr>
      <xdr:spPr>
        <a:xfrm>
          <a:off x="8699500" y="1021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135782</xdr:rowOff>
    </xdr:from>
    <xdr:to>
      <xdr:col>50</xdr:col>
      <xdr:colOff>114300</xdr:colOff>
      <xdr:row>59</xdr:row>
      <xdr:rowOff>151639</xdr:rowOff>
    </xdr:to>
    <xdr:cxnSp macro="">
      <xdr:nvCxnSpPr>
        <xdr:cNvPr id="212" name="直線コネクタ 211"/>
        <xdr:cNvCxnSpPr/>
      </xdr:nvCxnSpPr>
      <xdr:spPr>
        <a:xfrm flipV="1">
          <a:off x="8750300" y="10251332"/>
          <a:ext cx="889000" cy="1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58996</xdr:rowOff>
    </xdr:from>
    <xdr:ext cx="599010" cy="259045"/>
    <xdr:sp macro="" textlink="">
      <xdr:nvSpPr>
        <xdr:cNvPr id="213" name="n_1aveValue【橋りょう・トンネル】&#10;一人当たり有形固定資産（償却資産）額"/>
        <xdr:cNvSpPr txBox="1"/>
      </xdr:nvSpPr>
      <xdr:spPr>
        <a:xfrm>
          <a:off x="9327095" y="10688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68594</xdr:rowOff>
    </xdr:from>
    <xdr:ext cx="599010" cy="259045"/>
    <xdr:sp macro="" textlink="">
      <xdr:nvSpPr>
        <xdr:cNvPr id="214" name="n_2aveValue【橋りょう・トンネル】&#10;一人当たり有形固定資産（償却資産）額"/>
        <xdr:cNvSpPr txBox="1"/>
      </xdr:nvSpPr>
      <xdr:spPr>
        <a:xfrm>
          <a:off x="8450795" y="1069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163536</xdr:rowOff>
    </xdr:from>
    <xdr:ext cx="599010" cy="259045"/>
    <xdr:sp macro="" textlink="">
      <xdr:nvSpPr>
        <xdr:cNvPr id="215" name="n_3aveValue【橋りょう・トンネル】&#10;一人当たり有形固定資産（償却資産）額"/>
        <xdr:cNvSpPr txBox="1"/>
      </xdr:nvSpPr>
      <xdr:spPr>
        <a:xfrm>
          <a:off x="7561795"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31659</xdr:rowOff>
    </xdr:from>
    <xdr:ext cx="599010" cy="259045"/>
    <xdr:sp macro="" textlink="">
      <xdr:nvSpPr>
        <xdr:cNvPr id="216" name="n_1mainValue【橋りょう・トンネル】&#10;一人当たり有形固定資産（償却資産）額"/>
        <xdr:cNvSpPr txBox="1"/>
      </xdr:nvSpPr>
      <xdr:spPr>
        <a:xfrm>
          <a:off x="9327095" y="9975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47516</xdr:rowOff>
    </xdr:from>
    <xdr:ext cx="599010" cy="259045"/>
    <xdr:sp macro="" textlink="">
      <xdr:nvSpPr>
        <xdr:cNvPr id="217" name="n_2mainValue【橋りょう・トンネル】&#10;一人当たり有形固定資産（償却資産）額"/>
        <xdr:cNvSpPr txBox="1"/>
      </xdr:nvSpPr>
      <xdr:spPr>
        <a:xfrm>
          <a:off x="8450795" y="9991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8" name="正方形/長方形 21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9" name="正方形/長方形 21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0" name="正方形/長方形 21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1" name="正方形/長方形 22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2" name="正方形/長方形 22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3" name="正方形/長方形 22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4" name="正方形/長方形 22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5" name="正方形/長方形 22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6" name="テキスト ボックス 22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7" name="直線コネクタ 22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8" name="テキスト ボックス 22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9" name="直線コネクタ 22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0" name="テキスト ボックス 22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1" name="直線コネクタ 23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2" name="テキスト ボックス 23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3" name="直線コネクタ 23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4" name="テキスト ボックス 23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5" name="直線コネクタ 23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6" name="テキスト ボックス 23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7" name="直線コネクタ 23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8" name="テキスト ボックス 237"/>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9" name="直線コネクタ 23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0" name="テキスト ボックス 23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135255</xdr:rowOff>
    </xdr:from>
    <xdr:to>
      <xdr:col>24</xdr:col>
      <xdr:colOff>62865</xdr:colOff>
      <xdr:row>85</xdr:row>
      <xdr:rowOff>78105</xdr:rowOff>
    </xdr:to>
    <xdr:cxnSp macro="">
      <xdr:nvCxnSpPr>
        <xdr:cNvPr id="242" name="直線コネクタ 241"/>
        <xdr:cNvCxnSpPr/>
      </xdr:nvCxnSpPr>
      <xdr:spPr>
        <a:xfrm flipV="1">
          <a:off x="4634865" y="1333690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81932</xdr:rowOff>
    </xdr:from>
    <xdr:ext cx="405111" cy="259045"/>
    <xdr:sp macro="" textlink="">
      <xdr:nvSpPr>
        <xdr:cNvPr id="243" name="【公営住宅】&#10;有形固定資産減価償却率最小値テキスト"/>
        <xdr:cNvSpPr txBox="1"/>
      </xdr:nvSpPr>
      <xdr:spPr>
        <a:xfrm>
          <a:off x="4673600" y="1465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78105</xdr:rowOff>
    </xdr:from>
    <xdr:to>
      <xdr:col>24</xdr:col>
      <xdr:colOff>152400</xdr:colOff>
      <xdr:row>85</xdr:row>
      <xdr:rowOff>78105</xdr:rowOff>
    </xdr:to>
    <xdr:cxnSp macro="">
      <xdr:nvCxnSpPr>
        <xdr:cNvPr id="244" name="直線コネクタ 243"/>
        <xdr:cNvCxnSpPr/>
      </xdr:nvCxnSpPr>
      <xdr:spPr>
        <a:xfrm>
          <a:off x="4546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81932</xdr:rowOff>
    </xdr:from>
    <xdr:ext cx="405111" cy="259045"/>
    <xdr:sp macro="" textlink="">
      <xdr:nvSpPr>
        <xdr:cNvPr id="245" name="【公営住宅】&#10;有形固定資産減価償却率最大値テキスト"/>
        <xdr:cNvSpPr txBox="1"/>
      </xdr:nvSpPr>
      <xdr:spPr>
        <a:xfrm>
          <a:off x="467360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135255</xdr:rowOff>
    </xdr:from>
    <xdr:to>
      <xdr:col>24</xdr:col>
      <xdr:colOff>152400</xdr:colOff>
      <xdr:row>77</xdr:row>
      <xdr:rowOff>135255</xdr:rowOff>
    </xdr:to>
    <xdr:cxnSp macro="">
      <xdr:nvCxnSpPr>
        <xdr:cNvPr id="246" name="直線コネクタ 245"/>
        <xdr:cNvCxnSpPr/>
      </xdr:nvCxnSpPr>
      <xdr:spPr>
        <a:xfrm>
          <a:off x="4546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26688</xdr:rowOff>
    </xdr:from>
    <xdr:ext cx="405111" cy="259045"/>
    <xdr:sp macro="" textlink="">
      <xdr:nvSpPr>
        <xdr:cNvPr id="247" name="【公営住宅】&#10;有形固定資産減価償却率平均値テキスト"/>
        <xdr:cNvSpPr txBox="1"/>
      </xdr:nvSpPr>
      <xdr:spPr>
        <a:xfrm>
          <a:off x="4673600" y="13914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48261</xdr:rowOff>
    </xdr:from>
    <xdr:to>
      <xdr:col>24</xdr:col>
      <xdr:colOff>114300</xdr:colOff>
      <xdr:row>81</xdr:row>
      <xdr:rowOff>149861</xdr:rowOff>
    </xdr:to>
    <xdr:sp macro="" textlink="">
      <xdr:nvSpPr>
        <xdr:cNvPr id="248" name="フローチャート: 判断 247"/>
        <xdr:cNvSpPr/>
      </xdr:nvSpPr>
      <xdr:spPr>
        <a:xfrm>
          <a:off x="45847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61595</xdr:rowOff>
    </xdr:from>
    <xdr:to>
      <xdr:col>20</xdr:col>
      <xdr:colOff>38100</xdr:colOff>
      <xdr:row>81</xdr:row>
      <xdr:rowOff>163195</xdr:rowOff>
    </xdr:to>
    <xdr:sp macro="" textlink="">
      <xdr:nvSpPr>
        <xdr:cNvPr id="249" name="フローチャート: 判断 248"/>
        <xdr:cNvSpPr/>
      </xdr:nvSpPr>
      <xdr:spPr>
        <a:xfrm>
          <a:off x="3746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90170</xdr:rowOff>
    </xdr:from>
    <xdr:to>
      <xdr:col>15</xdr:col>
      <xdr:colOff>101600</xdr:colOff>
      <xdr:row>82</xdr:row>
      <xdr:rowOff>20320</xdr:rowOff>
    </xdr:to>
    <xdr:sp macro="" textlink="">
      <xdr:nvSpPr>
        <xdr:cNvPr id="250" name="フローチャート: 判断 249"/>
        <xdr:cNvSpPr/>
      </xdr:nvSpPr>
      <xdr:spPr>
        <a:xfrm>
          <a:off x="2857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116839</xdr:rowOff>
    </xdr:from>
    <xdr:to>
      <xdr:col>10</xdr:col>
      <xdr:colOff>165100</xdr:colOff>
      <xdr:row>82</xdr:row>
      <xdr:rowOff>46989</xdr:rowOff>
    </xdr:to>
    <xdr:sp macro="" textlink="">
      <xdr:nvSpPr>
        <xdr:cNvPr id="251" name="フローチャート: 判断 250"/>
        <xdr:cNvSpPr/>
      </xdr:nvSpPr>
      <xdr:spPr>
        <a:xfrm>
          <a:off x="1968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2" name="テキスト ボックス 25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3" name="テキスト ボックス 25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4" name="テキスト ボックス 25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5" name="テキスト ボックス 25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6" name="テキスト ボックス 25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143511</xdr:rowOff>
    </xdr:from>
    <xdr:to>
      <xdr:col>20</xdr:col>
      <xdr:colOff>38100</xdr:colOff>
      <xdr:row>80</xdr:row>
      <xdr:rowOff>73661</xdr:rowOff>
    </xdr:to>
    <xdr:sp macro="" textlink="">
      <xdr:nvSpPr>
        <xdr:cNvPr id="257" name="楕円 256"/>
        <xdr:cNvSpPr/>
      </xdr:nvSpPr>
      <xdr:spPr>
        <a:xfrm>
          <a:off x="3746500" y="1368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6350</xdr:rowOff>
    </xdr:from>
    <xdr:to>
      <xdr:col>15</xdr:col>
      <xdr:colOff>101600</xdr:colOff>
      <xdr:row>80</xdr:row>
      <xdr:rowOff>107950</xdr:rowOff>
    </xdr:to>
    <xdr:sp macro="" textlink="">
      <xdr:nvSpPr>
        <xdr:cNvPr id="258" name="楕円 257"/>
        <xdr:cNvSpPr/>
      </xdr:nvSpPr>
      <xdr:spPr>
        <a:xfrm>
          <a:off x="2857500" y="1372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22861</xdr:rowOff>
    </xdr:from>
    <xdr:to>
      <xdr:col>19</xdr:col>
      <xdr:colOff>177800</xdr:colOff>
      <xdr:row>80</xdr:row>
      <xdr:rowOff>57150</xdr:rowOff>
    </xdr:to>
    <xdr:cxnSp macro="">
      <xdr:nvCxnSpPr>
        <xdr:cNvPr id="259" name="直線コネクタ 258"/>
        <xdr:cNvCxnSpPr/>
      </xdr:nvCxnSpPr>
      <xdr:spPr>
        <a:xfrm flipV="1">
          <a:off x="2908300" y="1373886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154322</xdr:rowOff>
    </xdr:from>
    <xdr:ext cx="405111" cy="259045"/>
    <xdr:sp macro="" textlink="">
      <xdr:nvSpPr>
        <xdr:cNvPr id="260" name="n_1aveValue【公営住宅】&#10;有形固定資産減価償却率"/>
        <xdr:cNvSpPr txBox="1"/>
      </xdr:nvSpPr>
      <xdr:spPr>
        <a:xfrm>
          <a:off x="35820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11447</xdr:rowOff>
    </xdr:from>
    <xdr:ext cx="405111" cy="259045"/>
    <xdr:sp macro="" textlink="">
      <xdr:nvSpPr>
        <xdr:cNvPr id="261" name="n_2aveValue【公営住宅】&#10;有形固定資産減価償却率"/>
        <xdr:cNvSpPr txBox="1"/>
      </xdr:nvSpPr>
      <xdr:spPr>
        <a:xfrm>
          <a:off x="27057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63516</xdr:rowOff>
    </xdr:from>
    <xdr:ext cx="405111" cy="259045"/>
    <xdr:sp macro="" textlink="">
      <xdr:nvSpPr>
        <xdr:cNvPr id="262" name="n_3aveValue【公営住宅】&#10;有形固定資産減価償却率"/>
        <xdr:cNvSpPr txBox="1"/>
      </xdr:nvSpPr>
      <xdr:spPr>
        <a:xfrm>
          <a:off x="181674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90188</xdr:rowOff>
    </xdr:from>
    <xdr:ext cx="405111" cy="259045"/>
    <xdr:sp macro="" textlink="">
      <xdr:nvSpPr>
        <xdr:cNvPr id="263" name="n_1mainValue【公営住宅】&#10;有形固定資産減価償却率"/>
        <xdr:cNvSpPr txBox="1"/>
      </xdr:nvSpPr>
      <xdr:spPr>
        <a:xfrm>
          <a:off x="3582044" y="1346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124477</xdr:rowOff>
    </xdr:from>
    <xdr:ext cx="405111" cy="259045"/>
    <xdr:sp macro="" textlink="">
      <xdr:nvSpPr>
        <xdr:cNvPr id="264" name="n_2mainValue【公営住宅】&#10;有形固定資産減価償却率"/>
        <xdr:cNvSpPr txBox="1"/>
      </xdr:nvSpPr>
      <xdr:spPr>
        <a:xfrm>
          <a:off x="2705744" y="1349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5" name="正方形/長方形 26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6" name="正方形/長方形 26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7" name="正方形/長方形 26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8" name="正方形/長方形 26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9" name="正方形/長方形 26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0" name="正方形/長方形 26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1" name="正方形/長方形 27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2" name="正方形/長方形 27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3" name="テキスト ボックス 27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4" name="直線コネクタ 27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5" name="直線コネクタ 27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6" name="テキスト ボックス 27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77" name="直線コネクタ 27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78" name="テキスト ボックス 27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79" name="直線コネクタ 27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0" name="テキスト ボックス 27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1" name="直線コネクタ 28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2" name="テキスト ボックス 28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3" name="直線コネクタ 28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4" name="テキスト ボックス 28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5" name="直線コネクタ 28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286" name="テキスト ボックス 285"/>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7" name="直線コネクタ 28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88" name="テキスト ボックス 287"/>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74349</xdr:rowOff>
    </xdr:from>
    <xdr:to>
      <xdr:col>54</xdr:col>
      <xdr:colOff>189865</xdr:colOff>
      <xdr:row>86</xdr:row>
      <xdr:rowOff>147011</xdr:rowOff>
    </xdr:to>
    <xdr:cxnSp macro="">
      <xdr:nvCxnSpPr>
        <xdr:cNvPr id="290" name="直線コネクタ 289"/>
        <xdr:cNvCxnSpPr/>
      </xdr:nvCxnSpPr>
      <xdr:spPr>
        <a:xfrm flipV="1">
          <a:off x="10476865" y="13275999"/>
          <a:ext cx="0" cy="16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150838</xdr:rowOff>
    </xdr:from>
    <xdr:ext cx="469744" cy="259045"/>
    <xdr:sp macro="" textlink="">
      <xdr:nvSpPr>
        <xdr:cNvPr id="291" name="【公営住宅】&#10;一人当たり面積最小値テキスト"/>
        <xdr:cNvSpPr txBox="1"/>
      </xdr:nvSpPr>
      <xdr:spPr>
        <a:xfrm>
          <a:off x="10515600" y="14895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147011</xdr:rowOff>
    </xdr:from>
    <xdr:to>
      <xdr:col>55</xdr:col>
      <xdr:colOff>88900</xdr:colOff>
      <xdr:row>86</xdr:row>
      <xdr:rowOff>147011</xdr:rowOff>
    </xdr:to>
    <xdr:cxnSp macro="">
      <xdr:nvCxnSpPr>
        <xdr:cNvPr id="292" name="直線コネクタ 291"/>
        <xdr:cNvCxnSpPr/>
      </xdr:nvCxnSpPr>
      <xdr:spPr>
        <a:xfrm>
          <a:off x="10388600" y="14891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21026</xdr:rowOff>
    </xdr:from>
    <xdr:ext cx="534377" cy="259045"/>
    <xdr:sp macro="" textlink="">
      <xdr:nvSpPr>
        <xdr:cNvPr id="293" name="【公営住宅】&#10;一人当たり面積最大値テキスト"/>
        <xdr:cNvSpPr txBox="1"/>
      </xdr:nvSpPr>
      <xdr:spPr>
        <a:xfrm>
          <a:off x="10515600" y="1305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74349</xdr:rowOff>
    </xdr:from>
    <xdr:to>
      <xdr:col>55</xdr:col>
      <xdr:colOff>88900</xdr:colOff>
      <xdr:row>77</xdr:row>
      <xdr:rowOff>74349</xdr:rowOff>
    </xdr:to>
    <xdr:cxnSp macro="">
      <xdr:nvCxnSpPr>
        <xdr:cNvPr id="294" name="直線コネクタ 293"/>
        <xdr:cNvCxnSpPr/>
      </xdr:nvCxnSpPr>
      <xdr:spPr>
        <a:xfrm>
          <a:off x="10388600" y="1327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65822</xdr:rowOff>
    </xdr:from>
    <xdr:ext cx="469744" cy="259045"/>
    <xdr:sp macro="" textlink="">
      <xdr:nvSpPr>
        <xdr:cNvPr id="295" name="【公営住宅】&#10;一人当たり面積平均値テキスト"/>
        <xdr:cNvSpPr txBox="1"/>
      </xdr:nvSpPr>
      <xdr:spPr>
        <a:xfrm>
          <a:off x="10515600" y="14639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87395</xdr:rowOff>
    </xdr:from>
    <xdr:to>
      <xdr:col>55</xdr:col>
      <xdr:colOff>50800</xdr:colOff>
      <xdr:row>86</xdr:row>
      <xdr:rowOff>17545</xdr:rowOff>
    </xdr:to>
    <xdr:sp macro="" textlink="">
      <xdr:nvSpPr>
        <xdr:cNvPr id="296" name="フローチャート: 判断 295"/>
        <xdr:cNvSpPr/>
      </xdr:nvSpPr>
      <xdr:spPr>
        <a:xfrm>
          <a:off x="10426700" y="1466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93926</xdr:rowOff>
    </xdr:from>
    <xdr:to>
      <xdr:col>50</xdr:col>
      <xdr:colOff>165100</xdr:colOff>
      <xdr:row>86</xdr:row>
      <xdr:rowOff>24076</xdr:rowOff>
    </xdr:to>
    <xdr:sp macro="" textlink="">
      <xdr:nvSpPr>
        <xdr:cNvPr id="297" name="フローチャート: 判断 296"/>
        <xdr:cNvSpPr/>
      </xdr:nvSpPr>
      <xdr:spPr>
        <a:xfrm>
          <a:off x="9588500" y="1466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96376</xdr:rowOff>
    </xdr:from>
    <xdr:to>
      <xdr:col>46</xdr:col>
      <xdr:colOff>38100</xdr:colOff>
      <xdr:row>86</xdr:row>
      <xdr:rowOff>26526</xdr:rowOff>
    </xdr:to>
    <xdr:sp macro="" textlink="">
      <xdr:nvSpPr>
        <xdr:cNvPr id="298" name="フローチャート: 判断 297"/>
        <xdr:cNvSpPr/>
      </xdr:nvSpPr>
      <xdr:spPr>
        <a:xfrm>
          <a:off x="8699500" y="1466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106824</xdr:rowOff>
    </xdr:from>
    <xdr:to>
      <xdr:col>41</xdr:col>
      <xdr:colOff>101600</xdr:colOff>
      <xdr:row>86</xdr:row>
      <xdr:rowOff>36974</xdr:rowOff>
    </xdr:to>
    <xdr:sp macro="" textlink="">
      <xdr:nvSpPr>
        <xdr:cNvPr id="299" name="フローチャート: 判断 298"/>
        <xdr:cNvSpPr/>
      </xdr:nvSpPr>
      <xdr:spPr>
        <a:xfrm>
          <a:off x="7810500" y="1468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0" name="テキスト ボックス 29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1" name="テキスト ボックス 30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2" name="テキスト ボックス 30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3" name="テキスト ボックス 30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4" name="テキスト ボックス 30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2160</xdr:rowOff>
    </xdr:from>
    <xdr:to>
      <xdr:col>50</xdr:col>
      <xdr:colOff>165100</xdr:colOff>
      <xdr:row>86</xdr:row>
      <xdr:rowOff>103760</xdr:rowOff>
    </xdr:to>
    <xdr:sp macro="" textlink="">
      <xdr:nvSpPr>
        <xdr:cNvPr id="305" name="楕円 304"/>
        <xdr:cNvSpPr/>
      </xdr:nvSpPr>
      <xdr:spPr>
        <a:xfrm>
          <a:off x="9588500" y="1474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3465</xdr:rowOff>
    </xdr:from>
    <xdr:to>
      <xdr:col>46</xdr:col>
      <xdr:colOff>38100</xdr:colOff>
      <xdr:row>86</xdr:row>
      <xdr:rowOff>105065</xdr:rowOff>
    </xdr:to>
    <xdr:sp macro="" textlink="">
      <xdr:nvSpPr>
        <xdr:cNvPr id="306" name="楕円 305"/>
        <xdr:cNvSpPr/>
      </xdr:nvSpPr>
      <xdr:spPr>
        <a:xfrm>
          <a:off x="8699500" y="1474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52960</xdr:rowOff>
    </xdr:from>
    <xdr:to>
      <xdr:col>50</xdr:col>
      <xdr:colOff>114300</xdr:colOff>
      <xdr:row>86</xdr:row>
      <xdr:rowOff>54265</xdr:rowOff>
    </xdr:to>
    <xdr:cxnSp macro="">
      <xdr:nvCxnSpPr>
        <xdr:cNvPr id="307" name="直線コネクタ 306"/>
        <xdr:cNvCxnSpPr/>
      </xdr:nvCxnSpPr>
      <xdr:spPr>
        <a:xfrm flipV="1">
          <a:off x="8750300" y="14797660"/>
          <a:ext cx="889000" cy="1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40603</xdr:rowOff>
    </xdr:from>
    <xdr:ext cx="469744" cy="259045"/>
    <xdr:sp macro="" textlink="">
      <xdr:nvSpPr>
        <xdr:cNvPr id="308" name="n_1aveValue【公営住宅】&#10;一人当たり面積"/>
        <xdr:cNvSpPr txBox="1"/>
      </xdr:nvSpPr>
      <xdr:spPr>
        <a:xfrm>
          <a:off x="9391727" y="14442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43053</xdr:rowOff>
    </xdr:from>
    <xdr:ext cx="469744" cy="259045"/>
    <xdr:sp macro="" textlink="">
      <xdr:nvSpPr>
        <xdr:cNvPr id="309" name="n_2aveValue【公営住宅】&#10;一人当たり面積"/>
        <xdr:cNvSpPr txBox="1"/>
      </xdr:nvSpPr>
      <xdr:spPr>
        <a:xfrm>
          <a:off x="8515427" y="14444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53501</xdr:rowOff>
    </xdr:from>
    <xdr:ext cx="469744" cy="259045"/>
    <xdr:sp macro="" textlink="">
      <xdr:nvSpPr>
        <xdr:cNvPr id="310" name="n_3aveValue【公営住宅】&#10;一人当たり面積"/>
        <xdr:cNvSpPr txBox="1"/>
      </xdr:nvSpPr>
      <xdr:spPr>
        <a:xfrm>
          <a:off x="7626427" y="1445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94887</xdr:rowOff>
    </xdr:from>
    <xdr:ext cx="469744" cy="259045"/>
    <xdr:sp macro="" textlink="">
      <xdr:nvSpPr>
        <xdr:cNvPr id="311" name="n_1mainValue【公営住宅】&#10;一人当たり面積"/>
        <xdr:cNvSpPr txBox="1"/>
      </xdr:nvSpPr>
      <xdr:spPr>
        <a:xfrm>
          <a:off x="9391727" y="1483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96192</xdr:rowOff>
    </xdr:from>
    <xdr:ext cx="469744" cy="259045"/>
    <xdr:sp macro="" textlink="">
      <xdr:nvSpPr>
        <xdr:cNvPr id="312" name="n_2mainValue【公営住宅】&#10;一人当たり面積"/>
        <xdr:cNvSpPr txBox="1"/>
      </xdr:nvSpPr>
      <xdr:spPr>
        <a:xfrm>
          <a:off x="8515427" y="14840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3" name="正方形/長方形 31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4" name="正方形/長方形 31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5" name="正方形/長方形 31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6" name="正方形/長方形 31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7" name="正方形/長方形 31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8" name="正方形/長方形 31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9" name="正方形/長方形 31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0" name="正方形/長方形 31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1" name="正方形/長方形 32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2" name="正方形/長方形 32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3" name="正方形/長方形 32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4" name="正方形/長方形 32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5" name="正方形/長方形 32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6" name="正方形/長方形 32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7" name="正方形/長方形 32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8" name="正方形/長方形 32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9" name="正方形/長方形 32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0" name="正方形/長方形 32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1" name="正方形/長方形 33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2" name="正方形/長方形 33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3" name="正方形/長方形 33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4" name="正方形/長方形 33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5" name="正方形/長方形 33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6" name="正方形/長方形 33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7" name="テキスト ボックス 33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8" name="直線コネクタ 33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39" name="直線コネクタ 33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0" name="テキスト ボックス 339"/>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1" name="直線コネクタ 34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2" name="テキスト ボックス 34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3" name="直線コネクタ 34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4" name="テキスト ボックス 34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5" name="直線コネクタ 34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46" name="テキスト ボックス 34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47" name="直線コネクタ 34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48" name="テキスト ボックス 34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49" name="直線コネクタ 34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0" name="テキスト ボックス 349"/>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1" name="直線コネクタ 35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2" name="テキスト ボックス 35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32113</xdr:rowOff>
    </xdr:to>
    <xdr:cxnSp macro="">
      <xdr:nvCxnSpPr>
        <xdr:cNvPr id="354" name="直線コネクタ 353"/>
        <xdr:cNvCxnSpPr/>
      </xdr:nvCxnSpPr>
      <xdr:spPr>
        <a:xfrm flipV="1">
          <a:off x="16318864" y="566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35940</xdr:rowOff>
    </xdr:from>
    <xdr:ext cx="405111" cy="259045"/>
    <xdr:sp macro="" textlink="">
      <xdr:nvSpPr>
        <xdr:cNvPr id="355" name="【認定こども園・幼稚園・保育所】&#10;有形固定資産減価償却率最小値テキスト"/>
        <xdr:cNvSpPr txBox="1"/>
      </xdr:nvSpPr>
      <xdr:spPr>
        <a:xfrm>
          <a:off x="16357600" y="706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32113</xdr:rowOff>
    </xdr:from>
    <xdr:to>
      <xdr:col>86</xdr:col>
      <xdr:colOff>25400</xdr:colOff>
      <xdr:row>41</xdr:row>
      <xdr:rowOff>32113</xdr:rowOff>
    </xdr:to>
    <xdr:cxnSp macro="">
      <xdr:nvCxnSpPr>
        <xdr:cNvPr id="356" name="直線コネクタ 355"/>
        <xdr:cNvCxnSpPr/>
      </xdr:nvCxnSpPr>
      <xdr:spPr>
        <a:xfrm>
          <a:off x="16230600" y="706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57"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58" name="直線コネクタ 357"/>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126291</xdr:rowOff>
    </xdr:from>
    <xdr:ext cx="405111" cy="259045"/>
    <xdr:sp macro="" textlink="">
      <xdr:nvSpPr>
        <xdr:cNvPr id="359" name="【認定こども園・幼稚園・保育所】&#10;有形固定資産減価償却率平均値テキスト"/>
        <xdr:cNvSpPr txBox="1"/>
      </xdr:nvSpPr>
      <xdr:spPr>
        <a:xfrm>
          <a:off x="16357600" y="6298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147864</xdr:rowOff>
    </xdr:from>
    <xdr:to>
      <xdr:col>85</xdr:col>
      <xdr:colOff>177800</xdr:colOff>
      <xdr:row>37</xdr:row>
      <xdr:rowOff>78014</xdr:rowOff>
    </xdr:to>
    <xdr:sp macro="" textlink="">
      <xdr:nvSpPr>
        <xdr:cNvPr id="360" name="フローチャート: 判断 359"/>
        <xdr:cNvSpPr/>
      </xdr:nvSpPr>
      <xdr:spPr>
        <a:xfrm>
          <a:off x="162687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361" name="フローチャート: 判断 360"/>
        <xdr:cNvSpPr/>
      </xdr:nvSpPr>
      <xdr:spPr>
        <a:xfrm>
          <a:off x="15430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362" name="フローチャート: 判断 361"/>
        <xdr:cNvSpPr/>
      </xdr:nvSpPr>
      <xdr:spPr>
        <a:xfrm>
          <a:off x="14541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74386</xdr:rowOff>
    </xdr:from>
    <xdr:to>
      <xdr:col>72</xdr:col>
      <xdr:colOff>38100</xdr:colOff>
      <xdr:row>37</xdr:row>
      <xdr:rowOff>4536</xdr:rowOff>
    </xdr:to>
    <xdr:sp macro="" textlink="">
      <xdr:nvSpPr>
        <xdr:cNvPr id="363" name="フローチャート: 判断 362"/>
        <xdr:cNvSpPr/>
      </xdr:nvSpPr>
      <xdr:spPr>
        <a:xfrm>
          <a:off x="13652500" y="624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4" name="テキスト ボックス 36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5" name="テキスト ボックス 36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6" name="テキスト ボックス 36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7" name="テキスト ボックス 36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8" name="テキスト ボックス 36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170724</xdr:rowOff>
    </xdr:from>
    <xdr:to>
      <xdr:col>81</xdr:col>
      <xdr:colOff>101600</xdr:colOff>
      <xdr:row>36</xdr:row>
      <xdr:rowOff>100874</xdr:rowOff>
    </xdr:to>
    <xdr:sp macro="" textlink="">
      <xdr:nvSpPr>
        <xdr:cNvPr id="369" name="楕円 368"/>
        <xdr:cNvSpPr/>
      </xdr:nvSpPr>
      <xdr:spPr>
        <a:xfrm>
          <a:off x="15430500" y="617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25400</xdr:rowOff>
    </xdr:from>
    <xdr:to>
      <xdr:col>76</xdr:col>
      <xdr:colOff>165100</xdr:colOff>
      <xdr:row>36</xdr:row>
      <xdr:rowOff>127000</xdr:rowOff>
    </xdr:to>
    <xdr:sp macro="" textlink="">
      <xdr:nvSpPr>
        <xdr:cNvPr id="370" name="楕円 369"/>
        <xdr:cNvSpPr/>
      </xdr:nvSpPr>
      <xdr:spPr>
        <a:xfrm>
          <a:off x="14541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50074</xdr:rowOff>
    </xdr:from>
    <xdr:to>
      <xdr:col>81</xdr:col>
      <xdr:colOff>50800</xdr:colOff>
      <xdr:row>36</xdr:row>
      <xdr:rowOff>76200</xdr:rowOff>
    </xdr:to>
    <xdr:cxnSp macro="">
      <xdr:nvCxnSpPr>
        <xdr:cNvPr id="371" name="直線コネクタ 370"/>
        <xdr:cNvCxnSpPr/>
      </xdr:nvCxnSpPr>
      <xdr:spPr>
        <a:xfrm flipV="1">
          <a:off x="14592300" y="622227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49547</xdr:rowOff>
    </xdr:from>
    <xdr:ext cx="405111" cy="259045"/>
    <xdr:sp macro="" textlink="">
      <xdr:nvSpPr>
        <xdr:cNvPr id="372" name="n_1aveValue【認定こども園・幼稚園・保育所】&#10;有形固定資産減価償却率"/>
        <xdr:cNvSpPr txBox="1"/>
      </xdr:nvSpPr>
      <xdr:spPr>
        <a:xfrm>
          <a:off x="152660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13624</xdr:rowOff>
    </xdr:from>
    <xdr:ext cx="405111" cy="259045"/>
    <xdr:sp macro="" textlink="">
      <xdr:nvSpPr>
        <xdr:cNvPr id="373" name="n_2aveValue【認定こども園・幼稚園・保育所】&#10;有形固定資産減価償却率"/>
        <xdr:cNvSpPr txBox="1"/>
      </xdr:nvSpPr>
      <xdr:spPr>
        <a:xfrm>
          <a:off x="14389744" y="635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21063</xdr:rowOff>
    </xdr:from>
    <xdr:ext cx="405111" cy="259045"/>
    <xdr:sp macro="" textlink="">
      <xdr:nvSpPr>
        <xdr:cNvPr id="374" name="n_3aveValue【認定こども園・幼稚園・保育所】&#10;有形固定資産減価償却率"/>
        <xdr:cNvSpPr txBox="1"/>
      </xdr:nvSpPr>
      <xdr:spPr>
        <a:xfrm>
          <a:off x="13500744" y="602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117401</xdr:rowOff>
    </xdr:from>
    <xdr:ext cx="405111" cy="259045"/>
    <xdr:sp macro="" textlink="">
      <xdr:nvSpPr>
        <xdr:cNvPr id="375" name="n_1mainValue【認定こども園・幼稚園・保育所】&#10;有形固定資産減価償却率"/>
        <xdr:cNvSpPr txBox="1"/>
      </xdr:nvSpPr>
      <xdr:spPr>
        <a:xfrm>
          <a:off x="15266044" y="594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143527</xdr:rowOff>
    </xdr:from>
    <xdr:ext cx="405111" cy="259045"/>
    <xdr:sp macro="" textlink="">
      <xdr:nvSpPr>
        <xdr:cNvPr id="376" name="n_2mainValue【認定こども園・幼稚園・保育所】&#10;有形固定資産減価償却率"/>
        <xdr:cNvSpPr txBox="1"/>
      </xdr:nvSpPr>
      <xdr:spPr>
        <a:xfrm>
          <a:off x="14389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7" name="正方形/長方形 37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8" name="正方形/長方形 37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9" name="正方形/長方形 37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0" name="正方形/長方形 37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1" name="正方形/長方形 38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2" name="正方形/長方形 38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3" name="正方形/長方形 38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4" name="正方形/長方形 38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5" name="テキスト ボックス 38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6" name="直線コネクタ 38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87" name="直線コネクタ 38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88" name="テキスト ボックス 38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89" name="直線コネクタ 38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90" name="テキスト ボックス 38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1" name="直線コネクタ 39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92" name="テキスト ボックス 39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3" name="直線コネクタ 39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94" name="テキスト ボックス 39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5" name="直線コネクタ 39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96" name="テキスト ボックス 39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51054</xdr:rowOff>
    </xdr:from>
    <xdr:to>
      <xdr:col>116</xdr:col>
      <xdr:colOff>62864</xdr:colOff>
      <xdr:row>41</xdr:row>
      <xdr:rowOff>119634</xdr:rowOff>
    </xdr:to>
    <xdr:cxnSp macro="">
      <xdr:nvCxnSpPr>
        <xdr:cNvPr id="398" name="直線コネクタ 397"/>
        <xdr:cNvCxnSpPr/>
      </xdr:nvCxnSpPr>
      <xdr:spPr>
        <a:xfrm flipV="1">
          <a:off x="22160864" y="588035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399" name="【認定こども園・幼稚園・保育所】&#10;一人当たり面積最小値テキスト"/>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400" name="直線コネクタ 399"/>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169181</xdr:rowOff>
    </xdr:from>
    <xdr:ext cx="469744" cy="259045"/>
    <xdr:sp macro="" textlink="">
      <xdr:nvSpPr>
        <xdr:cNvPr id="401" name="【認定こども園・幼稚園・保育所】&#10;一人当たり面積最大値テキスト"/>
        <xdr:cNvSpPr txBox="1"/>
      </xdr:nvSpPr>
      <xdr:spPr>
        <a:xfrm>
          <a:off x="22199600" y="565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51054</xdr:rowOff>
    </xdr:from>
    <xdr:to>
      <xdr:col>116</xdr:col>
      <xdr:colOff>152400</xdr:colOff>
      <xdr:row>34</xdr:row>
      <xdr:rowOff>51054</xdr:rowOff>
    </xdr:to>
    <xdr:cxnSp macro="">
      <xdr:nvCxnSpPr>
        <xdr:cNvPr id="402" name="直線コネクタ 401"/>
        <xdr:cNvCxnSpPr/>
      </xdr:nvCxnSpPr>
      <xdr:spPr>
        <a:xfrm>
          <a:off x="22072600" y="588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159275</xdr:rowOff>
    </xdr:from>
    <xdr:ext cx="469744" cy="259045"/>
    <xdr:sp macro="" textlink="">
      <xdr:nvSpPr>
        <xdr:cNvPr id="403" name="【認定こども園・幼稚園・保育所】&#10;一人当たり面積平均値テキスト"/>
        <xdr:cNvSpPr txBox="1"/>
      </xdr:nvSpPr>
      <xdr:spPr>
        <a:xfrm>
          <a:off x="22199600" y="6674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9398</xdr:rowOff>
    </xdr:from>
    <xdr:to>
      <xdr:col>116</xdr:col>
      <xdr:colOff>114300</xdr:colOff>
      <xdr:row>39</xdr:row>
      <xdr:rowOff>110998</xdr:rowOff>
    </xdr:to>
    <xdr:sp macro="" textlink="">
      <xdr:nvSpPr>
        <xdr:cNvPr id="404" name="フローチャート: 判断 403"/>
        <xdr:cNvSpPr/>
      </xdr:nvSpPr>
      <xdr:spPr>
        <a:xfrm>
          <a:off x="22110700" y="66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2540</xdr:rowOff>
    </xdr:from>
    <xdr:to>
      <xdr:col>112</xdr:col>
      <xdr:colOff>38100</xdr:colOff>
      <xdr:row>39</xdr:row>
      <xdr:rowOff>104140</xdr:rowOff>
    </xdr:to>
    <xdr:sp macro="" textlink="">
      <xdr:nvSpPr>
        <xdr:cNvPr id="405" name="フローチャート: 判断 404"/>
        <xdr:cNvSpPr/>
      </xdr:nvSpPr>
      <xdr:spPr>
        <a:xfrm>
          <a:off x="21272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406" name="フローチャート: 判断 405"/>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13970</xdr:rowOff>
    </xdr:from>
    <xdr:to>
      <xdr:col>102</xdr:col>
      <xdr:colOff>165100</xdr:colOff>
      <xdr:row>39</xdr:row>
      <xdr:rowOff>115570</xdr:rowOff>
    </xdr:to>
    <xdr:sp macro="" textlink="">
      <xdr:nvSpPr>
        <xdr:cNvPr id="407" name="フローチャート: 判断 406"/>
        <xdr:cNvSpPr/>
      </xdr:nvSpPr>
      <xdr:spPr>
        <a:xfrm>
          <a:off x="19494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8" name="テキスト ボックス 40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9" name="テキスト ボックス 40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0" name="テキスト ボックス 40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1" name="テキスト ボックス 41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2" name="テキスト ボックス 41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23114</xdr:rowOff>
    </xdr:from>
    <xdr:to>
      <xdr:col>112</xdr:col>
      <xdr:colOff>38100</xdr:colOff>
      <xdr:row>38</xdr:row>
      <xdr:rowOff>124714</xdr:rowOff>
    </xdr:to>
    <xdr:sp macro="" textlink="">
      <xdr:nvSpPr>
        <xdr:cNvPr id="413" name="楕円 412"/>
        <xdr:cNvSpPr/>
      </xdr:nvSpPr>
      <xdr:spPr>
        <a:xfrm>
          <a:off x="21272500" y="653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9398</xdr:rowOff>
    </xdr:from>
    <xdr:to>
      <xdr:col>107</xdr:col>
      <xdr:colOff>101600</xdr:colOff>
      <xdr:row>39</xdr:row>
      <xdr:rowOff>110998</xdr:rowOff>
    </xdr:to>
    <xdr:sp macro="" textlink="">
      <xdr:nvSpPr>
        <xdr:cNvPr id="414" name="楕円 413"/>
        <xdr:cNvSpPr/>
      </xdr:nvSpPr>
      <xdr:spPr>
        <a:xfrm>
          <a:off x="20383500" y="669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73914</xdr:rowOff>
    </xdr:from>
    <xdr:to>
      <xdr:col>111</xdr:col>
      <xdr:colOff>177800</xdr:colOff>
      <xdr:row>39</xdr:row>
      <xdr:rowOff>60198</xdr:rowOff>
    </xdr:to>
    <xdr:cxnSp macro="">
      <xdr:nvCxnSpPr>
        <xdr:cNvPr id="415" name="直線コネクタ 414"/>
        <xdr:cNvCxnSpPr/>
      </xdr:nvCxnSpPr>
      <xdr:spPr>
        <a:xfrm flipV="1">
          <a:off x="20434300" y="6589014"/>
          <a:ext cx="889000" cy="15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95267</xdr:rowOff>
    </xdr:from>
    <xdr:ext cx="469744" cy="259045"/>
    <xdr:sp macro="" textlink="">
      <xdr:nvSpPr>
        <xdr:cNvPr id="416" name="n_1aveValue【認定こども園・幼稚園・保育所】&#10;一人当たり面積"/>
        <xdr:cNvSpPr txBox="1"/>
      </xdr:nvSpPr>
      <xdr:spPr>
        <a:xfrm>
          <a:off x="210757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115841</xdr:rowOff>
    </xdr:from>
    <xdr:ext cx="469744" cy="259045"/>
    <xdr:sp macro="" textlink="">
      <xdr:nvSpPr>
        <xdr:cNvPr id="417" name="n_2aveValue【認定こども園・幼稚園・保育所】&#10;一人当たり面積"/>
        <xdr:cNvSpPr txBox="1"/>
      </xdr:nvSpPr>
      <xdr:spPr>
        <a:xfrm>
          <a:off x="20199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132097</xdr:rowOff>
    </xdr:from>
    <xdr:ext cx="469744" cy="259045"/>
    <xdr:sp macro="" textlink="">
      <xdr:nvSpPr>
        <xdr:cNvPr id="418" name="n_3aveValue【認定こども園・幼稚園・保育所】&#10;一人当たり面積"/>
        <xdr:cNvSpPr txBox="1"/>
      </xdr:nvSpPr>
      <xdr:spPr>
        <a:xfrm>
          <a:off x="19310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141241</xdr:rowOff>
    </xdr:from>
    <xdr:ext cx="469744" cy="259045"/>
    <xdr:sp macro="" textlink="">
      <xdr:nvSpPr>
        <xdr:cNvPr id="419" name="n_1mainValue【認定こども園・幼稚園・保育所】&#10;一人当たり面積"/>
        <xdr:cNvSpPr txBox="1"/>
      </xdr:nvSpPr>
      <xdr:spPr>
        <a:xfrm>
          <a:off x="21075727" y="631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127525</xdr:rowOff>
    </xdr:from>
    <xdr:ext cx="469744" cy="259045"/>
    <xdr:sp macro="" textlink="">
      <xdr:nvSpPr>
        <xdr:cNvPr id="420" name="n_2mainValue【認定こども園・幼稚園・保育所】&#10;一人当たり面積"/>
        <xdr:cNvSpPr txBox="1"/>
      </xdr:nvSpPr>
      <xdr:spPr>
        <a:xfrm>
          <a:off x="20199427" y="647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1" name="正方形/長方形 42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2" name="正方形/長方形 42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3" name="正方形/長方形 42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4" name="正方形/長方形 42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5" name="正方形/長方形 42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6" name="正方形/長方形 42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7" name="正方形/長方形 42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8" name="正方形/長方形 42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9" name="テキスト ボックス 42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0" name="直線コネクタ 42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31" name="テキスト ボックス 430"/>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2" name="直線コネクタ 43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33" name="テキスト ボックス 43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34" name="直線コネクタ 43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35" name="テキスト ボックス 43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36" name="直線コネクタ 43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37" name="テキスト ボックス 43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38" name="直線コネクタ 43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9" name="テキスト ボックス 43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0" name="直線コネクタ 43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41" name="テキスト ボックス 440"/>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2" name="直線コネクタ 44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3" name="テキスト ボックス 44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146685</xdr:rowOff>
    </xdr:from>
    <xdr:to>
      <xdr:col>85</xdr:col>
      <xdr:colOff>126364</xdr:colOff>
      <xdr:row>62</xdr:row>
      <xdr:rowOff>163830</xdr:rowOff>
    </xdr:to>
    <xdr:cxnSp macro="">
      <xdr:nvCxnSpPr>
        <xdr:cNvPr id="445" name="直線コネクタ 444"/>
        <xdr:cNvCxnSpPr/>
      </xdr:nvCxnSpPr>
      <xdr:spPr>
        <a:xfrm flipV="1">
          <a:off x="16318864" y="9747885"/>
          <a:ext cx="0" cy="104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167657</xdr:rowOff>
    </xdr:from>
    <xdr:ext cx="405111" cy="259045"/>
    <xdr:sp macro="" textlink="">
      <xdr:nvSpPr>
        <xdr:cNvPr id="446" name="【学校施設】&#10;有形固定資産減価償却率最小値テキスト"/>
        <xdr:cNvSpPr txBox="1"/>
      </xdr:nvSpPr>
      <xdr:spPr>
        <a:xfrm>
          <a:off x="16357600"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163830</xdr:rowOff>
    </xdr:from>
    <xdr:to>
      <xdr:col>86</xdr:col>
      <xdr:colOff>25400</xdr:colOff>
      <xdr:row>62</xdr:row>
      <xdr:rowOff>163830</xdr:rowOff>
    </xdr:to>
    <xdr:cxnSp macro="">
      <xdr:nvCxnSpPr>
        <xdr:cNvPr id="447" name="直線コネクタ 446"/>
        <xdr:cNvCxnSpPr/>
      </xdr:nvCxnSpPr>
      <xdr:spPr>
        <a:xfrm>
          <a:off x="16230600" y="107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93362</xdr:rowOff>
    </xdr:from>
    <xdr:ext cx="405111" cy="259045"/>
    <xdr:sp macro="" textlink="">
      <xdr:nvSpPr>
        <xdr:cNvPr id="448" name="【学校施設】&#10;有形固定資産減価償却率最大値テキスト"/>
        <xdr:cNvSpPr txBox="1"/>
      </xdr:nvSpPr>
      <xdr:spPr>
        <a:xfrm>
          <a:off x="16357600" y="9523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146685</xdr:rowOff>
    </xdr:from>
    <xdr:to>
      <xdr:col>86</xdr:col>
      <xdr:colOff>25400</xdr:colOff>
      <xdr:row>56</xdr:row>
      <xdr:rowOff>146685</xdr:rowOff>
    </xdr:to>
    <xdr:cxnSp macro="">
      <xdr:nvCxnSpPr>
        <xdr:cNvPr id="449" name="直線コネクタ 448"/>
        <xdr:cNvCxnSpPr/>
      </xdr:nvCxnSpPr>
      <xdr:spPr>
        <a:xfrm>
          <a:off x="16230600" y="9747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93362</xdr:rowOff>
    </xdr:from>
    <xdr:ext cx="405111" cy="259045"/>
    <xdr:sp macro="" textlink="">
      <xdr:nvSpPr>
        <xdr:cNvPr id="450" name="【学校施設】&#10;有形固定資産減価償却率平均値テキスト"/>
        <xdr:cNvSpPr txBox="1"/>
      </xdr:nvSpPr>
      <xdr:spPr>
        <a:xfrm>
          <a:off x="16357600" y="1020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114935</xdr:rowOff>
    </xdr:from>
    <xdr:to>
      <xdr:col>85</xdr:col>
      <xdr:colOff>177800</xdr:colOff>
      <xdr:row>60</xdr:row>
      <xdr:rowOff>45085</xdr:rowOff>
    </xdr:to>
    <xdr:sp macro="" textlink="">
      <xdr:nvSpPr>
        <xdr:cNvPr id="451" name="フローチャート: 判断 450"/>
        <xdr:cNvSpPr/>
      </xdr:nvSpPr>
      <xdr:spPr>
        <a:xfrm>
          <a:off x="16268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452" name="フローチャート: 判断 451"/>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453" name="フローチャート: 判断 452"/>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153035</xdr:rowOff>
    </xdr:from>
    <xdr:to>
      <xdr:col>72</xdr:col>
      <xdr:colOff>38100</xdr:colOff>
      <xdr:row>60</xdr:row>
      <xdr:rowOff>83185</xdr:rowOff>
    </xdr:to>
    <xdr:sp macro="" textlink="">
      <xdr:nvSpPr>
        <xdr:cNvPr id="454" name="フローチャート: 判断 453"/>
        <xdr:cNvSpPr/>
      </xdr:nvSpPr>
      <xdr:spPr>
        <a:xfrm>
          <a:off x="13652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5" name="テキスト ボックス 45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6" name="テキスト ボックス 45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7" name="テキスト ボックス 45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8" name="テキスト ボックス 45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9" name="テキスト ボックス 45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158750</xdr:rowOff>
    </xdr:from>
    <xdr:to>
      <xdr:col>81</xdr:col>
      <xdr:colOff>101600</xdr:colOff>
      <xdr:row>60</xdr:row>
      <xdr:rowOff>88900</xdr:rowOff>
    </xdr:to>
    <xdr:sp macro="" textlink="">
      <xdr:nvSpPr>
        <xdr:cNvPr id="460" name="楕円 459"/>
        <xdr:cNvSpPr/>
      </xdr:nvSpPr>
      <xdr:spPr>
        <a:xfrm>
          <a:off x="15430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461" name="楕円 460"/>
        <xdr:cNvSpPr/>
      </xdr:nvSpPr>
      <xdr:spPr>
        <a:xfrm>
          <a:off x="14541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38100</xdr:rowOff>
    </xdr:from>
    <xdr:to>
      <xdr:col>81</xdr:col>
      <xdr:colOff>50800</xdr:colOff>
      <xdr:row>60</xdr:row>
      <xdr:rowOff>91440</xdr:rowOff>
    </xdr:to>
    <xdr:cxnSp macro="">
      <xdr:nvCxnSpPr>
        <xdr:cNvPr id="462" name="直線コネクタ 461"/>
        <xdr:cNvCxnSpPr/>
      </xdr:nvCxnSpPr>
      <xdr:spPr>
        <a:xfrm flipV="1">
          <a:off x="14592300" y="103251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65422</xdr:rowOff>
    </xdr:from>
    <xdr:ext cx="405111" cy="259045"/>
    <xdr:sp macro="" textlink="">
      <xdr:nvSpPr>
        <xdr:cNvPr id="463" name="n_1aveValue【学校施設】&#10;有形固定資産減価償却率"/>
        <xdr:cNvSpPr txBox="1"/>
      </xdr:nvSpPr>
      <xdr:spPr>
        <a:xfrm>
          <a:off x="152660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76852</xdr:rowOff>
    </xdr:from>
    <xdr:ext cx="405111" cy="259045"/>
    <xdr:sp macro="" textlink="">
      <xdr:nvSpPr>
        <xdr:cNvPr id="464" name="n_2aveValue【学校施設】&#10;有形固定資産減価償却率"/>
        <xdr:cNvSpPr txBox="1"/>
      </xdr:nvSpPr>
      <xdr:spPr>
        <a:xfrm>
          <a:off x="14389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99712</xdr:rowOff>
    </xdr:from>
    <xdr:ext cx="405111" cy="259045"/>
    <xdr:sp macro="" textlink="">
      <xdr:nvSpPr>
        <xdr:cNvPr id="465" name="n_3aveValue【学校施設】&#10;有形固定資産減価償却率"/>
        <xdr:cNvSpPr txBox="1"/>
      </xdr:nvSpPr>
      <xdr:spPr>
        <a:xfrm>
          <a:off x="13500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80027</xdr:rowOff>
    </xdr:from>
    <xdr:ext cx="405111" cy="259045"/>
    <xdr:sp macro="" textlink="">
      <xdr:nvSpPr>
        <xdr:cNvPr id="466" name="n_1mainValue【学校施設】&#10;有形固定資産減価償却率"/>
        <xdr:cNvSpPr txBox="1"/>
      </xdr:nvSpPr>
      <xdr:spPr>
        <a:xfrm>
          <a:off x="152660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133367</xdr:rowOff>
    </xdr:from>
    <xdr:ext cx="405111" cy="259045"/>
    <xdr:sp macro="" textlink="">
      <xdr:nvSpPr>
        <xdr:cNvPr id="467" name="n_2mainValue【学校施設】&#10;有形固定資産減価償却率"/>
        <xdr:cNvSpPr txBox="1"/>
      </xdr:nvSpPr>
      <xdr:spPr>
        <a:xfrm>
          <a:off x="14389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8" name="正方形/長方形 4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9" name="正方形/長方形 4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0" name="正方形/長方形 4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1" name="正方形/長方形 4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2" name="正方形/長方形 4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3" name="正方形/長方形 4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4" name="正方形/長方形 4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5" name="正方形/長方形 4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6" name="テキスト ボックス 4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7" name="直線コネクタ 4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78" name="直線コネクタ 47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79" name="テキスト ボックス 47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0" name="直線コネクタ 47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481" name="テキスト ボックス 480"/>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2" name="直線コネクタ 48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483" name="テキスト ボックス 482"/>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4" name="直線コネクタ 48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485" name="テキスト ボックス 484"/>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6" name="直線コネクタ 4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87" name="テキスト ボックス 486"/>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121569</xdr:rowOff>
    </xdr:from>
    <xdr:to>
      <xdr:col>116</xdr:col>
      <xdr:colOff>62864</xdr:colOff>
      <xdr:row>63</xdr:row>
      <xdr:rowOff>107945</xdr:rowOff>
    </xdr:to>
    <xdr:cxnSp macro="">
      <xdr:nvCxnSpPr>
        <xdr:cNvPr id="489" name="直線コネクタ 488"/>
        <xdr:cNvCxnSpPr/>
      </xdr:nvCxnSpPr>
      <xdr:spPr>
        <a:xfrm flipV="1">
          <a:off x="22160864" y="9894219"/>
          <a:ext cx="0" cy="1015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119321</xdr:rowOff>
    </xdr:from>
    <xdr:ext cx="469744" cy="259045"/>
    <xdr:sp macro="" textlink="">
      <xdr:nvSpPr>
        <xdr:cNvPr id="490" name="【学校施設】&#10;一人当たり面積最小値テキスト"/>
        <xdr:cNvSpPr txBox="1"/>
      </xdr:nvSpPr>
      <xdr:spPr>
        <a:xfrm>
          <a:off x="22199600" y="1092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107945</xdr:rowOff>
    </xdr:from>
    <xdr:to>
      <xdr:col>116</xdr:col>
      <xdr:colOff>152400</xdr:colOff>
      <xdr:row>63</xdr:row>
      <xdr:rowOff>107945</xdr:rowOff>
    </xdr:to>
    <xdr:cxnSp macro="">
      <xdr:nvCxnSpPr>
        <xdr:cNvPr id="491" name="直線コネクタ 490"/>
        <xdr:cNvCxnSpPr/>
      </xdr:nvCxnSpPr>
      <xdr:spPr>
        <a:xfrm>
          <a:off x="22072600" y="1090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68246</xdr:rowOff>
    </xdr:from>
    <xdr:ext cx="534377" cy="259045"/>
    <xdr:sp macro="" textlink="">
      <xdr:nvSpPr>
        <xdr:cNvPr id="492" name="【学校施設】&#10;一人当たり面積最大値テキスト"/>
        <xdr:cNvSpPr txBox="1"/>
      </xdr:nvSpPr>
      <xdr:spPr>
        <a:xfrm>
          <a:off x="22199600" y="966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121569</xdr:rowOff>
    </xdr:from>
    <xdr:to>
      <xdr:col>116</xdr:col>
      <xdr:colOff>152400</xdr:colOff>
      <xdr:row>57</xdr:row>
      <xdr:rowOff>121569</xdr:rowOff>
    </xdr:to>
    <xdr:cxnSp macro="">
      <xdr:nvCxnSpPr>
        <xdr:cNvPr id="493" name="直線コネクタ 492"/>
        <xdr:cNvCxnSpPr/>
      </xdr:nvCxnSpPr>
      <xdr:spPr>
        <a:xfrm>
          <a:off x="22072600" y="989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163771</xdr:rowOff>
    </xdr:from>
    <xdr:ext cx="469744" cy="259045"/>
    <xdr:sp macro="" textlink="">
      <xdr:nvSpPr>
        <xdr:cNvPr id="494" name="【学校施設】&#10;一人当たり面積平均値テキスト"/>
        <xdr:cNvSpPr txBox="1"/>
      </xdr:nvSpPr>
      <xdr:spPr>
        <a:xfrm>
          <a:off x="22199600" y="10793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13894</xdr:rowOff>
    </xdr:from>
    <xdr:to>
      <xdr:col>116</xdr:col>
      <xdr:colOff>114300</xdr:colOff>
      <xdr:row>63</xdr:row>
      <xdr:rowOff>115494</xdr:rowOff>
    </xdr:to>
    <xdr:sp macro="" textlink="">
      <xdr:nvSpPr>
        <xdr:cNvPr id="495" name="フローチャート: 判断 494"/>
        <xdr:cNvSpPr/>
      </xdr:nvSpPr>
      <xdr:spPr>
        <a:xfrm>
          <a:off x="22110700" y="108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11745</xdr:rowOff>
    </xdr:from>
    <xdr:to>
      <xdr:col>112</xdr:col>
      <xdr:colOff>38100</xdr:colOff>
      <xdr:row>63</xdr:row>
      <xdr:rowOff>113345</xdr:rowOff>
    </xdr:to>
    <xdr:sp macro="" textlink="">
      <xdr:nvSpPr>
        <xdr:cNvPr id="496" name="フローチャート: 判断 495"/>
        <xdr:cNvSpPr/>
      </xdr:nvSpPr>
      <xdr:spPr>
        <a:xfrm>
          <a:off x="21272500" y="1081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16820</xdr:rowOff>
    </xdr:from>
    <xdr:to>
      <xdr:col>107</xdr:col>
      <xdr:colOff>101600</xdr:colOff>
      <xdr:row>63</xdr:row>
      <xdr:rowOff>118420</xdr:rowOff>
    </xdr:to>
    <xdr:sp macro="" textlink="">
      <xdr:nvSpPr>
        <xdr:cNvPr id="497" name="フローチャート: 判断 496"/>
        <xdr:cNvSpPr/>
      </xdr:nvSpPr>
      <xdr:spPr>
        <a:xfrm>
          <a:off x="20383500" y="1081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14122</xdr:rowOff>
    </xdr:from>
    <xdr:to>
      <xdr:col>102</xdr:col>
      <xdr:colOff>165100</xdr:colOff>
      <xdr:row>63</xdr:row>
      <xdr:rowOff>115722</xdr:rowOff>
    </xdr:to>
    <xdr:sp macro="" textlink="">
      <xdr:nvSpPr>
        <xdr:cNvPr id="498" name="フローチャート: 判断 497"/>
        <xdr:cNvSpPr/>
      </xdr:nvSpPr>
      <xdr:spPr>
        <a:xfrm>
          <a:off x="19494500" y="1081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9" name="テキスト ボックス 4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0" name="テキスト ボックス 4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1" name="テキスト ボックス 5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2" name="テキスト ボックス 5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3" name="テキスト ボックス 5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24089</xdr:rowOff>
    </xdr:from>
    <xdr:to>
      <xdr:col>112</xdr:col>
      <xdr:colOff>38100</xdr:colOff>
      <xdr:row>63</xdr:row>
      <xdr:rowOff>125689</xdr:rowOff>
    </xdr:to>
    <xdr:sp macro="" textlink="">
      <xdr:nvSpPr>
        <xdr:cNvPr id="504" name="楕円 503"/>
        <xdr:cNvSpPr/>
      </xdr:nvSpPr>
      <xdr:spPr>
        <a:xfrm>
          <a:off x="21272500" y="1082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25964</xdr:rowOff>
    </xdr:from>
    <xdr:to>
      <xdr:col>107</xdr:col>
      <xdr:colOff>101600</xdr:colOff>
      <xdr:row>63</xdr:row>
      <xdr:rowOff>127564</xdr:rowOff>
    </xdr:to>
    <xdr:sp macro="" textlink="">
      <xdr:nvSpPr>
        <xdr:cNvPr id="505" name="楕円 504"/>
        <xdr:cNvSpPr/>
      </xdr:nvSpPr>
      <xdr:spPr>
        <a:xfrm>
          <a:off x="20383500" y="1082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74889</xdr:rowOff>
    </xdr:from>
    <xdr:to>
      <xdr:col>111</xdr:col>
      <xdr:colOff>177800</xdr:colOff>
      <xdr:row>63</xdr:row>
      <xdr:rowOff>76764</xdr:rowOff>
    </xdr:to>
    <xdr:cxnSp macro="">
      <xdr:nvCxnSpPr>
        <xdr:cNvPr id="506" name="直線コネクタ 505"/>
        <xdr:cNvCxnSpPr/>
      </xdr:nvCxnSpPr>
      <xdr:spPr>
        <a:xfrm flipV="1">
          <a:off x="20434300" y="10876239"/>
          <a:ext cx="889000" cy="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129872</xdr:rowOff>
    </xdr:from>
    <xdr:ext cx="469744" cy="259045"/>
    <xdr:sp macro="" textlink="">
      <xdr:nvSpPr>
        <xdr:cNvPr id="507" name="n_1aveValue【学校施設】&#10;一人当たり面積"/>
        <xdr:cNvSpPr txBox="1"/>
      </xdr:nvSpPr>
      <xdr:spPr>
        <a:xfrm>
          <a:off x="21075727" y="1058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134947</xdr:rowOff>
    </xdr:from>
    <xdr:ext cx="469744" cy="259045"/>
    <xdr:sp macro="" textlink="">
      <xdr:nvSpPr>
        <xdr:cNvPr id="508" name="n_2aveValue【学校施設】&#10;一人当たり面積"/>
        <xdr:cNvSpPr txBox="1"/>
      </xdr:nvSpPr>
      <xdr:spPr>
        <a:xfrm>
          <a:off x="20199427" y="1059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132249</xdr:rowOff>
    </xdr:from>
    <xdr:ext cx="469744" cy="259045"/>
    <xdr:sp macro="" textlink="">
      <xdr:nvSpPr>
        <xdr:cNvPr id="509" name="n_3aveValue【学校施設】&#10;一人当たり面積"/>
        <xdr:cNvSpPr txBox="1"/>
      </xdr:nvSpPr>
      <xdr:spPr>
        <a:xfrm>
          <a:off x="19310427" y="1059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116816</xdr:rowOff>
    </xdr:from>
    <xdr:ext cx="469744" cy="259045"/>
    <xdr:sp macro="" textlink="">
      <xdr:nvSpPr>
        <xdr:cNvPr id="510" name="n_1mainValue【学校施設】&#10;一人当たり面積"/>
        <xdr:cNvSpPr txBox="1"/>
      </xdr:nvSpPr>
      <xdr:spPr>
        <a:xfrm>
          <a:off x="21075727" y="10918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118691</xdr:rowOff>
    </xdr:from>
    <xdr:ext cx="469744" cy="259045"/>
    <xdr:sp macro="" textlink="">
      <xdr:nvSpPr>
        <xdr:cNvPr id="511" name="n_2mainValue【学校施設】&#10;一人当たり面積"/>
        <xdr:cNvSpPr txBox="1"/>
      </xdr:nvSpPr>
      <xdr:spPr>
        <a:xfrm>
          <a:off x="20199427" y="1092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2" name="正方形/長方形 51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3" name="正方形/長方形 51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4" name="正方形/長方形 51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5" name="正方形/長方形 51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6" name="正方形/長方形 51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7" name="正方形/長方形 51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8" name="正方形/長方形 51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9" name="正方形/長方形 51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0" name="テキスト ボックス 51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1" name="直線コネクタ 52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22" name="直線コネクタ 52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23" name="テキスト ボックス 52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24" name="直線コネクタ 52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25" name="テキスト ボックス 52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26" name="直線コネクタ 52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27" name="テキスト ボックス 52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28" name="直線コネクタ 52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29" name="テキスト ボックス 52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0" name="直線コネクタ 52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1" name="テキスト ボックス 53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32" name="直線コネクタ 53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33" name="テキスト ボックス 53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4" name="直線コネクタ 53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35" name="テキスト ボックス 53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3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100149</xdr:rowOff>
    </xdr:to>
    <xdr:cxnSp macro="">
      <xdr:nvCxnSpPr>
        <xdr:cNvPr id="537" name="直線コネクタ 536"/>
        <xdr:cNvCxnSpPr/>
      </xdr:nvCxnSpPr>
      <xdr:spPr>
        <a:xfrm flipV="1">
          <a:off x="16318864" y="1328057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103976</xdr:rowOff>
    </xdr:from>
    <xdr:ext cx="340478" cy="259045"/>
    <xdr:sp macro="" textlink="">
      <xdr:nvSpPr>
        <xdr:cNvPr id="538" name="【児童館】&#10;有形固定資産減価償却率最小値テキスト"/>
        <xdr:cNvSpPr txBox="1"/>
      </xdr:nvSpPr>
      <xdr:spPr>
        <a:xfrm>
          <a:off x="16357600" y="1484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100149</xdr:rowOff>
    </xdr:from>
    <xdr:to>
      <xdr:col>86</xdr:col>
      <xdr:colOff>25400</xdr:colOff>
      <xdr:row>86</xdr:row>
      <xdr:rowOff>100149</xdr:rowOff>
    </xdr:to>
    <xdr:cxnSp macro="">
      <xdr:nvCxnSpPr>
        <xdr:cNvPr id="539" name="直線コネクタ 538"/>
        <xdr:cNvCxnSpPr/>
      </xdr:nvCxnSpPr>
      <xdr:spPr>
        <a:xfrm>
          <a:off x="16230600" y="1484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40"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41" name="直線コネクタ 540"/>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22877</xdr:rowOff>
    </xdr:from>
    <xdr:ext cx="405111" cy="259045"/>
    <xdr:sp macro="" textlink="">
      <xdr:nvSpPr>
        <xdr:cNvPr id="542" name="【児童館】&#10;有形固定資産減価償却率平均値テキスト"/>
        <xdr:cNvSpPr txBox="1"/>
      </xdr:nvSpPr>
      <xdr:spPr>
        <a:xfrm>
          <a:off x="16357600" y="1391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543" name="フローチャート: 判断 542"/>
        <xdr:cNvSpPr/>
      </xdr:nvSpPr>
      <xdr:spPr>
        <a:xfrm>
          <a:off x="16268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50981</xdr:rowOff>
    </xdr:from>
    <xdr:to>
      <xdr:col>81</xdr:col>
      <xdr:colOff>101600</xdr:colOff>
      <xdr:row>81</xdr:row>
      <xdr:rowOff>152581</xdr:rowOff>
    </xdr:to>
    <xdr:sp macro="" textlink="">
      <xdr:nvSpPr>
        <xdr:cNvPr id="544" name="フローチャート: 判断 543"/>
        <xdr:cNvSpPr/>
      </xdr:nvSpPr>
      <xdr:spPr>
        <a:xfrm>
          <a:off x="15430500" y="139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85271</xdr:rowOff>
    </xdr:from>
    <xdr:to>
      <xdr:col>76</xdr:col>
      <xdr:colOff>165100</xdr:colOff>
      <xdr:row>82</xdr:row>
      <xdr:rowOff>15421</xdr:rowOff>
    </xdr:to>
    <xdr:sp macro="" textlink="">
      <xdr:nvSpPr>
        <xdr:cNvPr id="545" name="フローチャート: 判断 544"/>
        <xdr:cNvSpPr/>
      </xdr:nvSpPr>
      <xdr:spPr>
        <a:xfrm>
          <a:off x="14541500" y="1397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26488</xdr:rowOff>
    </xdr:from>
    <xdr:to>
      <xdr:col>72</xdr:col>
      <xdr:colOff>38100</xdr:colOff>
      <xdr:row>82</xdr:row>
      <xdr:rowOff>128088</xdr:rowOff>
    </xdr:to>
    <xdr:sp macro="" textlink="">
      <xdr:nvSpPr>
        <xdr:cNvPr id="546" name="フローチャート: 判断 545"/>
        <xdr:cNvSpPr/>
      </xdr:nvSpPr>
      <xdr:spPr>
        <a:xfrm>
          <a:off x="13652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47" name="テキスト ボックス 54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48" name="テキスト ボックス 54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49" name="テキスト ボックス 54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0" name="テキスト ボックス 54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1" name="テキスト ボックス 55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57513</xdr:rowOff>
    </xdr:from>
    <xdr:to>
      <xdr:col>81</xdr:col>
      <xdr:colOff>101600</xdr:colOff>
      <xdr:row>78</xdr:row>
      <xdr:rowOff>159113</xdr:rowOff>
    </xdr:to>
    <xdr:sp macro="" textlink="">
      <xdr:nvSpPr>
        <xdr:cNvPr id="552" name="楕円 551"/>
        <xdr:cNvSpPr/>
      </xdr:nvSpPr>
      <xdr:spPr>
        <a:xfrm>
          <a:off x="15430500" y="1343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78</xdr:row>
      <xdr:rowOff>91802</xdr:rowOff>
    </xdr:from>
    <xdr:to>
      <xdr:col>76</xdr:col>
      <xdr:colOff>165100</xdr:colOff>
      <xdr:row>79</xdr:row>
      <xdr:rowOff>21952</xdr:rowOff>
    </xdr:to>
    <xdr:sp macro="" textlink="">
      <xdr:nvSpPr>
        <xdr:cNvPr id="553" name="楕円 552"/>
        <xdr:cNvSpPr/>
      </xdr:nvSpPr>
      <xdr:spPr>
        <a:xfrm>
          <a:off x="14541500" y="1346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108313</xdr:rowOff>
    </xdr:from>
    <xdr:to>
      <xdr:col>81</xdr:col>
      <xdr:colOff>50800</xdr:colOff>
      <xdr:row>78</xdr:row>
      <xdr:rowOff>142602</xdr:rowOff>
    </xdr:to>
    <xdr:cxnSp macro="">
      <xdr:nvCxnSpPr>
        <xdr:cNvPr id="554" name="直線コネクタ 553"/>
        <xdr:cNvCxnSpPr/>
      </xdr:nvCxnSpPr>
      <xdr:spPr>
        <a:xfrm flipV="1">
          <a:off x="14592300" y="13481413"/>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143708</xdr:rowOff>
    </xdr:from>
    <xdr:ext cx="405111" cy="259045"/>
    <xdr:sp macro="" textlink="">
      <xdr:nvSpPr>
        <xdr:cNvPr id="555" name="n_1aveValue【児童館】&#10;有形固定資産減価償却率"/>
        <xdr:cNvSpPr txBox="1"/>
      </xdr:nvSpPr>
      <xdr:spPr>
        <a:xfrm>
          <a:off x="15266044" y="1403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6548</xdr:rowOff>
    </xdr:from>
    <xdr:ext cx="405111" cy="259045"/>
    <xdr:sp macro="" textlink="">
      <xdr:nvSpPr>
        <xdr:cNvPr id="556" name="n_2aveValue【児童館】&#10;有形固定資産減価償却率"/>
        <xdr:cNvSpPr txBox="1"/>
      </xdr:nvSpPr>
      <xdr:spPr>
        <a:xfrm>
          <a:off x="14389744" y="1406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144615</xdr:rowOff>
    </xdr:from>
    <xdr:ext cx="405111" cy="259045"/>
    <xdr:sp macro="" textlink="">
      <xdr:nvSpPr>
        <xdr:cNvPr id="557" name="n_3aveValue【児童館】&#10;有形固定資産減価償却率"/>
        <xdr:cNvSpPr txBox="1"/>
      </xdr:nvSpPr>
      <xdr:spPr>
        <a:xfrm>
          <a:off x="13500744" y="1386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4190</xdr:rowOff>
    </xdr:from>
    <xdr:ext cx="405111" cy="259045"/>
    <xdr:sp macro="" textlink="">
      <xdr:nvSpPr>
        <xdr:cNvPr id="558" name="n_1mainValue【児童館】&#10;有形固定資産減価償却率"/>
        <xdr:cNvSpPr txBox="1"/>
      </xdr:nvSpPr>
      <xdr:spPr>
        <a:xfrm>
          <a:off x="15266044" y="13205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38479</xdr:rowOff>
    </xdr:from>
    <xdr:ext cx="405111" cy="259045"/>
    <xdr:sp macro="" textlink="">
      <xdr:nvSpPr>
        <xdr:cNvPr id="559" name="n_2mainValue【児童館】&#10;有形固定資産減価償却率"/>
        <xdr:cNvSpPr txBox="1"/>
      </xdr:nvSpPr>
      <xdr:spPr>
        <a:xfrm>
          <a:off x="14389744" y="13240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0" name="正方形/長方形 55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1" name="正方形/長方形 56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2" name="正方形/長方形 56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3" name="正方形/長方形 56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4" name="正方形/長方形 56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5" name="正方形/長方形 56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6" name="正方形/長方形 56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7" name="正方形/長方形 56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8" name="テキスト ボックス 56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9" name="直線コネクタ 56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70" name="直線コネクタ 569"/>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71" name="テキスト ボックス 570"/>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72" name="直線コネクタ 571"/>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73" name="テキスト ボックス 572"/>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74" name="直線コネクタ 573"/>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75" name="テキスト ボックス 574"/>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76" name="直線コネクタ 575"/>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77" name="テキスト ボックス 576"/>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78" name="直線コネクタ 577"/>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79" name="テキスト ボックス 578"/>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80" name="直線コネクタ 579"/>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81" name="テキスト ボックス 580"/>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2" name="直線コネクタ 58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3" name="テキスト ボックス 58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5443</xdr:rowOff>
    </xdr:from>
    <xdr:to>
      <xdr:col>116</xdr:col>
      <xdr:colOff>62864</xdr:colOff>
      <xdr:row>86</xdr:row>
      <xdr:rowOff>119743</xdr:rowOff>
    </xdr:to>
    <xdr:cxnSp macro="">
      <xdr:nvCxnSpPr>
        <xdr:cNvPr id="585" name="直線コネクタ 584"/>
        <xdr:cNvCxnSpPr/>
      </xdr:nvCxnSpPr>
      <xdr:spPr>
        <a:xfrm flipV="1">
          <a:off x="22160864" y="1337854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123570</xdr:rowOff>
    </xdr:from>
    <xdr:ext cx="469744" cy="259045"/>
    <xdr:sp macro="" textlink="">
      <xdr:nvSpPr>
        <xdr:cNvPr id="586" name="【児童館】&#10;一人当たり面積最小値テキスト"/>
        <xdr:cNvSpPr txBox="1"/>
      </xdr:nvSpPr>
      <xdr:spPr>
        <a:xfrm>
          <a:off x="22199600" y="1486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119743</xdr:rowOff>
    </xdr:from>
    <xdr:to>
      <xdr:col>116</xdr:col>
      <xdr:colOff>152400</xdr:colOff>
      <xdr:row>86</xdr:row>
      <xdr:rowOff>119743</xdr:rowOff>
    </xdr:to>
    <xdr:cxnSp macro="">
      <xdr:nvCxnSpPr>
        <xdr:cNvPr id="587" name="直線コネクタ 586"/>
        <xdr:cNvCxnSpPr/>
      </xdr:nvCxnSpPr>
      <xdr:spPr>
        <a:xfrm>
          <a:off x="22072600" y="1486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123570</xdr:rowOff>
    </xdr:from>
    <xdr:ext cx="469744" cy="259045"/>
    <xdr:sp macro="" textlink="">
      <xdr:nvSpPr>
        <xdr:cNvPr id="588" name="【児童館】&#10;一人当たり面積最大値テキスト"/>
        <xdr:cNvSpPr txBox="1"/>
      </xdr:nvSpPr>
      <xdr:spPr>
        <a:xfrm>
          <a:off x="221996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5443</xdr:rowOff>
    </xdr:from>
    <xdr:to>
      <xdr:col>116</xdr:col>
      <xdr:colOff>152400</xdr:colOff>
      <xdr:row>78</xdr:row>
      <xdr:rowOff>5443</xdr:rowOff>
    </xdr:to>
    <xdr:cxnSp macro="">
      <xdr:nvCxnSpPr>
        <xdr:cNvPr id="589" name="直線コネクタ 588"/>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137177</xdr:rowOff>
    </xdr:from>
    <xdr:ext cx="469744" cy="259045"/>
    <xdr:sp macro="" textlink="">
      <xdr:nvSpPr>
        <xdr:cNvPr id="590" name="【児童館】&#10;一人当たり面積平均値テキスト"/>
        <xdr:cNvSpPr txBox="1"/>
      </xdr:nvSpPr>
      <xdr:spPr>
        <a:xfrm>
          <a:off x="22199600" y="1436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591" name="フローチャート: 判断 590"/>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142421</xdr:rowOff>
    </xdr:from>
    <xdr:to>
      <xdr:col>112</xdr:col>
      <xdr:colOff>38100</xdr:colOff>
      <xdr:row>84</xdr:row>
      <xdr:rowOff>72571</xdr:rowOff>
    </xdr:to>
    <xdr:sp macro="" textlink="">
      <xdr:nvSpPr>
        <xdr:cNvPr id="592" name="フローチャート: 判断 591"/>
        <xdr:cNvSpPr/>
      </xdr:nvSpPr>
      <xdr:spPr>
        <a:xfrm>
          <a:off x="21272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3629</xdr:rowOff>
    </xdr:from>
    <xdr:to>
      <xdr:col>107</xdr:col>
      <xdr:colOff>101600</xdr:colOff>
      <xdr:row>84</xdr:row>
      <xdr:rowOff>105229</xdr:rowOff>
    </xdr:to>
    <xdr:sp macro="" textlink="">
      <xdr:nvSpPr>
        <xdr:cNvPr id="593" name="フローチャート: 判断 592"/>
        <xdr:cNvSpPr/>
      </xdr:nvSpPr>
      <xdr:spPr>
        <a:xfrm>
          <a:off x="20383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142421</xdr:rowOff>
    </xdr:from>
    <xdr:to>
      <xdr:col>102</xdr:col>
      <xdr:colOff>165100</xdr:colOff>
      <xdr:row>84</xdr:row>
      <xdr:rowOff>72571</xdr:rowOff>
    </xdr:to>
    <xdr:sp macro="" textlink="">
      <xdr:nvSpPr>
        <xdr:cNvPr id="594" name="フローチャート: 判断 593"/>
        <xdr:cNvSpPr/>
      </xdr:nvSpPr>
      <xdr:spPr>
        <a:xfrm>
          <a:off x="19494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5" name="テキスト ボックス 59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6" name="テキスト ボックス 59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7" name="テキスト ボックス 59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8" name="テキスト ボックス 59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9" name="テキスト ボックス 59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11793</xdr:rowOff>
    </xdr:from>
    <xdr:to>
      <xdr:col>112</xdr:col>
      <xdr:colOff>38100</xdr:colOff>
      <xdr:row>81</xdr:row>
      <xdr:rowOff>113393</xdr:rowOff>
    </xdr:to>
    <xdr:sp macro="" textlink="">
      <xdr:nvSpPr>
        <xdr:cNvPr id="600" name="楕円 599"/>
        <xdr:cNvSpPr/>
      </xdr:nvSpPr>
      <xdr:spPr>
        <a:xfrm>
          <a:off x="21272500" y="138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80</xdr:row>
      <xdr:rowOff>134257</xdr:rowOff>
    </xdr:from>
    <xdr:to>
      <xdr:col>107</xdr:col>
      <xdr:colOff>101600</xdr:colOff>
      <xdr:row>81</xdr:row>
      <xdr:rowOff>64407</xdr:rowOff>
    </xdr:to>
    <xdr:sp macro="" textlink="">
      <xdr:nvSpPr>
        <xdr:cNvPr id="601" name="楕円 600"/>
        <xdr:cNvSpPr/>
      </xdr:nvSpPr>
      <xdr:spPr>
        <a:xfrm>
          <a:off x="20383500" y="1385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13607</xdr:rowOff>
    </xdr:from>
    <xdr:to>
      <xdr:col>111</xdr:col>
      <xdr:colOff>177800</xdr:colOff>
      <xdr:row>81</xdr:row>
      <xdr:rowOff>62593</xdr:rowOff>
    </xdr:to>
    <xdr:cxnSp macro="">
      <xdr:nvCxnSpPr>
        <xdr:cNvPr id="602" name="直線コネクタ 601"/>
        <xdr:cNvCxnSpPr/>
      </xdr:nvCxnSpPr>
      <xdr:spPr>
        <a:xfrm>
          <a:off x="20434300" y="139010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63698</xdr:rowOff>
    </xdr:from>
    <xdr:ext cx="469744" cy="259045"/>
    <xdr:sp macro="" textlink="">
      <xdr:nvSpPr>
        <xdr:cNvPr id="603" name="n_1aveValue【児童館】&#10;一人当たり面積"/>
        <xdr:cNvSpPr txBox="1"/>
      </xdr:nvSpPr>
      <xdr:spPr>
        <a:xfrm>
          <a:off x="21075727" y="1446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96356</xdr:rowOff>
    </xdr:from>
    <xdr:ext cx="469744" cy="259045"/>
    <xdr:sp macro="" textlink="">
      <xdr:nvSpPr>
        <xdr:cNvPr id="604" name="n_2aveValue【児童館】&#10;一人当たり面積"/>
        <xdr:cNvSpPr txBox="1"/>
      </xdr:nvSpPr>
      <xdr:spPr>
        <a:xfrm>
          <a:off x="20199427" y="144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89098</xdr:rowOff>
    </xdr:from>
    <xdr:ext cx="469744" cy="259045"/>
    <xdr:sp macro="" textlink="">
      <xdr:nvSpPr>
        <xdr:cNvPr id="605" name="n_3aveValue【児童館】&#10;一人当たり面積"/>
        <xdr:cNvSpPr txBox="1"/>
      </xdr:nvSpPr>
      <xdr:spPr>
        <a:xfrm>
          <a:off x="19310427" y="141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129920</xdr:rowOff>
    </xdr:from>
    <xdr:ext cx="469744" cy="259045"/>
    <xdr:sp macro="" textlink="">
      <xdr:nvSpPr>
        <xdr:cNvPr id="606" name="n_1mainValue【児童館】&#10;一人当たり面積"/>
        <xdr:cNvSpPr txBox="1"/>
      </xdr:nvSpPr>
      <xdr:spPr>
        <a:xfrm>
          <a:off x="21075727" y="1367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80934</xdr:rowOff>
    </xdr:from>
    <xdr:ext cx="469744" cy="259045"/>
    <xdr:sp macro="" textlink="">
      <xdr:nvSpPr>
        <xdr:cNvPr id="607" name="n_2mainValue【児童館】&#10;一人当たり面積"/>
        <xdr:cNvSpPr txBox="1"/>
      </xdr:nvSpPr>
      <xdr:spPr>
        <a:xfrm>
          <a:off x="20199427" y="1362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8" name="正方形/長方形 60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9" name="正方形/長方形 60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0" name="正方形/長方形 60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1" name="正方形/長方形 61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2" name="正方形/長方形 61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3" name="正方形/長方形 61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4" name="正方形/長方形 61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5" name="正方形/長方形 61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6" name="テキスト ボックス 61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7" name="直線コネクタ 61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18" name="直線コネクタ 61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19" name="テキスト ボックス 61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0" name="直線コネクタ 61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1" name="テキスト ボックス 62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2" name="直線コネクタ 62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3" name="テキスト ボックス 62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4" name="直線コネクタ 62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5" name="テキスト ボックス 62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6" name="直線コネクタ 62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7" name="テキスト ボックス 62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28" name="直線コネクタ 62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29" name="テキスト ボックス 62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0" name="直線コネクタ 62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1" name="テキスト ボックス 63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59871</xdr:rowOff>
    </xdr:to>
    <xdr:cxnSp macro="">
      <xdr:nvCxnSpPr>
        <xdr:cNvPr id="633" name="直線コネクタ 632"/>
        <xdr:cNvCxnSpPr/>
      </xdr:nvCxnSpPr>
      <xdr:spPr>
        <a:xfrm flipV="1">
          <a:off x="16318864" y="1709057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63698</xdr:rowOff>
    </xdr:from>
    <xdr:ext cx="340478" cy="259045"/>
    <xdr:sp macro="" textlink="">
      <xdr:nvSpPr>
        <xdr:cNvPr id="634" name="【公民館】&#10;有形固定資産減価償却率最小値テキスト"/>
        <xdr:cNvSpPr txBox="1"/>
      </xdr:nvSpPr>
      <xdr:spPr>
        <a:xfrm>
          <a:off x="16357600" y="1858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59871</xdr:rowOff>
    </xdr:from>
    <xdr:to>
      <xdr:col>86</xdr:col>
      <xdr:colOff>25400</xdr:colOff>
      <xdr:row>108</xdr:row>
      <xdr:rowOff>59871</xdr:rowOff>
    </xdr:to>
    <xdr:cxnSp macro="">
      <xdr:nvCxnSpPr>
        <xdr:cNvPr id="635" name="直線コネクタ 634"/>
        <xdr:cNvCxnSpPr/>
      </xdr:nvCxnSpPr>
      <xdr:spPr>
        <a:xfrm>
          <a:off x="16230600" y="1857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36"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37" name="直線コネクタ 636"/>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119759</xdr:rowOff>
    </xdr:from>
    <xdr:ext cx="405111" cy="259045"/>
    <xdr:sp macro="" textlink="">
      <xdr:nvSpPr>
        <xdr:cNvPr id="638" name="【公民館】&#10;有形固定資産減価償却率平均値テキスト"/>
        <xdr:cNvSpPr txBox="1"/>
      </xdr:nvSpPr>
      <xdr:spPr>
        <a:xfrm>
          <a:off x="16357600" y="17607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639" name="フローチャート: 判断 638"/>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126637</xdr:rowOff>
    </xdr:from>
    <xdr:to>
      <xdr:col>81</xdr:col>
      <xdr:colOff>101600</xdr:colOff>
      <xdr:row>103</xdr:row>
      <xdr:rowOff>56787</xdr:rowOff>
    </xdr:to>
    <xdr:sp macro="" textlink="">
      <xdr:nvSpPr>
        <xdr:cNvPr id="640" name="フローチャート: 判断 639"/>
        <xdr:cNvSpPr/>
      </xdr:nvSpPr>
      <xdr:spPr>
        <a:xfrm>
          <a:off x="15430500" y="1761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149498</xdr:rowOff>
    </xdr:from>
    <xdr:to>
      <xdr:col>76</xdr:col>
      <xdr:colOff>165100</xdr:colOff>
      <xdr:row>103</xdr:row>
      <xdr:rowOff>79648</xdr:rowOff>
    </xdr:to>
    <xdr:sp macro="" textlink="">
      <xdr:nvSpPr>
        <xdr:cNvPr id="641" name="フローチャート: 判断 640"/>
        <xdr:cNvSpPr/>
      </xdr:nvSpPr>
      <xdr:spPr>
        <a:xfrm>
          <a:off x="14541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147864</xdr:rowOff>
    </xdr:from>
    <xdr:to>
      <xdr:col>72</xdr:col>
      <xdr:colOff>38100</xdr:colOff>
      <xdr:row>103</xdr:row>
      <xdr:rowOff>78014</xdr:rowOff>
    </xdr:to>
    <xdr:sp macro="" textlink="">
      <xdr:nvSpPr>
        <xdr:cNvPr id="642" name="フローチャート: 判断 641"/>
        <xdr:cNvSpPr/>
      </xdr:nvSpPr>
      <xdr:spPr>
        <a:xfrm>
          <a:off x="13652500" y="1763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3" name="テキスト ボックス 64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4" name="テキスト ボックス 64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5" name="テキスト ボックス 64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6" name="テキスト ボックス 64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7" name="テキスト ボックス 64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115207</xdr:rowOff>
    </xdr:from>
    <xdr:to>
      <xdr:col>81</xdr:col>
      <xdr:colOff>101600</xdr:colOff>
      <xdr:row>101</xdr:row>
      <xdr:rowOff>45357</xdr:rowOff>
    </xdr:to>
    <xdr:sp macro="" textlink="">
      <xdr:nvSpPr>
        <xdr:cNvPr id="648" name="楕円 647"/>
        <xdr:cNvSpPr/>
      </xdr:nvSpPr>
      <xdr:spPr>
        <a:xfrm>
          <a:off x="15430500" y="1726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4173</xdr:rowOff>
    </xdr:from>
    <xdr:to>
      <xdr:col>76</xdr:col>
      <xdr:colOff>165100</xdr:colOff>
      <xdr:row>101</xdr:row>
      <xdr:rowOff>105773</xdr:rowOff>
    </xdr:to>
    <xdr:sp macro="" textlink="">
      <xdr:nvSpPr>
        <xdr:cNvPr id="649" name="楕円 648"/>
        <xdr:cNvSpPr/>
      </xdr:nvSpPr>
      <xdr:spPr>
        <a:xfrm>
          <a:off x="14541500" y="1732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166007</xdr:rowOff>
    </xdr:from>
    <xdr:to>
      <xdr:col>81</xdr:col>
      <xdr:colOff>50800</xdr:colOff>
      <xdr:row>101</xdr:row>
      <xdr:rowOff>54973</xdr:rowOff>
    </xdr:to>
    <xdr:cxnSp macro="">
      <xdr:nvCxnSpPr>
        <xdr:cNvPr id="650" name="直線コネクタ 649"/>
        <xdr:cNvCxnSpPr/>
      </xdr:nvCxnSpPr>
      <xdr:spPr>
        <a:xfrm flipV="1">
          <a:off x="14592300" y="17311007"/>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47914</xdr:rowOff>
    </xdr:from>
    <xdr:ext cx="405111" cy="259045"/>
    <xdr:sp macro="" textlink="">
      <xdr:nvSpPr>
        <xdr:cNvPr id="651" name="n_1aveValue【公民館】&#10;有形固定資産減価償却率"/>
        <xdr:cNvSpPr txBox="1"/>
      </xdr:nvSpPr>
      <xdr:spPr>
        <a:xfrm>
          <a:off x="15266044" y="17707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70775</xdr:rowOff>
    </xdr:from>
    <xdr:ext cx="405111" cy="259045"/>
    <xdr:sp macro="" textlink="">
      <xdr:nvSpPr>
        <xdr:cNvPr id="652" name="n_2aveValue【公民館】&#10;有形固定資産減価償却率"/>
        <xdr:cNvSpPr txBox="1"/>
      </xdr:nvSpPr>
      <xdr:spPr>
        <a:xfrm>
          <a:off x="14389744" y="1773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94541</xdr:rowOff>
    </xdr:from>
    <xdr:ext cx="405111" cy="259045"/>
    <xdr:sp macro="" textlink="">
      <xdr:nvSpPr>
        <xdr:cNvPr id="653" name="n_3aveValue【公民館】&#10;有形固定資産減価償却率"/>
        <xdr:cNvSpPr txBox="1"/>
      </xdr:nvSpPr>
      <xdr:spPr>
        <a:xfrm>
          <a:off x="13500744" y="1741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61884</xdr:rowOff>
    </xdr:from>
    <xdr:ext cx="405111" cy="259045"/>
    <xdr:sp macro="" textlink="">
      <xdr:nvSpPr>
        <xdr:cNvPr id="654" name="n_1mainValue【公民館】&#10;有形固定資産減価償却率"/>
        <xdr:cNvSpPr txBox="1"/>
      </xdr:nvSpPr>
      <xdr:spPr>
        <a:xfrm>
          <a:off x="15266044" y="17035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122300</xdr:rowOff>
    </xdr:from>
    <xdr:ext cx="405111" cy="259045"/>
    <xdr:sp macro="" textlink="">
      <xdr:nvSpPr>
        <xdr:cNvPr id="655" name="n_2mainValue【公民館】&#10;有形固定資産減価償却率"/>
        <xdr:cNvSpPr txBox="1"/>
      </xdr:nvSpPr>
      <xdr:spPr>
        <a:xfrm>
          <a:off x="14389744" y="17095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6" name="正方形/長方形 65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7" name="正方形/長方形 65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8" name="正方形/長方形 65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9" name="正方形/長方形 65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0" name="正方形/長方形 65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1" name="正方形/長方形 66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2" name="正方形/長方形 66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3" name="正方形/長方形 66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4" name="テキスト ボックス 66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5" name="直線コネクタ 66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66" name="直線コネクタ 66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67" name="テキスト ボックス 66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68" name="直線コネクタ 66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69" name="テキスト ボックス 66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70" name="直線コネクタ 66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71" name="テキスト ボックス 67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72" name="直線コネクタ 67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73" name="テキスト ボックス 67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74" name="直線コネクタ 67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75" name="テキスト ボックス 67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76" name="直線コネクタ 67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77" name="テキスト ボックス 67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8" name="直線コネクタ 67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9" name="テキスト ボックス 67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22316</xdr:rowOff>
    </xdr:from>
    <xdr:to>
      <xdr:col>116</xdr:col>
      <xdr:colOff>62864</xdr:colOff>
      <xdr:row>109</xdr:row>
      <xdr:rowOff>27214</xdr:rowOff>
    </xdr:to>
    <xdr:cxnSp macro="">
      <xdr:nvCxnSpPr>
        <xdr:cNvPr id="681" name="直線コネクタ 680"/>
        <xdr:cNvCxnSpPr/>
      </xdr:nvCxnSpPr>
      <xdr:spPr>
        <a:xfrm flipV="1">
          <a:off x="22160864" y="17167316"/>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682" name="【公民館】&#10;一人当たり面積最小値テキスト"/>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683" name="直線コネクタ 682"/>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140443</xdr:rowOff>
    </xdr:from>
    <xdr:ext cx="469744" cy="259045"/>
    <xdr:sp macro="" textlink="">
      <xdr:nvSpPr>
        <xdr:cNvPr id="684" name="【公民館】&#10;一人当たり面積最大値テキスト"/>
        <xdr:cNvSpPr txBox="1"/>
      </xdr:nvSpPr>
      <xdr:spPr>
        <a:xfrm>
          <a:off x="22199600" y="1694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22316</xdr:rowOff>
    </xdr:from>
    <xdr:to>
      <xdr:col>116</xdr:col>
      <xdr:colOff>152400</xdr:colOff>
      <xdr:row>100</xdr:row>
      <xdr:rowOff>22316</xdr:rowOff>
    </xdr:to>
    <xdr:cxnSp macro="">
      <xdr:nvCxnSpPr>
        <xdr:cNvPr id="685" name="直線コネクタ 684"/>
        <xdr:cNvCxnSpPr/>
      </xdr:nvCxnSpPr>
      <xdr:spPr>
        <a:xfrm>
          <a:off x="22072600" y="1716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118127</xdr:rowOff>
    </xdr:from>
    <xdr:ext cx="469744" cy="259045"/>
    <xdr:sp macro="" textlink="">
      <xdr:nvSpPr>
        <xdr:cNvPr id="686" name="【公民館】&#10;一人当たり面積平均値テキスト"/>
        <xdr:cNvSpPr txBox="1"/>
      </xdr:nvSpPr>
      <xdr:spPr>
        <a:xfrm>
          <a:off x="22199600" y="1829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687" name="フローチャート: 判断 686"/>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151130</xdr:rowOff>
    </xdr:from>
    <xdr:to>
      <xdr:col>112</xdr:col>
      <xdr:colOff>38100</xdr:colOff>
      <xdr:row>107</xdr:row>
      <xdr:rowOff>81280</xdr:rowOff>
    </xdr:to>
    <xdr:sp macro="" textlink="">
      <xdr:nvSpPr>
        <xdr:cNvPr id="688" name="フローチャート: 判断 687"/>
        <xdr:cNvSpPr/>
      </xdr:nvSpPr>
      <xdr:spPr>
        <a:xfrm>
          <a:off x="21272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162561</xdr:rowOff>
    </xdr:from>
    <xdr:to>
      <xdr:col>107</xdr:col>
      <xdr:colOff>101600</xdr:colOff>
      <xdr:row>107</xdr:row>
      <xdr:rowOff>92711</xdr:rowOff>
    </xdr:to>
    <xdr:sp macro="" textlink="">
      <xdr:nvSpPr>
        <xdr:cNvPr id="689" name="フローチャート: 判断 688"/>
        <xdr:cNvSpPr/>
      </xdr:nvSpPr>
      <xdr:spPr>
        <a:xfrm>
          <a:off x="20383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10705</xdr:rowOff>
    </xdr:from>
    <xdr:to>
      <xdr:col>102</xdr:col>
      <xdr:colOff>165100</xdr:colOff>
      <xdr:row>107</xdr:row>
      <xdr:rowOff>112305</xdr:rowOff>
    </xdr:to>
    <xdr:sp macro="" textlink="">
      <xdr:nvSpPr>
        <xdr:cNvPr id="690" name="フローチャート: 判断 689"/>
        <xdr:cNvSpPr/>
      </xdr:nvSpPr>
      <xdr:spPr>
        <a:xfrm>
          <a:off x="19494500" y="1835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1" name="テキスト ボックス 69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2" name="テキスト ボックス 69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3" name="テキスト ボックス 69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4" name="テキスト ボックス 69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5" name="テキスト ボックス 69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54792</xdr:rowOff>
    </xdr:from>
    <xdr:to>
      <xdr:col>112</xdr:col>
      <xdr:colOff>38100</xdr:colOff>
      <xdr:row>105</xdr:row>
      <xdr:rowOff>156392</xdr:rowOff>
    </xdr:to>
    <xdr:sp macro="" textlink="">
      <xdr:nvSpPr>
        <xdr:cNvPr id="696" name="楕円 695"/>
        <xdr:cNvSpPr/>
      </xdr:nvSpPr>
      <xdr:spPr>
        <a:xfrm>
          <a:off x="21272500" y="1805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66221</xdr:rowOff>
    </xdr:from>
    <xdr:to>
      <xdr:col>107</xdr:col>
      <xdr:colOff>101600</xdr:colOff>
      <xdr:row>105</xdr:row>
      <xdr:rowOff>167821</xdr:rowOff>
    </xdr:to>
    <xdr:sp macro="" textlink="">
      <xdr:nvSpPr>
        <xdr:cNvPr id="697" name="楕円 696"/>
        <xdr:cNvSpPr/>
      </xdr:nvSpPr>
      <xdr:spPr>
        <a:xfrm>
          <a:off x="20383500" y="1806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105592</xdr:rowOff>
    </xdr:from>
    <xdr:to>
      <xdr:col>111</xdr:col>
      <xdr:colOff>177800</xdr:colOff>
      <xdr:row>105</xdr:row>
      <xdr:rowOff>117021</xdr:rowOff>
    </xdr:to>
    <xdr:cxnSp macro="">
      <xdr:nvCxnSpPr>
        <xdr:cNvPr id="698" name="直線コネクタ 697"/>
        <xdr:cNvCxnSpPr/>
      </xdr:nvCxnSpPr>
      <xdr:spPr>
        <a:xfrm flipV="1">
          <a:off x="20434300" y="18107842"/>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72407</xdr:rowOff>
    </xdr:from>
    <xdr:ext cx="469744" cy="259045"/>
    <xdr:sp macro="" textlink="">
      <xdr:nvSpPr>
        <xdr:cNvPr id="699" name="n_1aveValue【公民館】&#10;一人当たり面積"/>
        <xdr:cNvSpPr txBox="1"/>
      </xdr:nvSpPr>
      <xdr:spPr>
        <a:xfrm>
          <a:off x="210757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83838</xdr:rowOff>
    </xdr:from>
    <xdr:ext cx="469744" cy="259045"/>
    <xdr:sp macro="" textlink="">
      <xdr:nvSpPr>
        <xdr:cNvPr id="700" name="n_2aveValue【公民館】&#10;一人当たり面積"/>
        <xdr:cNvSpPr txBox="1"/>
      </xdr:nvSpPr>
      <xdr:spPr>
        <a:xfrm>
          <a:off x="20199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128832</xdr:rowOff>
    </xdr:from>
    <xdr:ext cx="469744" cy="259045"/>
    <xdr:sp macro="" textlink="">
      <xdr:nvSpPr>
        <xdr:cNvPr id="701" name="n_3aveValue【公民館】&#10;一人当たり面積"/>
        <xdr:cNvSpPr txBox="1"/>
      </xdr:nvSpPr>
      <xdr:spPr>
        <a:xfrm>
          <a:off x="19310427" y="1813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1469</xdr:rowOff>
    </xdr:from>
    <xdr:ext cx="469744" cy="259045"/>
    <xdr:sp macro="" textlink="">
      <xdr:nvSpPr>
        <xdr:cNvPr id="702" name="n_1mainValue【公民館】&#10;一人当たり面積"/>
        <xdr:cNvSpPr txBox="1"/>
      </xdr:nvSpPr>
      <xdr:spPr>
        <a:xfrm>
          <a:off x="21075727" y="17832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12898</xdr:rowOff>
    </xdr:from>
    <xdr:ext cx="469744" cy="259045"/>
    <xdr:sp macro="" textlink="">
      <xdr:nvSpPr>
        <xdr:cNvPr id="703" name="n_2mainValue【公民館】&#10;一人当たり面積"/>
        <xdr:cNvSpPr txBox="1"/>
      </xdr:nvSpPr>
      <xdr:spPr>
        <a:xfrm>
          <a:off x="20199427" y="1784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4" name="正方形/長方形 70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5" name="正方形/長方形 70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6" name="テキスト ボックス 70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道の大規模な整備を実施したことから「道路」の減価償却率は減少傾向にあるものの、既存施設の長寿命化改良や新築を充分に行えていないことから、「道路」以外については減価償却率は増加している。また、これら施設に係る住民一人当たり面積等は概ね微増しているが、人口の減少が要因であると想定される。減価償却率も施設の住民一人当たり面積も概ね類似団体に比して高い水準となっており、人口減少等に対応した公共施設の廃止と長寿命化等を目的とした改修がいずれも充分に行えていない状態にある。公営住宅については全体として老朽化が著しく順次除却を行っていることから住民一人当たり面積は類似団体平均を下回っているが、将来的にはニーズ等を勘案した新規整備が必要にな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本市は比較的面積が広大であることから公共施設をひとつの地域に集約することは困難だが、財政規模等を鑑み現有施設を維持し続けていくことは不可能であることから、統廃合や除却による一定の集積は必要になる。公共施設等総合管理計画に基づき、住民の利便性を損なわないよう可能な限りニーズに適合した施設の適正配置の実現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秋田県仙北市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26,426
26,317
1,093.56
20,658,399
19,878,749
575,846
11,874,162
20,609,769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114.1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142257</xdr:rowOff>
    </xdr:from>
    <xdr:ext cx="405111" cy="259045"/>
    <xdr:sp macro="" textlink="">
      <xdr:nvSpPr>
        <xdr:cNvPr id="60" name="【図書館】&#10;有形固定資産減価償却率平均値テキスト"/>
        <xdr:cNvSpPr txBox="1"/>
      </xdr:nvSpPr>
      <xdr:spPr>
        <a:xfrm>
          <a:off x="4673600" y="6657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163830</xdr:rowOff>
    </xdr:from>
    <xdr:to>
      <xdr:col>24</xdr:col>
      <xdr:colOff>114300</xdr:colOff>
      <xdr:row>39</xdr:row>
      <xdr:rowOff>93980</xdr:rowOff>
    </xdr:to>
    <xdr:sp macro="" textlink="">
      <xdr:nvSpPr>
        <xdr:cNvPr id="61" name="フローチャート: 判断 60"/>
        <xdr:cNvSpPr/>
      </xdr:nvSpPr>
      <xdr:spPr>
        <a:xfrm>
          <a:off x="4584700" y="667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146050</xdr:rowOff>
    </xdr:from>
    <xdr:to>
      <xdr:col>20</xdr:col>
      <xdr:colOff>38100</xdr:colOff>
      <xdr:row>39</xdr:row>
      <xdr:rowOff>76200</xdr:rowOff>
    </xdr:to>
    <xdr:sp macro="" textlink="">
      <xdr:nvSpPr>
        <xdr:cNvPr id="62" name="フローチャート: 判断 61"/>
        <xdr:cNvSpPr/>
      </xdr:nvSpPr>
      <xdr:spPr>
        <a:xfrm>
          <a:off x="3746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39</xdr:row>
      <xdr:rowOff>67327</xdr:rowOff>
    </xdr:from>
    <xdr:ext cx="405111" cy="259045"/>
    <xdr:sp macro="" textlink="">
      <xdr:nvSpPr>
        <xdr:cNvPr id="63" name="n_1aveValue【図書館】&#10;有形固定資産減価償却率"/>
        <xdr:cNvSpPr txBox="1"/>
      </xdr:nvSpPr>
      <xdr:spPr>
        <a:xfrm>
          <a:off x="3582044" y="6753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156210</xdr:rowOff>
    </xdr:from>
    <xdr:to>
      <xdr:col>15</xdr:col>
      <xdr:colOff>101600</xdr:colOff>
      <xdr:row>39</xdr:row>
      <xdr:rowOff>86360</xdr:rowOff>
    </xdr:to>
    <xdr:sp macro="" textlink="">
      <xdr:nvSpPr>
        <xdr:cNvPr id="64" name="フローチャート: 判断 63"/>
        <xdr:cNvSpPr/>
      </xdr:nvSpPr>
      <xdr:spPr>
        <a:xfrm>
          <a:off x="2857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39</xdr:row>
      <xdr:rowOff>77487</xdr:rowOff>
    </xdr:from>
    <xdr:ext cx="405111" cy="259045"/>
    <xdr:sp macro="" textlink="">
      <xdr:nvSpPr>
        <xdr:cNvPr id="65" name="n_2aveValue【図書館】&#10;有形固定資産減価償却率"/>
        <xdr:cNvSpPr txBox="1"/>
      </xdr:nvSpPr>
      <xdr:spPr>
        <a:xfrm>
          <a:off x="2705744" y="6764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142240</xdr:rowOff>
    </xdr:from>
    <xdr:to>
      <xdr:col>10</xdr:col>
      <xdr:colOff>165100</xdr:colOff>
      <xdr:row>39</xdr:row>
      <xdr:rowOff>72390</xdr:rowOff>
    </xdr:to>
    <xdr:sp macro="" textlink="">
      <xdr:nvSpPr>
        <xdr:cNvPr id="66" name="フローチャート: 判断 65"/>
        <xdr:cNvSpPr/>
      </xdr:nvSpPr>
      <xdr:spPr>
        <a:xfrm>
          <a:off x="1968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37</xdr:row>
      <xdr:rowOff>88917</xdr:rowOff>
    </xdr:from>
    <xdr:ext cx="405111" cy="259045"/>
    <xdr:sp macro="" textlink="">
      <xdr:nvSpPr>
        <xdr:cNvPr id="67" name="n_3aveValue【図書館】&#10;有形固定資産減価償却率"/>
        <xdr:cNvSpPr txBox="1"/>
      </xdr:nvSpPr>
      <xdr:spPr>
        <a:xfrm>
          <a:off x="1816744" y="6432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101600</xdr:rowOff>
    </xdr:from>
    <xdr:to>
      <xdr:col>20</xdr:col>
      <xdr:colOff>38100</xdr:colOff>
      <xdr:row>37</xdr:row>
      <xdr:rowOff>31750</xdr:rowOff>
    </xdr:to>
    <xdr:sp macro="" textlink="">
      <xdr:nvSpPr>
        <xdr:cNvPr id="73" name="楕円 72"/>
        <xdr:cNvSpPr/>
      </xdr:nvSpPr>
      <xdr:spPr>
        <a:xfrm>
          <a:off x="37465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10160</xdr:rowOff>
    </xdr:from>
    <xdr:to>
      <xdr:col>15</xdr:col>
      <xdr:colOff>101600</xdr:colOff>
      <xdr:row>38</xdr:row>
      <xdr:rowOff>111760</xdr:rowOff>
    </xdr:to>
    <xdr:sp macro="" textlink="">
      <xdr:nvSpPr>
        <xdr:cNvPr id="74" name="楕円 73"/>
        <xdr:cNvSpPr/>
      </xdr:nvSpPr>
      <xdr:spPr>
        <a:xfrm>
          <a:off x="28575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152400</xdr:rowOff>
    </xdr:from>
    <xdr:to>
      <xdr:col>19</xdr:col>
      <xdr:colOff>177800</xdr:colOff>
      <xdr:row>38</xdr:row>
      <xdr:rowOff>60960</xdr:rowOff>
    </xdr:to>
    <xdr:cxnSp macro="">
      <xdr:nvCxnSpPr>
        <xdr:cNvPr id="75" name="直線コネクタ 74"/>
        <xdr:cNvCxnSpPr/>
      </xdr:nvCxnSpPr>
      <xdr:spPr>
        <a:xfrm flipV="1">
          <a:off x="2908300" y="632460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48277</xdr:rowOff>
    </xdr:from>
    <xdr:ext cx="405111" cy="259045"/>
    <xdr:sp macro="" textlink="">
      <xdr:nvSpPr>
        <xdr:cNvPr id="76" name="n_1mainValue【図書館】&#10;有形固定資産減価償却率"/>
        <xdr:cNvSpPr txBox="1"/>
      </xdr:nvSpPr>
      <xdr:spPr>
        <a:xfrm>
          <a:off x="3582044" y="60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128287</xdr:rowOff>
    </xdr:from>
    <xdr:ext cx="405111" cy="259045"/>
    <xdr:sp macro="" textlink="">
      <xdr:nvSpPr>
        <xdr:cNvPr id="77" name="n_2mainValue【図書館】&#10;有形固定資産減価償却率"/>
        <xdr:cNvSpPr txBox="1"/>
      </xdr:nvSpPr>
      <xdr:spPr>
        <a:xfrm>
          <a:off x="2705744" y="630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88" name="直線コネクタ 87"/>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89" name="テキスト ボックス 88"/>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0" name="直線コネクタ 8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1" name="テキスト ボックス 9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2" name="直線コネクタ 91"/>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3" name="テキスト ボックス 92"/>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5" name="テキスト ボックス 9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167640</xdr:rowOff>
    </xdr:from>
    <xdr:to>
      <xdr:col>54</xdr:col>
      <xdr:colOff>189865</xdr:colOff>
      <xdr:row>40</xdr:row>
      <xdr:rowOff>133350</xdr:rowOff>
    </xdr:to>
    <xdr:cxnSp macro="">
      <xdr:nvCxnSpPr>
        <xdr:cNvPr id="97" name="直線コネクタ 96"/>
        <xdr:cNvCxnSpPr/>
      </xdr:nvCxnSpPr>
      <xdr:spPr>
        <a:xfrm flipV="1">
          <a:off x="10476865" y="582549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137177</xdr:rowOff>
    </xdr:from>
    <xdr:ext cx="469744" cy="259045"/>
    <xdr:sp macro="" textlink="">
      <xdr:nvSpPr>
        <xdr:cNvPr id="98" name="【図書館】&#10;一人当たり面積最小値テキスト"/>
        <xdr:cNvSpPr txBox="1"/>
      </xdr:nvSpPr>
      <xdr:spPr>
        <a:xfrm>
          <a:off x="10515600" y="699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133350</xdr:rowOff>
    </xdr:from>
    <xdr:to>
      <xdr:col>55</xdr:col>
      <xdr:colOff>88900</xdr:colOff>
      <xdr:row>40</xdr:row>
      <xdr:rowOff>133350</xdr:rowOff>
    </xdr:to>
    <xdr:cxnSp macro="">
      <xdr:nvCxnSpPr>
        <xdr:cNvPr id="99" name="直線コネクタ 98"/>
        <xdr:cNvCxnSpPr/>
      </xdr:nvCxnSpPr>
      <xdr:spPr>
        <a:xfrm>
          <a:off x="10388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114317</xdr:rowOff>
    </xdr:from>
    <xdr:ext cx="469744" cy="259045"/>
    <xdr:sp macro="" textlink="">
      <xdr:nvSpPr>
        <xdr:cNvPr id="100" name="【図書館】&#10;一人当たり面積最大値テキスト"/>
        <xdr:cNvSpPr txBox="1"/>
      </xdr:nvSpPr>
      <xdr:spPr>
        <a:xfrm>
          <a:off x="10515600" y="560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167640</xdr:rowOff>
    </xdr:from>
    <xdr:to>
      <xdr:col>55</xdr:col>
      <xdr:colOff>88900</xdr:colOff>
      <xdr:row>33</xdr:row>
      <xdr:rowOff>167640</xdr:rowOff>
    </xdr:to>
    <xdr:cxnSp macro="">
      <xdr:nvCxnSpPr>
        <xdr:cNvPr id="101" name="直線コネクタ 100"/>
        <xdr:cNvCxnSpPr/>
      </xdr:nvCxnSpPr>
      <xdr:spPr>
        <a:xfrm>
          <a:off x="10388600" y="582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106697</xdr:rowOff>
    </xdr:from>
    <xdr:ext cx="469744" cy="259045"/>
    <xdr:sp macro="" textlink="">
      <xdr:nvSpPr>
        <xdr:cNvPr id="102" name="【図書館】&#10;一人当たり面積平均値テキスト"/>
        <xdr:cNvSpPr txBox="1"/>
      </xdr:nvSpPr>
      <xdr:spPr>
        <a:xfrm>
          <a:off x="10515600" y="6621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128270</xdr:rowOff>
    </xdr:from>
    <xdr:to>
      <xdr:col>55</xdr:col>
      <xdr:colOff>50800</xdr:colOff>
      <xdr:row>39</xdr:row>
      <xdr:rowOff>58420</xdr:rowOff>
    </xdr:to>
    <xdr:sp macro="" textlink="">
      <xdr:nvSpPr>
        <xdr:cNvPr id="103" name="フローチャート: 判断 102"/>
        <xdr:cNvSpPr/>
      </xdr:nvSpPr>
      <xdr:spPr>
        <a:xfrm>
          <a:off x="104267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04" name="フローチャート: 判断 103"/>
        <xdr:cNvSpPr/>
      </xdr:nvSpPr>
      <xdr:spPr>
        <a:xfrm>
          <a:off x="9588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39</xdr:row>
      <xdr:rowOff>60977</xdr:rowOff>
    </xdr:from>
    <xdr:ext cx="469744" cy="259045"/>
    <xdr:sp macro="" textlink="">
      <xdr:nvSpPr>
        <xdr:cNvPr id="105" name="n_1aveValue【図書館】&#10;一人当たり面積"/>
        <xdr:cNvSpPr txBox="1"/>
      </xdr:nvSpPr>
      <xdr:spPr>
        <a:xfrm>
          <a:off x="9391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145415</xdr:rowOff>
    </xdr:from>
    <xdr:to>
      <xdr:col>46</xdr:col>
      <xdr:colOff>38100</xdr:colOff>
      <xdr:row>39</xdr:row>
      <xdr:rowOff>75565</xdr:rowOff>
    </xdr:to>
    <xdr:sp macro="" textlink="">
      <xdr:nvSpPr>
        <xdr:cNvPr id="106" name="フローチャート: 判断 105"/>
        <xdr:cNvSpPr/>
      </xdr:nvSpPr>
      <xdr:spPr>
        <a:xfrm>
          <a:off x="86995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39</xdr:row>
      <xdr:rowOff>66692</xdr:rowOff>
    </xdr:from>
    <xdr:ext cx="469744" cy="259045"/>
    <xdr:sp macro="" textlink="">
      <xdr:nvSpPr>
        <xdr:cNvPr id="107" name="n_2aveValue【図書館】&#10;一人当たり面積"/>
        <xdr:cNvSpPr txBox="1"/>
      </xdr:nvSpPr>
      <xdr:spPr>
        <a:xfrm>
          <a:off x="8515427" y="6753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151130</xdr:rowOff>
    </xdr:from>
    <xdr:to>
      <xdr:col>41</xdr:col>
      <xdr:colOff>101600</xdr:colOff>
      <xdr:row>39</xdr:row>
      <xdr:rowOff>81280</xdr:rowOff>
    </xdr:to>
    <xdr:sp macro="" textlink="">
      <xdr:nvSpPr>
        <xdr:cNvPr id="108" name="フローチャート: 判断 107"/>
        <xdr:cNvSpPr/>
      </xdr:nvSpPr>
      <xdr:spPr>
        <a:xfrm>
          <a:off x="7810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37</xdr:row>
      <xdr:rowOff>97807</xdr:rowOff>
    </xdr:from>
    <xdr:ext cx="469744" cy="259045"/>
    <xdr:sp macro="" textlink="">
      <xdr:nvSpPr>
        <xdr:cNvPr id="109" name="n_3aveValue【図書館】&#10;一人当たり面積"/>
        <xdr:cNvSpPr txBox="1"/>
      </xdr:nvSpPr>
      <xdr:spPr>
        <a:xfrm>
          <a:off x="7626427" y="644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133985</xdr:rowOff>
    </xdr:from>
    <xdr:to>
      <xdr:col>50</xdr:col>
      <xdr:colOff>165100</xdr:colOff>
      <xdr:row>38</xdr:row>
      <xdr:rowOff>64135</xdr:rowOff>
    </xdr:to>
    <xdr:sp macro="" textlink="">
      <xdr:nvSpPr>
        <xdr:cNvPr id="115" name="楕円 114"/>
        <xdr:cNvSpPr/>
      </xdr:nvSpPr>
      <xdr:spPr>
        <a:xfrm>
          <a:off x="9588500" y="64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145415</xdr:rowOff>
    </xdr:from>
    <xdr:to>
      <xdr:col>46</xdr:col>
      <xdr:colOff>38100</xdr:colOff>
      <xdr:row>38</xdr:row>
      <xdr:rowOff>75565</xdr:rowOff>
    </xdr:to>
    <xdr:sp macro="" textlink="">
      <xdr:nvSpPr>
        <xdr:cNvPr id="116" name="楕円 115"/>
        <xdr:cNvSpPr/>
      </xdr:nvSpPr>
      <xdr:spPr>
        <a:xfrm>
          <a:off x="8699500"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13335</xdr:rowOff>
    </xdr:from>
    <xdr:to>
      <xdr:col>50</xdr:col>
      <xdr:colOff>114300</xdr:colOff>
      <xdr:row>38</xdr:row>
      <xdr:rowOff>24765</xdr:rowOff>
    </xdr:to>
    <xdr:cxnSp macro="">
      <xdr:nvCxnSpPr>
        <xdr:cNvPr id="117" name="直線コネクタ 116"/>
        <xdr:cNvCxnSpPr/>
      </xdr:nvCxnSpPr>
      <xdr:spPr>
        <a:xfrm flipV="1">
          <a:off x="8750300" y="652843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80662</xdr:rowOff>
    </xdr:from>
    <xdr:ext cx="469744" cy="259045"/>
    <xdr:sp macro="" textlink="">
      <xdr:nvSpPr>
        <xdr:cNvPr id="118" name="n_1mainValue【図書館】&#10;一人当たり面積"/>
        <xdr:cNvSpPr txBox="1"/>
      </xdr:nvSpPr>
      <xdr:spPr>
        <a:xfrm>
          <a:off x="9391727" y="625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92092</xdr:rowOff>
    </xdr:from>
    <xdr:ext cx="469744" cy="259045"/>
    <xdr:sp macro="" textlink="">
      <xdr:nvSpPr>
        <xdr:cNvPr id="119" name="n_2mainValue【図書館】&#10;一人当たり面積"/>
        <xdr:cNvSpPr txBox="1"/>
      </xdr:nvSpPr>
      <xdr:spPr>
        <a:xfrm>
          <a:off x="8515427" y="626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0" name="テキスト ボックス 12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1" name="直線コネクタ 13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2" name="テキスト ボックス 13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3" name="直線コネクタ 13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4" name="テキスト ボックス 13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5" name="直線コネクタ 13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6" name="テキスト ボックス 13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7" name="直線コネクタ 13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8" name="テキスト ボックス 13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9" name="直線コネクタ 13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0" name="テキスト ボックス 139"/>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120015</xdr:rowOff>
    </xdr:from>
    <xdr:to>
      <xdr:col>24</xdr:col>
      <xdr:colOff>62865</xdr:colOff>
      <xdr:row>64</xdr:row>
      <xdr:rowOff>78105</xdr:rowOff>
    </xdr:to>
    <xdr:cxnSp macro="">
      <xdr:nvCxnSpPr>
        <xdr:cNvPr id="144" name="直線コネクタ 143"/>
        <xdr:cNvCxnSpPr/>
      </xdr:nvCxnSpPr>
      <xdr:spPr>
        <a:xfrm flipV="1">
          <a:off x="4634865" y="9549765"/>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81932</xdr:rowOff>
    </xdr:from>
    <xdr:ext cx="405111" cy="259045"/>
    <xdr:sp macro="" textlink="">
      <xdr:nvSpPr>
        <xdr:cNvPr id="145" name="【体育館・プール】&#10;有形固定資産減価償却率最小値テキスト"/>
        <xdr:cNvSpPr txBox="1"/>
      </xdr:nvSpPr>
      <xdr:spPr>
        <a:xfrm>
          <a:off x="4673600" y="1105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78105</xdr:rowOff>
    </xdr:from>
    <xdr:to>
      <xdr:col>24</xdr:col>
      <xdr:colOff>152400</xdr:colOff>
      <xdr:row>64</xdr:row>
      <xdr:rowOff>78105</xdr:rowOff>
    </xdr:to>
    <xdr:cxnSp macro="">
      <xdr:nvCxnSpPr>
        <xdr:cNvPr id="146" name="直線コネクタ 145"/>
        <xdr:cNvCxnSpPr/>
      </xdr:nvCxnSpPr>
      <xdr:spPr>
        <a:xfrm>
          <a:off x="4546600" y="1105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66692</xdr:rowOff>
    </xdr:from>
    <xdr:ext cx="405111" cy="259045"/>
    <xdr:sp macro="" textlink="">
      <xdr:nvSpPr>
        <xdr:cNvPr id="147" name="【体育館・プール】&#10;有形固定資産減価償却率最大値テキスト"/>
        <xdr:cNvSpPr txBox="1"/>
      </xdr:nvSpPr>
      <xdr:spPr>
        <a:xfrm>
          <a:off x="467360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120015</xdr:rowOff>
    </xdr:from>
    <xdr:to>
      <xdr:col>24</xdr:col>
      <xdr:colOff>152400</xdr:colOff>
      <xdr:row>55</xdr:row>
      <xdr:rowOff>120015</xdr:rowOff>
    </xdr:to>
    <xdr:cxnSp macro="">
      <xdr:nvCxnSpPr>
        <xdr:cNvPr id="148" name="直線コネクタ 147"/>
        <xdr:cNvCxnSpPr/>
      </xdr:nvCxnSpPr>
      <xdr:spPr>
        <a:xfrm>
          <a:off x="4546600" y="954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83837</xdr:rowOff>
    </xdr:from>
    <xdr:ext cx="405111" cy="259045"/>
    <xdr:sp macro="" textlink="">
      <xdr:nvSpPr>
        <xdr:cNvPr id="149" name="【体育館・プール】&#10;有形固定資産減価償却率平均値テキスト"/>
        <xdr:cNvSpPr txBox="1"/>
      </xdr:nvSpPr>
      <xdr:spPr>
        <a:xfrm>
          <a:off x="4673600" y="10199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105410</xdr:rowOff>
    </xdr:from>
    <xdr:to>
      <xdr:col>24</xdr:col>
      <xdr:colOff>114300</xdr:colOff>
      <xdr:row>60</xdr:row>
      <xdr:rowOff>35560</xdr:rowOff>
    </xdr:to>
    <xdr:sp macro="" textlink="">
      <xdr:nvSpPr>
        <xdr:cNvPr id="150" name="フローチャート: 判断 149"/>
        <xdr:cNvSpPr/>
      </xdr:nvSpPr>
      <xdr:spPr>
        <a:xfrm>
          <a:off x="45847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105410</xdr:rowOff>
    </xdr:from>
    <xdr:to>
      <xdr:col>20</xdr:col>
      <xdr:colOff>38100</xdr:colOff>
      <xdr:row>60</xdr:row>
      <xdr:rowOff>35560</xdr:rowOff>
    </xdr:to>
    <xdr:sp macro="" textlink="">
      <xdr:nvSpPr>
        <xdr:cNvPr id="151" name="フローチャート: 判断 150"/>
        <xdr:cNvSpPr/>
      </xdr:nvSpPr>
      <xdr:spPr>
        <a:xfrm>
          <a:off x="3746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26687</xdr:rowOff>
    </xdr:from>
    <xdr:ext cx="405111" cy="259045"/>
    <xdr:sp macro="" textlink="">
      <xdr:nvSpPr>
        <xdr:cNvPr id="152" name="n_1aveValue【体育館・プール】&#10;有形固定資産減価償却率"/>
        <xdr:cNvSpPr txBox="1"/>
      </xdr:nvSpPr>
      <xdr:spPr>
        <a:xfrm>
          <a:off x="35820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122555</xdr:rowOff>
    </xdr:from>
    <xdr:to>
      <xdr:col>15</xdr:col>
      <xdr:colOff>101600</xdr:colOff>
      <xdr:row>60</xdr:row>
      <xdr:rowOff>52705</xdr:rowOff>
    </xdr:to>
    <xdr:sp macro="" textlink="">
      <xdr:nvSpPr>
        <xdr:cNvPr id="153" name="フローチャート: 判断 152"/>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43832</xdr:rowOff>
    </xdr:from>
    <xdr:ext cx="405111" cy="259045"/>
    <xdr:sp macro="" textlink="">
      <xdr:nvSpPr>
        <xdr:cNvPr id="154" name="n_2aveValue【体育館・プール】&#10;有形固定資産減価償却率"/>
        <xdr:cNvSpPr txBox="1"/>
      </xdr:nvSpPr>
      <xdr:spPr>
        <a:xfrm>
          <a:off x="2705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60</xdr:row>
      <xdr:rowOff>21590</xdr:rowOff>
    </xdr:from>
    <xdr:to>
      <xdr:col>10</xdr:col>
      <xdr:colOff>165100</xdr:colOff>
      <xdr:row>60</xdr:row>
      <xdr:rowOff>123190</xdr:rowOff>
    </xdr:to>
    <xdr:sp macro="" textlink="">
      <xdr:nvSpPr>
        <xdr:cNvPr id="155" name="フローチャート: 判断 154"/>
        <xdr:cNvSpPr/>
      </xdr:nvSpPr>
      <xdr:spPr>
        <a:xfrm>
          <a:off x="1968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139717</xdr:rowOff>
    </xdr:from>
    <xdr:ext cx="405111" cy="259045"/>
    <xdr:sp macro="" textlink="">
      <xdr:nvSpPr>
        <xdr:cNvPr id="156" name="n_3aveValue【体育館・プール】&#10;有形固定資産減価償却率"/>
        <xdr:cNvSpPr txBox="1"/>
      </xdr:nvSpPr>
      <xdr:spPr>
        <a:xfrm>
          <a:off x="1816744"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7" name="テキスト ボックス 15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44450</xdr:rowOff>
    </xdr:from>
    <xdr:to>
      <xdr:col>20</xdr:col>
      <xdr:colOff>38100</xdr:colOff>
      <xdr:row>55</xdr:row>
      <xdr:rowOff>146050</xdr:rowOff>
    </xdr:to>
    <xdr:sp macro="" textlink="">
      <xdr:nvSpPr>
        <xdr:cNvPr id="162" name="楕円 161"/>
        <xdr:cNvSpPr/>
      </xdr:nvSpPr>
      <xdr:spPr>
        <a:xfrm>
          <a:off x="37465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56</xdr:row>
      <xdr:rowOff>99695</xdr:rowOff>
    </xdr:from>
    <xdr:to>
      <xdr:col>15</xdr:col>
      <xdr:colOff>101600</xdr:colOff>
      <xdr:row>57</xdr:row>
      <xdr:rowOff>29845</xdr:rowOff>
    </xdr:to>
    <xdr:sp macro="" textlink="">
      <xdr:nvSpPr>
        <xdr:cNvPr id="163" name="楕円 162"/>
        <xdr:cNvSpPr/>
      </xdr:nvSpPr>
      <xdr:spPr>
        <a:xfrm>
          <a:off x="2857500" y="970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95250</xdr:rowOff>
    </xdr:from>
    <xdr:to>
      <xdr:col>19</xdr:col>
      <xdr:colOff>177800</xdr:colOff>
      <xdr:row>56</xdr:row>
      <xdr:rowOff>150495</xdr:rowOff>
    </xdr:to>
    <xdr:cxnSp macro="">
      <xdr:nvCxnSpPr>
        <xdr:cNvPr id="164" name="直線コネクタ 163"/>
        <xdr:cNvCxnSpPr/>
      </xdr:nvCxnSpPr>
      <xdr:spPr>
        <a:xfrm flipV="1">
          <a:off x="2908300" y="9525000"/>
          <a:ext cx="889000" cy="22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120727</xdr:colOff>
      <xdr:row>53</xdr:row>
      <xdr:rowOff>162577</xdr:rowOff>
    </xdr:from>
    <xdr:ext cx="469744" cy="259045"/>
    <xdr:sp macro="" textlink="">
      <xdr:nvSpPr>
        <xdr:cNvPr id="165" name="n_1mainValue【体育館・プール】&#10;有形固定資産減価償却率"/>
        <xdr:cNvSpPr txBox="1"/>
      </xdr:nvSpPr>
      <xdr:spPr>
        <a:xfrm>
          <a:off x="3549727" y="924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46372</xdr:rowOff>
    </xdr:from>
    <xdr:ext cx="405111" cy="259045"/>
    <xdr:sp macro="" textlink="">
      <xdr:nvSpPr>
        <xdr:cNvPr id="166" name="n_2mainValue【体育館・プール】&#10;有形固定資産減価償却率"/>
        <xdr:cNvSpPr txBox="1"/>
      </xdr:nvSpPr>
      <xdr:spPr>
        <a:xfrm>
          <a:off x="2705744" y="947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7" name="直線コネクタ 17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78" name="テキスト ボックス 177"/>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9" name="直線コネクタ 17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80" name="テキスト ボックス 179"/>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1" name="直線コネクタ 18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82" name="テキスト ボックス 181"/>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3" name="直線コネクタ 18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84" name="テキスト ボックス 183"/>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5" name="直線コネクタ 18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6" name="テキスト ボックス 18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123901</xdr:rowOff>
    </xdr:from>
    <xdr:to>
      <xdr:col>54</xdr:col>
      <xdr:colOff>189865</xdr:colOff>
      <xdr:row>63</xdr:row>
      <xdr:rowOff>162763</xdr:rowOff>
    </xdr:to>
    <xdr:cxnSp macro="">
      <xdr:nvCxnSpPr>
        <xdr:cNvPr id="188" name="直線コネクタ 187"/>
        <xdr:cNvCxnSpPr/>
      </xdr:nvCxnSpPr>
      <xdr:spPr>
        <a:xfrm flipV="1">
          <a:off x="10476865" y="9896551"/>
          <a:ext cx="0" cy="10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189" name="【体育館・プール】&#10;一人当たり面積最小値テキスト"/>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190" name="直線コネクタ 189"/>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70578</xdr:rowOff>
    </xdr:from>
    <xdr:ext cx="469744" cy="259045"/>
    <xdr:sp macro="" textlink="">
      <xdr:nvSpPr>
        <xdr:cNvPr id="191" name="【体育館・プール】&#10;一人当たり面積最大値テキスト"/>
        <xdr:cNvSpPr txBox="1"/>
      </xdr:nvSpPr>
      <xdr:spPr>
        <a:xfrm>
          <a:off x="10515600" y="967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123901</xdr:rowOff>
    </xdr:from>
    <xdr:to>
      <xdr:col>55</xdr:col>
      <xdr:colOff>88900</xdr:colOff>
      <xdr:row>57</xdr:row>
      <xdr:rowOff>123901</xdr:rowOff>
    </xdr:to>
    <xdr:cxnSp macro="">
      <xdr:nvCxnSpPr>
        <xdr:cNvPr id="192" name="直線コネクタ 191"/>
        <xdr:cNvCxnSpPr/>
      </xdr:nvCxnSpPr>
      <xdr:spPr>
        <a:xfrm>
          <a:off x="10388600" y="989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113251</xdr:rowOff>
    </xdr:from>
    <xdr:ext cx="469744" cy="259045"/>
    <xdr:sp macro="" textlink="">
      <xdr:nvSpPr>
        <xdr:cNvPr id="193" name="【体育館・プール】&#10;一人当たり面積平均値テキスト"/>
        <xdr:cNvSpPr txBox="1"/>
      </xdr:nvSpPr>
      <xdr:spPr>
        <a:xfrm>
          <a:off x="10515600" y="10743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134824</xdr:rowOff>
    </xdr:from>
    <xdr:to>
      <xdr:col>55</xdr:col>
      <xdr:colOff>50800</xdr:colOff>
      <xdr:row>63</xdr:row>
      <xdr:rowOff>64974</xdr:rowOff>
    </xdr:to>
    <xdr:sp macro="" textlink="">
      <xdr:nvSpPr>
        <xdr:cNvPr id="194" name="フローチャート: 判断 193"/>
        <xdr:cNvSpPr/>
      </xdr:nvSpPr>
      <xdr:spPr>
        <a:xfrm>
          <a:off x="10426700" y="1076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143053</xdr:rowOff>
    </xdr:from>
    <xdr:to>
      <xdr:col>50</xdr:col>
      <xdr:colOff>165100</xdr:colOff>
      <xdr:row>63</xdr:row>
      <xdr:rowOff>73203</xdr:rowOff>
    </xdr:to>
    <xdr:sp macro="" textlink="">
      <xdr:nvSpPr>
        <xdr:cNvPr id="195" name="フローチャート: 判断 194"/>
        <xdr:cNvSpPr/>
      </xdr:nvSpPr>
      <xdr:spPr>
        <a:xfrm>
          <a:off x="9588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63</xdr:row>
      <xdr:rowOff>64330</xdr:rowOff>
    </xdr:from>
    <xdr:ext cx="469744" cy="259045"/>
    <xdr:sp macro="" textlink="">
      <xdr:nvSpPr>
        <xdr:cNvPr id="196" name="n_1aveValue【体育館・プール】&#10;一人当たり面積"/>
        <xdr:cNvSpPr txBox="1"/>
      </xdr:nvSpPr>
      <xdr:spPr>
        <a:xfrm>
          <a:off x="93917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143053</xdr:rowOff>
    </xdr:from>
    <xdr:to>
      <xdr:col>46</xdr:col>
      <xdr:colOff>38100</xdr:colOff>
      <xdr:row>63</xdr:row>
      <xdr:rowOff>73203</xdr:rowOff>
    </xdr:to>
    <xdr:sp macro="" textlink="">
      <xdr:nvSpPr>
        <xdr:cNvPr id="197" name="フローチャート: 判断 196"/>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63</xdr:row>
      <xdr:rowOff>64330</xdr:rowOff>
    </xdr:from>
    <xdr:ext cx="469744" cy="259045"/>
    <xdr:sp macro="" textlink="">
      <xdr:nvSpPr>
        <xdr:cNvPr id="198" name="n_2aveValue【体育館・プール】&#10;一人当たり面積"/>
        <xdr:cNvSpPr txBox="1"/>
      </xdr:nvSpPr>
      <xdr:spPr>
        <a:xfrm>
          <a:off x="85154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864</xdr:rowOff>
    </xdr:from>
    <xdr:to>
      <xdr:col>41</xdr:col>
      <xdr:colOff>101600</xdr:colOff>
      <xdr:row>63</xdr:row>
      <xdr:rowOff>102464</xdr:rowOff>
    </xdr:to>
    <xdr:sp macro="" textlink="">
      <xdr:nvSpPr>
        <xdr:cNvPr id="199" name="フローチャート: 判断 198"/>
        <xdr:cNvSpPr/>
      </xdr:nvSpPr>
      <xdr:spPr>
        <a:xfrm>
          <a:off x="7810500" y="108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61</xdr:row>
      <xdr:rowOff>118991</xdr:rowOff>
    </xdr:from>
    <xdr:ext cx="469744" cy="259045"/>
    <xdr:sp macro="" textlink="">
      <xdr:nvSpPr>
        <xdr:cNvPr id="200" name="n_3aveValue【体育館・プール】&#10;一人当たり面積"/>
        <xdr:cNvSpPr txBox="1"/>
      </xdr:nvSpPr>
      <xdr:spPr>
        <a:xfrm>
          <a:off x="7626427" y="1057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01" name="テキスト ボックス 20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2" name="テキスト ボックス 20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3" name="テキスト ボックス 20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4" name="テキスト ボックス 20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5" name="テキスト ボックス 20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82245</xdr:rowOff>
    </xdr:from>
    <xdr:to>
      <xdr:col>50</xdr:col>
      <xdr:colOff>165100</xdr:colOff>
      <xdr:row>63</xdr:row>
      <xdr:rowOff>12395</xdr:rowOff>
    </xdr:to>
    <xdr:sp macro="" textlink="">
      <xdr:nvSpPr>
        <xdr:cNvPr id="206" name="楕円 205"/>
        <xdr:cNvSpPr/>
      </xdr:nvSpPr>
      <xdr:spPr>
        <a:xfrm>
          <a:off x="9588500" y="1071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86360</xdr:rowOff>
    </xdr:from>
    <xdr:to>
      <xdr:col>46</xdr:col>
      <xdr:colOff>38100</xdr:colOff>
      <xdr:row>63</xdr:row>
      <xdr:rowOff>16510</xdr:rowOff>
    </xdr:to>
    <xdr:sp macro="" textlink="">
      <xdr:nvSpPr>
        <xdr:cNvPr id="207" name="楕円 206"/>
        <xdr:cNvSpPr/>
      </xdr:nvSpPr>
      <xdr:spPr>
        <a:xfrm>
          <a:off x="8699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133045</xdr:rowOff>
    </xdr:from>
    <xdr:to>
      <xdr:col>50</xdr:col>
      <xdr:colOff>114300</xdr:colOff>
      <xdr:row>62</xdr:row>
      <xdr:rowOff>137160</xdr:rowOff>
    </xdr:to>
    <xdr:cxnSp macro="">
      <xdr:nvCxnSpPr>
        <xdr:cNvPr id="208" name="直線コネクタ 207"/>
        <xdr:cNvCxnSpPr/>
      </xdr:nvCxnSpPr>
      <xdr:spPr>
        <a:xfrm flipV="1">
          <a:off x="8750300" y="10762945"/>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28922</xdr:rowOff>
    </xdr:from>
    <xdr:ext cx="469744" cy="259045"/>
    <xdr:sp macro="" textlink="">
      <xdr:nvSpPr>
        <xdr:cNvPr id="209" name="n_1mainValue【体育館・プール】&#10;一人当たり面積"/>
        <xdr:cNvSpPr txBox="1"/>
      </xdr:nvSpPr>
      <xdr:spPr>
        <a:xfrm>
          <a:off x="9391727" y="10487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33037</xdr:rowOff>
    </xdr:from>
    <xdr:ext cx="469744" cy="259045"/>
    <xdr:sp macro="" textlink="">
      <xdr:nvSpPr>
        <xdr:cNvPr id="210" name="n_2mainValue【体育館・プール】&#10;一人当たり面積"/>
        <xdr:cNvSpPr txBox="1"/>
      </xdr:nvSpPr>
      <xdr:spPr>
        <a:xfrm>
          <a:off x="8515427" y="1049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19" name="正方形/長方形 21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0" name="正方形/長方形 21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1" name="正方形/長方形 22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2" name="正方形/長方形 22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3" name="正方形/長方形 22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4" name="正方形/長方形 22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5" name="正方形/長方形 22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6" name="正方形/長方形 225"/>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27" name="正方形/長方形 22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8" name="正方形/長方形 22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9" name="正方形/長方形 22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0" name="正方形/長方形 22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1" name="正方形/長方形 23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2" name="正方形/長方形 23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3" name="正方形/長方形 23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4" name="正方形/長方形 23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35" name="テキスト ボックス 23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36" name="直線コネクタ 23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237" name="直線コネクタ 23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238" name="テキスト ボックス 237"/>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39" name="直線コネクタ 23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40" name="テキスト ボックス 23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41" name="直線コネクタ 24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42" name="テキスト ボックス 24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43" name="直線コネクタ 24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44" name="テキスト ボックス 24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45" name="直線コネクタ 24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46" name="テキスト ボックス 245"/>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47" name="直線コネクタ 24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48" name="テキスト ボックス 24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4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250" name="直線コネクタ 249"/>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251" name="【市民会館】&#10;有形固定資産減価償却率最小値テキスト"/>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252" name="直線コネクタ 251"/>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253" name="【市民会館】&#10;有形固定資産減価償却率最大値テキスト"/>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254" name="直線コネクタ 253"/>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154957</xdr:rowOff>
    </xdr:from>
    <xdr:ext cx="405111" cy="259045"/>
    <xdr:sp macro="" textlink="">
      <xdr:nvSpPr>
        <xdr:cNvPr id="255" name="【市民会館】&#10;有形固定資産減価償却率平均値テキスト"/>
        <xdr:cNvSpPr txBox="1"/>
      </xdr:nvSpPr>
      <xdr:spPr>
        <a:xfrm>
          <a:off x="4673600" y="17985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5080</xdr:rowOff>
    </xdr:from>
    <xdr:to>
      <xdr:col>24</xdr:col>
      <xdr:colOff>114300</xdr:colOff>
      <xdr:row>105</xdr:row>
      <xdr:rowOff>106680</xdr:rowOff>
    </xdr:to>
    <xdr:sp macro="" textlink="">
      <xdr:nvSpPr>
        <xdr:cNvPr id="256" name="フローチャート: 判断 255"/>
        <xdr:cNvSpPr/>
      </xdr:nvSpPr>
      <xdr:spPr>
        <a:xfrm>
          <a:off x="4584700" y="1800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167639</xdr:rowOff>
    </xdr:from>
    <xdr:to>
      <xdr:col>20</xdr:col>
      <xdr:colOff>38100</xdr:colOff>
      <xdr:row>105</xdr:row>
      <xdr:rowOff>97789</xdr:rowOff>
    </xdr:to>
    <xdr:sp macro="" textlink="">
      <xdr:nvSpPr>
        <xdr:cNvPr id="257" name="フローチャート: 判断 256"/>
        <xdr:cNvSpPr/>
      </xdr:nvSpPr>
      <xdr:spPr>
        <a:xfrm>
          <a:off x="3746500" y="1799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88916</xdr:rowOff>
    </xdr:from>
    <xdr:ext cx="405111" cy="259045"/>
    <xdr:sp macro="" textlink="">
      <xdr:nvSpPr>
        <xdr:cNvPr id="258" name="n_1aveValue【市民会館】&#10;有形固定資産減価償却率"/>
        <xdr:cNvSpPr txBox="1"/>
      </xdr:nvSpPr>
      <xdr:spPr>
        <a:xfrm>
          <a:off x="3582044" y="18091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170180</xdr:rowOff>
    </xdr:from>
    <xdr:to>
      <xdr:col>15</xdr:col>
      <xdr:colOff>101600</xdr:colOff>
      <xdr:row>105</xdr:row>
      <xdr:rowOff>100330</xdr:rowOff>
    </xdr:to>
    <xdr:sp macro="" textlink="">
      <xdr:nvSpPr>
        <xdr:cNvPr id="259" name="フローチャート: 判断 258"/>
        <xdr:cNvSpPr/>
      </xdr:nvSpPr>
      <xdr:spPr>
        <a:xfrm>
          <a:off x="2857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105</xdr:row>
      <xdr:rowOff>91457</xdr:rowOff>
    </xdr:from>
    <xdr:ext cx="405111" cy="259045"/>
    <xdr:sp macro="" textlink="">
      <xdr:nvSpPr>
        <xdr:cNvPr id="260" name="n_2aveValue【市民会館】&#10;有形固定資産減価償却率"/>
        <xdr:cNvSpPr txBox="1"/>
      </xdr:nvSpPr>
      <xdr:spPr>
        <a:xfrm>
          <a:off x="27057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165100</xdr:rowOff>
    </xdr:from>
    <xdr:to>
      <xdr:col>10</xdr:col>
      <xdr:colOff>165100</xdr:colOff>
      <xdr:row>105</xdr:row>
      <xdr:rowOff>95250</xdr:rowOff>
    </xdr:to>
    <xdr:sp macro="" textlink="">
      <xdr:nvSpPr>
        <xdr:cNvPr id="261" name="フローチャート: 判断 260"/>
        <xdr:cNvSpPr/>
      </xdr:nvSpPr>
      <xdr:spPr>
        <a:xfrm>
          <a:off x="1968500" y="1799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103</xdr:row>
      <xdr:rowOff>111777</xdr:rowOff>
    </xdr:from>
    <xdr:ext cx="405111" cy="259045"/>
    <xdr:sp macro="" textlink="">
      <xdr:nvSpPr>
        <xdr:cNvPr id="262" name="n_3aveValue【市民会館】&#10;有形固定資産減価償却率"/>
        <xdr:cNvSpPr txBox="1"/>
      </xdr:nvSpPr>
      <xdr:spPr>
        <a:xfrm>
          <a:off x="1816744" y="17771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63" name="テキスト ボックス 26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64" name="テキスト ボックス 26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65" name="テキスト ボックス 26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66" name="テキスト ボックス 26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67" name="テキスト ボックス 26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96520</xdr:rowOff>
    </xdr:from>
    <xdr:to>
      <xdr:col>20</xdr:col>
      <xdr:colOff>38100</xdr:colOff>
      <xdr:row>103</xdr:row>
      <xdr:rowOff>26670</xdr:rowOff>
    </xdr:to>
    <xdr:sp macro="" textlink="">
      <xdr:nvSpPr>
        <xdr:cNvPr id="268" name="楕円 267"/>
        <xdr:cNvSpPr/>
      </xdr:nvSpPr>
      <xdr:spPr>
        <a:xfrm>
          <a:off x="3746500" y="1758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124461</xdr:rowOff>
    </xdr:from>
    <xdr:to>
      <xdr:col>15</xdr:col>
      <xdr:colOff>101600</xdr:colOff>
      <xdr:row>103</xdr:row>
      <xdr:rowOff>54611</xdr:rowOff>
    </xdr:to>
    <xdr:sp macro="" textlink="">
      <xdr:nvSpPr>
        <xdr:cNvPr id="269" name="楕円 268"/>
        <xdr:cNvSpPr/>
      </xdr:nvSpPr>
      <xdr:spPr>
        <a:xfrm>
          <a:off x="2857500" y="1761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147320</xdr:rowOff>
    </xdr:from>
    <xdr:to>
      <xdr:col>19</xdr:col>
      <xdr:colOff>177800</xdr:colOff>
      <xdr:row>103</xdr:row>
      <xdr:rowOff>3811</xdr:rowOff>
    </xdr:to>
    <xdr:cxnSp macro="">
      <xdr:nvCxnSpPr>
        <xdr:cNvPr id="270" name="直線コネクタ 269"/>
        <xdr:cNvCxnSpPr/>
      </xdr:nvCxnSpPr>
      <xdr:spPr>
        <a:xfrm flipV="1">
          <a:off x="2908300" y="17635220"/>
          <a:ext cx="88900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43197</xdr:rowOff>
    </xdr:from>
    <xdr:ext cx="405111" cy="259045"/>
    <xdr:sp macro="" textlink="">
      <xdr:nvSpPr>
        <xdr:cNvPr id="271" name="n_1mainValue【市民会館】&#10;有形固定資産減価償却率"/>
        <xdr:cNvSpPr txBox="1"/>
      </xdr:nvSpPr>
      <xdr:spPr>
        <a:xfrm>
          <a:off x="3582044" y="17359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71138</xdr:rowOff>
    </xdr:from>
    <xdr:ext cx="405111" cy="259045"/>
    <xdr:sp macro="" textlink="">
      <xdr:nvSpPr>
        <xdr:cNvPr id="272" name="n_2mainValue【市民会館】&#10;有形固定資産減価償却率"/>
        <xdr:cNvSpPr txBox="1"/>
      </xdr:nvSpPr>
      <xdr:spPr>
        <a:xfrm>
          <a:off x="2705744" y="1738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73" name="正方形/長方形 27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4" name="正方形/長方形 27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5" name="正方形/長方形 27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6" name="正方形/長方形 27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7" name="正方形/長方形 27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8" name="正方形/長方形 27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9" name="正方形/長方形 27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0" name="正方形/長方形 27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81" name="テキスト ボックス 28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82" name="直線コネクタ 28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83" name="直線コネクタ 28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84" name="テキスト ボックス 283"/>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85" name="直線コネクタ 28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86" name="テキスト ボックス 285"/>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87" name="直線コネクタ 28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88" name="テキスト ボックス 28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89" name="直線コネクタ 28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90" name="テキスト ボックス 289"/>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91" name="直線コネクタ 29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92" name="テキスト ボックス 291"/>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93" name="直線コネクタ 29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94" name="テキスト ボックス 29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9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20955</xdr:rowOff>
    </xdr:from>
    <xdr:to>
      <xdr:col>54</xdr:col>
      <xdr:colOff>189865</xdr:colOff>
      <xdr:row>108</xdr:row>
      <xdr:rowOff>116205</xdr:rowOff>
    </xdr:to>
    <xdr:cxnSp macro="">
      <xdr:nvCxnSpPr>
        <xdr:cNvPr id="296" name="直線コネクタ 295"/>
        <xdr:cNvCxnSpPr/>
      </xdr:nvCxnSpPr>
      <xdr:spPr>
        <a:xfrm flipV="1">
          <a:off x="10476865" y="1716595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120032</xdr:rowOff>
    </xdr:from>
    <xdr:ext cx="469744" cy="259045"/>
    <xdr:sp macro="" textlink="">
      <xdr:nvSpPr>
        <xdr:cNvPr id="297" name="【市民会館】&#10;一人当たり面積最小値テキスト"/>
        <xdr:cNvSpPr txBox="1"/>
      </xdr:nvSpPr>
      <xdr:spPr>
        <a:xfrm>
          <a:off x="10515600" y="1863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116205</xdr:rowOff>
    </xdr:from>
    <xdr:to>
      <xdr:col>55</xdr:col>
      <xdr:colOff>88900</xdr:colOff>
      <xdr:row>108</xdr:row>
      <xdr:rowOff>116205</xdr:rowOff>
    </xdr:to>
    <xdr:cxnSp macro="">
      <xdr:nvCxnSpPr>
        <xdr:cNvPr id="298" name="直線コネクタ 297"/>
        <xdr:cNvCxnSpPr/>
      </xdr:nvCxnSpPr>
      <xdr:spPr>
        <a:xfrm>
          <a:off x="10388600" y="1863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139082</xdr:rowOff>
    </xdr:from>
    <xdr:ext cx="469744" cy="259045"/>
    <xdr:sp macro="" textlink="">
      <xdr:nvSpPr>
        <xdr:cNvPr id="299" name="【市民会館】&#10;一人当たり面積最大値テキスト"/>
        <xdr:cNvSpPr txBox="1"/>
      </xdr:nvSpPr>
      <xdr:spPr>
        <a:xfrm>
          <a:off x="10515600" y="1694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20955</xdr:rowOff>
    </xdr:from>
    <xdr:to>
      <xdr:col>55</xdr:col>
      <xdr:colOff>88900</xdr:colOff>
      <xdr:row>100</xdr:row>
      <xdr:rowOff>20955</xdr:rowOff>
    </xdr:to>
    <xdr:cxnSp macro="">
      <xdr:nvCxnSpPr>
        <xdr:cNvPr id="300" name="直線コネクタ 299"/>
        <xdr:cNvCxnSpPr/>
      </xdr:nvCxnSpPr>
      <xdr:spPr>
        <a:xfrm>
          <a:off x="10388600" y="171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83838</xdr:rowOff>
    </xdr:from>
    <xdr:ext cx="469744" cy="259045"/>
    <xdr:sp macro="" textlink="">
      <xdr:nvSpPr>
        <xdr:cNvPr id="301" name="【市民会館】&#10;一人当たり面積平均値テキスト"/>
        <xdr:cNvSpPr txBox="1"/>
      </xdr:nvSpPr>
      <xdr:spPr>
        <a:xfrm>
          <a:off x="10515600" y="18257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105411</xdr:rowOff>
    </xdr:from>
    <xdr:to>
      <xdr:col>55</xdr:col>
      <xdr:colOff>50800</xdr:colOff>
      <xdr:row>107</xdr:row>
      <xdr:rowOff>35561</xdr:rowOff>
    </xdr:to>
    <xdr:sp macro="" textlink="">
      <xdr:nvSpPr>
        <xdr:cNvPr id="302" name="フローチャート: 判断 301"/>
        <xdr:cNvSpPr/>
      </xdr:nvSpPr>
      <xdr:spPr>
        <a:xfrm>
          <a:off x="10426700" y="1827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103505</xdr:rowOff>
    </xdr:from>
    <xdr:to>
      <xdr:col>50</xdr:col>
      <xdr:colOff>165100</xdr:colOff>
      <xdr:row>107</xdr:row>
      <xdr:rowOff>33655</xdr:rowOff>
    </xdr:to>
    <xdr:sp macro="" textlink="">
      <xdr:nvSpPr>
        <xdr:cNvPr id="303" name="フローチャート: 判断 302"/>
        <xdr:cNvSpPr/>
      </xdr:nvSpPr>
      <xdr:spPr>
        <a:xfrm>
          <a:off x="9588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50182</xdr:rowOff>
    </xdr:from>
    <xdr:ext cx="469744" cy="259045"/>
    <xdr:sp macro="" textlink="">
      <xdr:nvSpPr>
        <xdr:cNvPr id="304" name="n_1aveValue【市民会館】&#10;一人当たり面積"/>
        <xdr:cNvSpPr txBox="1"/>
      </xdr:nvSpPr>
      <xdr:spPr>
        <a:xfrm>
          <a:off x="93917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99695</xdr:rowOff>
    </xdr:from>
    <xdr:to>
      <xdr:col>46</xdr:col>
      <xdr:colOff>38100</xdr:colOff>
      <xdr:row>107</xdr:row>
      <xdr:rowOff>29845</xdr:rowOff>
    </xdr:to>
    <xdr:sp macro="" textlink="">
      <xdr:nvSpPr>
        <xdr:cNvPr id="305" name="フローチャート: 判断 304"/>
        <xdr:cNvSpPr/>
      </xdr:nvSpPr>
      <xdr:spPr>
        <a:xfrm>
          <a:off x="8699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46372</xdr:rowOff>
    </xdr:from>
    <xdr:ext cx="469744" cy="259045"/>
    <xdr:sp macro="" textlink="">
      <xdr:nvSpPr>
        <xdr:cNvPr id="306" name="n_2aveValue【市民会館】&#10;一人当たり面積"/>
        <xdr:cNvSpPr txBox="1"/>
      </xdr:nvSpPr>
      <xdr:spPr>
        <a:xfrm>
          <a:off x="8515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106</xdr:row>
      <xdr:rowOff>116839</xdr:rowOff>
    </xdr:from>
    <xdr:to>
      <xdr:col>41</xdr:col>
      <xdr:colOff>101600</xdr:colOff>
      <xdr:row>107</xdr:row>
      <xdr:rowOff>46989</xdr:rowOff>
    </xdr:to>
    <xdr:sp macro="" textlink="">
      <xdr:nvSpPr>
        <xdr:cNvPr id="307" name="フローチャート: 判断 306"/>
        <xdr:cNvSpPr/>
      </xdr:nvSpPr>
      <xdr:spPr>
        <a:xfrm>
          <a:off x="7810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105</xdr:row>
      <xdr:rowOff>63516</xdr:rowOff>
    </xdr:from>
    <xdr:ext cx="469744" cy="259045"/>
    <xdr:sp macro="" textlink="">
      <xdr:nvSpPr>
        <xdr:cNvPr id="308" name="n_3aveValue【市民会館】&#10;一人当たり面積"/>
        <xdr:cNvSpPr txBox="1"/>
      </xdr:nvSpPr>
      <xdr:spPr>
        <a:xfrm>
          <a:off x="76264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09" name="テキスト ボックス 30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10" name="テキスト ボックス 30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11" name="テキスト ボックス 31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12" name="テキスト ボックス 31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13" name="テキスト ボックス 31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74930</xdr:rowOff>
    </xdr:from>
    <xdr:to>
      <xdr:col>50</xdr:col>
      <xdr:colOff>165100</xdr:colOff>
      <xdr:row>108</xdr:row>
      <xdr:rowOff>5080</xdr:rowOff>
    </xdr:to>
    <xdr:sp macro="" textlink="">
      <xdr:nvSpPr>
        <xdr:cNvPr id="314" name="楕円 313"/>
        <xdr:cNvSpPr/>
      </xdr:nvSpPr>
      <xdr:spPr>
        <a:xfrm>
          <a:off x="9588500" y="1842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78739</xdr:rowOff>
    </xdr:from>
    <xdr:to>
      <xdr:col>46</xdr:col>
      <xdr:colOff>38100</xdr:colOff>
      <xdr:row>108</xdr:row>
      <xdr:rowOff>8889</xdr:rowOff>
    </xdr:to>
    <xdr:sp macro="" textlink="">
      <xdr:nvSpPr>
        <xdr:cNvPr id="315" name="楕円 314"/>
        <xdr:cNvSpPr/>
      </xdr:nvSpPr>
      <xdr:spPr>
        <a:xfrm>
          <a:off x="8699500" y="1842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125730</xdr:rowOff>
    </xdr:from>
    <xdr:to>
      <xdr:col>50</xdr:col>
      <xdr:colOff>114300</xdr:colOff>
      <xdr:row>107</xdr:row>
      <xdr:rowOff>129539</xdr:rowOff>
    </xdr:to>
    <xdr:cxnSp macro="">
      <xdr:nvCxnSpPr>
        <xdr:cNvPr id="316" name="直線コネクタ 315"/>
        <xdr:cNvCxnSpPr/>
      </xdr:nvCxnSpPr>
      <xdr:spPr>
        <a:xfrm flipV="1">
          <a:off x="8750300" y="184708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167657</xdr:rowOff>
    </xdr:from>
    <xdr:ext cx="469744" cy="259045"/>
    <xdr:sp macro="" textlink="">
      <xdr:nvSpPr>
        <xdr:cNvPr id="317" name="n_1mainValue【市民会館】&#10;一人当たり面積"/>
        <xdr:cNvSpPr txBox="1"/>
      </xdr:nvSpPr>
      <xdr:spPr>
        <a:xfrm>
          <a:off x="9391727" y="1851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16</xdr:rowOff>
    </xdr:from>
    <xdr:ext cx="469744" cy="259045"/>
    <xdr:sp macro="" textlink="">
      <xdr:nvSpPr>
        <xdr:cNvPr id="318" name="n_2mainValue【市民会館】&#10;一人当たり面積"/>
        <xdr:cNvSpPr txBox="1"/>
      </xdr:nvSpPr>
      <xdr:spPr>
        <a:xfrm>
          <a:off x="8515427" y="185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19" name="正方形/長方形 31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0" name="正方形/長方形 31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1" name="正方形/長方形 32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2" name="正方形/長方形 32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3" name="正方形/長方形 32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4" name="正方形/長方形 32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5" name="正方形/長方形 32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6" name="正方形/長方形 32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7" name="テキスト ボックス 32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8" name="直線コネクタ 32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9" name="直線コネクタ 32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30" name="テキスト ボックス 329"/>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31" name="直線コネクタ 33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32" name="テキスト ボックス 33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33" name="直線コネクタ 33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34" name="テキスト ボックス 33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5" name="直線コネクタ 33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6" name="テキスト ボックス 33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7" name="直線コネクタ 33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8" name="テキスト ボックス 33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9" name="直線コネクタ 33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40" name="テキスト ボックス 339"/>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1" name="直線コネクタ 34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2" name="テキスト ボックス 34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130084</xdr:rowOff>
    </xdr:from>
    <xdr:to>
      <xdr:col>85</xdr:col>
      <xdr:colOff>126364</xdr:colOff>
      <xdr:row>42</xdr:row>
      <xdr:rowOff>51707</xdr:rowOff>
    </xdr:to>
    <xdr:cxnSp macro="">
      <xdr:nvCxnSpPr>
        <xdr:cNvPr id="344" name="直線コネクタ 343"/>
        <xdr:cNvCxnSpPr/>
      </xdr:nvCxnSpPr>
      <xdr:spPr>
        <a:xfrm flipV="1">
          <a:off x="16318864" y="578793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55534</xdr:rowOff>
    </xdr:from>
    <xdr:ext cx="340478" cy="259045"/>
    <xdr:sp macro="" textlink="">
      <xdr:nvSpPr>
        <xdr:cNvPr id="345" name="【一般廃棄物処理施設】&#10;有形固定資産減価償却率最小値テキスト"/>
        <xdr:cNvSpPr txBox="1"/>
      </xdr:nvSpPr>
      <xdr:spPr>
        <a:xfrm>
          <a:off x="16357600" y="725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51707</xdr:rowOff>
    </xdr:from>
    <xdr:to>
      <xdr:col>86</xdr:col>
      <xdr:colOff>25400</xdr:colOff>
      <xdr:row>42</xdr:row>
      <xdr:rowOff>51707</xdr:rowOff>
    </xdr:to>
    <xdr:cxnSp macro="">
      <xdr:nvCxnSpPr>
        <xdr:cNvPr id="346" name="直線コネクタ 345"/>
        <xdr:cNvCxnSpPr/>
      </xdr:nvCxnSpPr>
      <xdr:spPr>
        <a:xfrm>
          <a:off x="16230600" y="725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76761</xdr:rowOff>
    </xdr:from>
    <xdr:ext cx="405111" cy="259045"/>
    <xdr:sp macro="" textlink="">
      <xdr:nvSpPr>
        <xdr:cNvPr id="347" name="【一般廃棄物処理施設】&#10;有形固定資産減価償却率最大値テキスト"/>
        <xdr:cNvSpPr txBox="1"/>
      </xdr:nvSpPr>
      <xdr:spPr>
        <a:xfrm>
          <a:off x="16357600" y="556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130084</xdr:rowOff>
    </xdr:from>
    <xdr:to>
      <xdr:col>86</xdr:col>
      <xdr:colOff>25400</xdr:colOff>
      <xdr:row>33</xdr:row>
      <xdr:rowOff>130084</xdr:rowOff>
    </xdr:to>
    <xdr:cxnSp macro="">
      <xdr:nvCxnSpPr>
        <xdr:cNvPr id="348" name="直線コネクタ 347"/>
        <xdr:cNvCxnSpPr/>
      </xdr:nvCxnSpPr>
      <xdr:spPr>
        <a:xfrm>
          <a:off x="16230600" y="578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74040</xdr:rowOff>
    </xdr:from>
    <xdr:ext cx="405111" cy="259045"/>
    <xdr:sp macro="" textlink="">
      <xdr:nvSpPr>
        <xdr:cNvPr id="349" name="【一般廃棄物処理施設】&#10;有形固定資産減価償却率平均値テキスト"/>
        <xdr:cNvSpPr txBox="1"/>
      </xdr:nvSpPr>
      <xdr:spPr>
        <a:xfrm>
          <a:off x="16357600" y="67605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95613</xdr:rowOff>
    </xdr:from>
    <xdr:to>
      <xdr:col>85</xdr:col>
      <xdr:colOff>177800</xdr:colOff>
      <xdr:row>40</xdr:row>
      <xdr:rowOff>25763</xdr:rowOff>
    </xdr:to>
    <xdr:sp macro="" textlink="">
      <xdr:nvSpPr>
        <xdr:cNvPr id="350" name="フローチャート: 判断 349"/>
        <xdr:cNvSpPr/>
      </xdr:nvSpPr>
      <xdr:spPr>
        <a:xfrm>
          <a:off x="16268700" y="678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27033</xdr:rowOff>
    </xdr:from>
    <xdr:to>
      <xdr:col>81</xdr:col>
      <xdr:colOff>101600</xdr:colOff>
      <xdr:row>40</xdr:row>
      <xdr:rowOff>128633</xdr:rowOff>
    </xdr:to>
    <xdr:sp macro="" textlink="">
      <xdr:nvSpPr>
        <xdr:cNvPr id="351" name="フローチャート: 判断 350"/>
        <xdr:cNvSpPr/>
      </xdr:nvSpPr>
      <xdr:spPr>
        <a:xfrm>
          <a:off x="15430500" y="688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40</xdr:row>
      <xdr:rowOff>119760</xdr:rowOff>
    </xdr:from>
    <xdr:ext cx="405111" cy="259045"/>
    <xdr:sp macro="" textlink="">
      <xdr:nvSpPr>
        <xdr:cNvPr id="352" name="n_1aveValue【一般廃棄物処理施設】&#10;有形固定資産減価償却率"/>
        <xdr:cNvSpPr txBox="1"/>
      </xdr:nvSpPr>
      <xdr:spPr>
        <a:xfrm>
          <a:off x="15266044" y="697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138067</xdr:rowOff>
    </xdr:from>
    <xdr:to>
      <xdr:col>76</xdr:col>
      <xdr:colOff>165100</xdr:colOff>
      <xdr:row>37</xdr:row>
      <xdr:rowOff>68217</xdr:rowOff>
    </xdr:to>
    <xdr:sp macro="" textlink="">
      <xdr:nvSpPr>
        <xdr:cNvPr id="353" name="フローチャート: 判断 352"/>
        <xdr:cNvSpPr/>
      </xdr:nvSpPr>
      <xdr:spPr>
        <a:xfrm>
          <a:off x="14541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84744</xdr:rowOff>
    </xdr:from>
    <xdr:ext cx="405111" cy="259045"/>
    <xdr:sp macro="" textlink="">
      <xdr:nvSpPr>
        <xdr:cNvPr id="354" name="n_2aveValue【一般廃棄物処理施設】&#10;有形固定資産減価償却率"/>
        <xdr:cNvSpPr txBox="1"/>
      </xdr:nvSpPr>
      <xdr:spPr>
        <a:xfrm>
          <a:off x="143897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126637</xdr:rowOff>
    </xdr:from>
    <xdr:to>
      <xdr:col>72</xdr:col>
      <xdr:colOff>38100</xdr:colOff>
      <xdr:row>37</xdr:row>
      <xdr:rowOff>56787</xdr:rowOff>
    </xdr:to>
    <xdr:sp macro="" textlink="">
      <xdr:nvSpPr>
        <xdr:cNvPr id="355" name="フローチャート: 判断 354"/>
        <xdr:cNvSpPr/>
      </xdr:nvSpPr>
      <xdr:spPr>
        <a:xfrm>
          <a:off x="13652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35</xdr:row>
      <xdr:rowOff>73314</xdr:rowOff>
    </xdr:from>
    <xdr:ext cx="405111" cy="259045"/>
    <xdr:sp macro="" textlink="">
      <xdr:nvSpPr>
        <xdr:cNvPr id="356" name="n_3aveValue【一般廃棄物処理施設】&#10;有形固定資産減価償却率"/>
        <xdr:cNvSpPr txBox="1"/>
      </xdr:nvSpPr>
      <xdr:spPr>
        <a:xfrm>
          <a:off x="13500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57" name="テキスト ボックス 35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8" name="テキスト ボックス 35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9" name="テキスト ボックス 35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0" name="テキスト ボックス 35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1" name="テキスト ボックス 36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165826</xdr:rowOff>
    </xdr:from>
    <xdr:to>
      <xdr:col>81</xdr:col>
      <xdr:colOff>101600</xdr:colOff>
      <xdr:row>38</xdr:row>
      <xdr:rowOff>95976</xdr:rowOff>
    </xdr:to>
    <xdr:sp macro="" textlink="">
      <xdr:nvSpPr>
        <xdr:cNvPr id="362" name="楕円 361"/>
        <xdr:cNvSpPr/>
      </xdr:nvSpPr>
      <xdr:spPr>
        <a:xfrm>
          <a:off x="15430500" y="650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38463</xdr:rowOff>
    </xdr:from>
    <xdr:to>
      <xdr:col>76</xdr:col>
      <xdr:colOff>165100</xdr:colOff>
      <xdr:row>38</xdr:row>
      <xdr:rowOff>140063</xdr:rowOff>
    </xdr:to>
    <xdr:sp macro="" textlink="">
      <xdr:nvSpPr>
        <xdr:cNvPr id="363" name="楕円 362"/>
        <xdr:cNvSpPr/>
      </xdr:nvSpPr>
      <xdr:spPr>
        <a:xfrm>
          <a:off x="14541500" y="655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45176</xdr:rowOff>
    </xdr:from>
    <xdr:to>
      <xdr:col>81</xdr:col>
      <xdr:colOff>50800</xdr:colOff>
      <xdr:row>38</xdr:row>
      <xdr:rowOff>89263</xdr:rowOff>
    </xdr:to>
    <xdr:cxnSp macro="">
      <xdr:nvCxnSpPr>
        <xdr:cNvPr id="364" name="直線コネクタ 363"/>
        <xdr:cNvCxnSpPr/>
      </xdr:nvCxnSpPr>
      <xdr:spPr>
        <a:xfrm flipV="1">
          <a:off x="14592300" y="656027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112503</xdr:rowOff>
    </xdr:from>
    <xdr:ext cx="405111" cy="259045"/>
    <xdr:sp macro="" textlink="">
      <xdr:nvSpPr>
        <xdr:cNvPr id="365" name="n_1mainValue【一般廃棄物処理施設】&#10;有形固定資産減価償却率"/>
        <xdr:cNvSpPr txBox="1"/>
      </xdr:nvSpPr>
      <xdr:spPr>
        <a:xfrm>
          <a:off x="15266044" y="628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131190</xdr:rowOff>
    </xdr:from>
    <xdr:ext cx="405111" cy="259045"/>
    <xdr:sp macro="" textlink="">
      <xdr:nvSpPr>
        <xdr:cNvPr id="366" name="n_2mainValue【一般廃棄物処理施設】&#10;有形固定資産減価償却率"/>
        <xdr:cNvSpPr txBox="1"/>
      </xdr:nvSpPr>
      <xdr:spPr>
        <a:xfrm>
          <a:off x="14389744" y="664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7" name="正方形/長方形 36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8" name="正方形/長方形 36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9" name="正方形/長方形 36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0" name="正方形/長方形 36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1" name="正方形/長方形 37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2" name="正方形/長方形 37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3" name="正方形/長方形 37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4" name="正方形/長方形 37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5" name="テキスト ボックス 37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6" name="直線コネクタ 37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77" name="直線コネクタ 37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78" name="テキスト ボックス 377"/>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79" name="直線コネクタ 37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39</xdr:row>
      <xdr:rowOff>138084</xdr:rowOff>
    </xdr:from>
    <xdr:ext cx="685572" cy="259045"/>
    <xdr:sp macro="" textlink="">
      <xdr:nvSpPr>
        <xdr:cNvPr id="380" name="テキスト ボックス 379"/>
        <xdr:cNvSpPr txBox="1"/>
      </xdr:nvSpPr>
      <xdr:spPr>
        <a:xfrm>
          <a:off x="17602428" y="682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81" name="直線コネクタ 38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37</xdr:row>
      <xdr:rowOff>154412</xdr:rowOff>
    </xdr:from>
    <xdr:ext cx="685572" cy="259045"/>
    <xdr:sp macro="" textlink="">
      <xdr:nvSpPr>
        <xdr:cNvPr id="382" name="テキスト ボックス 381"/>
        <xdr:cNvSpPr txBox="1"/>
      </xdr:nvSpPr>
      <xdr:spPr>
        <a:xfrm>
          <a:off x="17602428" y="649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83" name="直線コネクタ 38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170741</xdr:rowOff>
    </xdr:from>
    <xdr:ext cx="685572" cy="259045"/>
    <xdr:sp macro="" textlink="">
      <xdr:nvSpPr>
        <xdr:cNvPr id="384" name="テキスト ボックス 383"/>
        <xdr:cNvSpPr txBox="1"/>
      </xdr:nvSpPr>
      <xdr:spPr>
        <a:xfrm>
          <a:off x="17602428" y="6171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85" name="直線コネクタ 38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386" name="テキスト ボックス 385"/>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87" name="直線コネクタ 38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32</xdr:row>
      <xdr:rowOff>31949</xdr:rowOff>
    </xdr:from>
    <xdr:ext cx="749692" cy="259045"/>
    <xdr:sp macro="" textlink="">
      <xdr:nvSpPr>
        <xdr:cNvPr id="388" name="テキスト ボックス 387"/>
        <xdr:cNvSpPr txBox="1"/>
      </xdr:nvSpPr>
      <xdr:spPr>
        <a:xfrm>
          <a:off x="17538308" y="551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9" name="直線コネクタ 38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30</xdr:row>
      <xdr:rowOff>48277</xdr:rowOff>
    </xdr:from>
    <xdr:ext cx="749692" cy="259045"/>
    <xdr:sp macro="" textlink="">
      <xdr:nvSpPr>
        <xdr:cNvPr id="390" name="テキスト ボックス 389"/>
        <xdr:cNvSpPr txBox="1"/>
      </xdr:nvSpPr>
      <xdr:spPr>
        <a:xfrm>
          <a:off x="17538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147613</xdr:rowOff>
    </xdr:from>
    <xdr:to>
      <xdr:col>116</xdr:col>
      <xdr:colOff>62864</xdr:colOff>
      <xdr:row>42</xdr:row>
      <xdr:rowOff>92517</xdr:rowOff>
    </xdr:to>
    <xdr:cxnSp macro="">
      <xdr:nvCxnSpPr>
        <xdr:cNvPr id="392" name="直線コネクタ 391"/>
        <xdr:cNvCxnSpPr/>
      </xdr:nvCxnSpPr>
      <xdr:spPr>
        <a:xfrm flipV="1">
          <a:off x="22160864" y="5805463"/>
          <a:ext cx="0" cy="1487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107472</xdr:rowOff>
    </xdr:from>
    <xdr:ext cx="313932" cy="259045"/>
    <xdr:sp macro="" textlink="">
      <xdr:nvSpPr>
        <xdr:cNvPr id="393" name="【一般廃棄物処理施設】&#10;一人当たり有形固定資産（償却資産）額最小値テキスト"/>
        <xdr:cNvSpPr txBox="1"/>
      </xdr:nvSpPr>
      <xdr:spPr>
        <a:xfrm>
          <a:off x="22199600" y="73083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92517</xdr:rowOff>
    </xdr:from>
    <xdr:to>
      <xdr:col>116</xdr:col>
      <xdr:colOff>152400</xdr:colOff>
      <xdr:row>42</xdr:row>
      <xdr:rowOff>92517</xdr:rowOff>
    </xdr:to>
    <xdr:cxnSp macro="">
      <xdr:nvCxnSpPr>
        <xdr:cNvPr id="394" name="直線コネクタ 393"/>
        <xdr:cNvCxnSpPr/>
      </xdr:nvCxnSpPr>
      <xdr:spPr>
        <a:xfrm>
          <a:off x="22072600" y="7293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94290</xdr:rowOff>
    </xdr:from>
    <xdr:ext cx="690189" cy="259045"/>
    <xdr:sp macro="" textlink="">
      <xdr:nvSpPr>
        <xdr:cNvPr id="395" name="【一般廃棄物処理施設】&#10;一人当たり有形固定資産（償却資産）額最大値テキスト"/>
        <xdr:cNvSpPr txBox="1"/>
      </xdr:nvSpPr>
      <xdr:spPr>
        <a:xfrm>
          <a:off x="22199600" y="55806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9,112,647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147613</xdr:rowOff>
    </xdr:from>
    <xdr:to>
      <xdr:col>116</xdr:col>
      <xdr:colOff>152400</xdr:colOff>
      <xdr:row>33</xdr:row>
      <xdr:rowOff>147613</xdr:rowOff>
    </xdr:to>
    <xdr:cxnSp macro="">
      <xdr:nvCxnSpPr>
        <xdr:cNvPr id="396" name="直線コネクタ 395"/>
        <xdr:cNvCxnSpPr/>
      </xdr:nvCxnSpPr>
      <xdr:spPr>
        <a:xfrm>
          <a:off x="22072600" y="5805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151923</xdr:rowOff>
    </xdr:from>
    <xdr:ext cx="599010" cy="259045"/>
    <xdr:sp macro="" textlink="">
      <xdr:nvSpPr>
        <xdr:cNvPr id="397" name="【一般廃棄物処理施設】&#10;一人当たり有形固定資産（償却資産）額平均値テキスト"/>
        <xdr:cNvSpPr txBox="1"/>
      </xdr:nvSpPr>
      <xdr:spPr>
        <a:xfrm>
          <a:off x="22199600" y="7181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2046</xdr:rowOff>
    </xdr:from>
    <xdr:to>
      <xdr:col>116</xdr:col>
      <xdr:colOff>114300</xdr:colOff>
      <xdr:row>42</xdr:row>
      <xdr:rowOff>103646</xdr:rowOff>
    </xdr:to>
    <xdr:sp macro="" textlink="">
      <xdr:nvSpPr>
        <xdr:cNvPr id="398" name="フローチャート: 判断 397"/>
        <xdr:cNvSpPr/>
      </xdr:nvSpPr>
      <xdr:spPr>
        <a:xfrm>
          <a:off x="22110700" y="720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166679</xdr:rowOff>
    </xdr:from>
    <xdr:to>
      <xdr:col>112</xdr:col>
      <xdr:colOff>38100</xdr:colOff>
      <xdr:row>42</xdr:row>
      <xdr:rowOff>96829</xdr:rowOff>
    </xdr:to>
    <xdr:sp macro="" textlink="">
      <xdr:nvSpPr>
        <xdr:cNvPr id="399" name="フローチャート: 判断 398"/>
        <xdr:cNvSpPr/>
      </xdr:nvSpPr>
      <xdr:spPr>
        <a:xfrm>
          <a:off x="21272500" y="719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40</xdr:row>
      <xdr:rowOff>113356</xdr:rowOff>
    </xdr:from>
    <xdr:ext cx="599010" cy="259045"/>
    <xdr:sp macro="" textlink="">
      <xdr:nvSpPr>
        <xdr:cNvPr id="400" name="n_1aveValue【一般廃棄物処理施設】&#10;一人当たり有形固定資産（償却資産）額"/>
        <xdr:cNvSpPr txBox="1"/>
      </xdr:nvSpPr>
      <xdr:spPr>
        <a:xfrm>
          <a:off x="21011095" y="697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42</xdr:row>
      <xdr:rowOff>26116</xdr:rowOff>
    </xdr:from>
    <xdr:to>
      <xdr:col>107</xdr:col>
      <xdr:colOff>101600</xdr:colOff>
      <xdr:row>42</xdr:row>
      <xdr:rowOff>127716</xdr:rowOff>
    </xdr:to>
    <xdr:sp macro="" textlink="">
      <xdr:nvSpPr>
        <xdr:cNvPr id="401" name="フローチャート: 判断 400"/>
        <xdr:cNvSpPr/>
      </xdr:nvSpPr>
      <xdr:spPr>
        <a:xfrm>
          <a:off x="20383500" y="722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40</xdr:row>
      <xdr:rowOff>144243</xdr:rowOff>
    </xdr:from>
    <xdr:ext cx="534377" cy="259045"/>
    <xdr:sp macro="" textlink="">
      <xdr:nvSpPr>
        <xdr:cNvPr id="402" name="n_2aveValue【一般廃棄物処理施設】&#10;一人当たり有形固定資産（償却資産）額"/>
        <xdr:cNvSpPr txBox="1"/>
      </xdr:nvSpPr>
      <xdr:spPr>
        <a:xfrm>
          <a:off x="20167111" y="700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42</xdr:row>
      <xdr:rowOff>29738</xdr:rowOff>
    </xdr:from>
    <xdr:to>
      <xdr:col>102</xdr:col>
      <xdr:colOff>165100</xdr:colOff>
      <xdr:row>42</xdr:row>
      <xdr:rowOff>131338</xdr:rowOff>
    </xdr:to>
    <xdr:sp macro="" textlink="">
      <xdr:nvSpPr>
        <xdr:cNvPr id="403" name="フローチャート: 判断 402"/>
        <xdr:cNvSpPr/>
      </xdr:nvSpPr>
      <xdr:spPr>
        <a:xfrm>
          <a:off x="19494500" y="723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40</xdr:row>
      <xdr:rowOff>147865</xdr:rowOff>
    </xdr:from>
    <xdr:ext cx="534377" cy="259045"/>
    <xdr:sp macro="" textlink="">
      <xdr:nvSpPr>
        <xdr:cNvPr id="404" name="n_3aveValue【一般廃棄物処理施設】&#10;一人当たり有形固定資産（償却資産）額"/>
        <xdr:cNvSpPr txBox="1"/>
      </xdr:nvSpPr>
      <xdr:spPr>
        <a:xfrm>
          <a:off x="19278111" y="700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05" name="テキスト ボックス 40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6" name="テキスト ボックス 40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7" name="テキスト ボックス 40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8" name="テキスト ボックス 40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09" name="テキスト ボックス 40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31078</xdr:rowOff>
    </xdr:from>
    <xdr:to>
      <xdr:col>112</xdr:col>
      <xdr:colOff>38100</xdr:colOff>
      <xdr:row>42</xdr:row>
      <xdr:rowOff>132678</xdr:rowOff>
    </xdr:to>
    <xdr:sp macro="" textlink="">
      <xdr:nvSpPr>
        <xdr:cNvPr id="410" name="楕円 409"/>
        <xdr:cNvSpPr/>
      </xdr:nvSpPr>
      <xdr:spPr>
        <a:xfrm>
          <a:off x="21272500" y="723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42</xdr:row>
      <xdr:rowOff>31288</xdr:rowOff>
    </xdr:from>
    <xdr:to>
      <xdr:col>107</xdr:col>
      <xdr:colOff>101600</xdr:colOff>
      <xdr:row>42</xdr:row>
      <xdr:rowOff>132888</xdr:rowOff>
    </xdr:to>
    <xdr:sp macro="" textlink="">
      <xdr:nvSpPr>
        <xdr:cNvPr id="411" name="楕円 410"/>
        <xdr:cNvSpPr/>
      </xdr:nvSpPr>
      <xdr:spPr>
        <a:xfrm>
          <a:off x="20383500" y="723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81878</xdr:rowOff>
    </xdr:from>
    <xdr:to>
      <xdr:col>111</xdr:col>
      <xdr:colOff>177800</xdr:colOff>
      <xdr:row>42</xdr:row>
      <xdr:rowOff>82088</xdr:rowOff>
    </xdr:to>
    <xdr:cxnSp macro="">
      <xdr:nvCxnSpPr>
        <xdr:cNvPr id="412" name="直線コネクタ 411"/>
        <xdr:cNvCxnSpPr/>
      </xdr:nvCxnSpPr>
      <xdr:spPr>
        <a:xfrm flipV="1">
          <a:off x="20434300" y="7282778"/>
          <a:ext cx="889000" cy="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42</xdr:row>
      <xdr:rowOff>123805</xdr:rowOff>
    </xdr:from>
    <xdr:ext cx="534377" cy="259045"/>
    <xdr:sp macro="" textlink="">
      <xdr:nvSpPr>
        <xdr:cNvPr id="413" name="n_1mainValue【一般廃棄物処理施設】&#10;一人当たり有形固定資産（償却資産）額"/>
        <xdr:cNvSpPr txBox="1"/>
      </xdr:nvSpPr>
      <xdr:spPr>
        <a:xfrm>
          <a:off x="21043411" y="732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124015</xdr:rowOff>
    </xdr:from>
    <xdr:ext cx="534377" cy="259045"/>
    <xdr:sp macro="" textlink="">
      <xdr:nvSpPr>
        <xdr:cNvPr id="414" name="n_2mainValue【一般廃棄物処理施設】&#10;一人当たり有形固定資産（償却資産）額"/>
        <xdr:cNvSpPr txBox="1"/>
      </xdr:nvSpPr>
      <xdr:spPr>
        <a:xfrm>
          <a:off x="20167111" y="7324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5" name="正方形/長方形 41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6" name="正方形/長方形 41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7" name="正方形/長方形 41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8" name="正方形/長方形 41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9" name="正方形/長方形 41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0" name="正方形/長方形 41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1" name="正方形/長方形 42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2" name="正方形/長方形 42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3" name="テキスト ボックス 42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4" name="直線コネクタ 42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25" name="直線コネクタ 42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26" name="テキスト ボックス 425"/>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7" name="直線コネクタ 42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8" name="テキスト ボックス 42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9" name="直線コネクタ 42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30" name="テキスト ボックス 42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31" name="直線コネクタ 43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2" name="テキスト ボックス 43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3" name="直線コネクタ 43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4" name="テキスト ボックス 43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5" name="直線コネクタ 43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36" name="テキスト ボックス 435"/>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7" name="直線コネクタ 43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38" name="テキスト ボックス 43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4899</xdr:rowOff>
    </xdr:to>
    <xdr:cxnSp macro="">
      <xdr:nvCxnSpPr>
        <xdr:cNvPr id="440" name="直線コネクタ 439"/>
        <xdr:cNvCxnSpPr/>
      </xdr:nvCxnSpPr>
      <xdr:spPr>
        <a:xfrm flipV="1">
          <a:off x="16318864" y="9470572"/>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8726</xdr:rowOff>
    </xdr:from>
    <xdr:ext cx="340478" cy="259045"/>
    <xdr:sp macro="" textlink="">
      <xdr:nvSpPr>
        <xdr:cNvPr id="441" name="【保健センター・保健所】&#10;有形固定資産減価償却率最小値テキスト"/>
        <xdr:cNvSpPr txBox="1"/>
      </xdr:nvSpPr>
      <xdr:spPr>
        <a:xfrm>
          <a:off x="16357600" y="1098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4899</xdr:rowOff>
    </xdr:from>
    <xdr:to>
      <xdr:col>86</xdr:col>
      <xdr:colOff>25400</xdr:colOff>
      <xdr:row>64</xdr:row>
      <xdr:rowOff>4899</xdr:rowOff>
    </xdr:to>
    <xdr:cxnSp macro="">
      <xdr:nvCxnSpPr>
        <xdr:cNvPr id="442" name="直線コネクタ 441"/>
        <xdr:cNvCxnSpPr/>
      </xdr:nvCxnSpPr>
      <xdr:spPr>
        <a:xfrm>
          <a:off x="16230600" y="1097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43"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44" name="直線コネクタ 443"/>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1105</xdr:rowOff>
    </xdr:from>
    <xdr:ext cx="405111" cy="259045"/>
    <xdr:sp macro="" textlink="">
      <xdr:nvSpPr>
        <xdr:cNvPr id="445" name="【保健センター・保健所】&#10;有形固定資産減価償却率平均値テキスト"/>
        <xdr:cNvSpPr txBox="1"/>
      </xdr:nvSpPr>
      <xdr:spPr>
        <a:xfrm>
          <a:off x="16357600" y="102881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22678</xdr:rowOff>
    </xdr:from>
    <xdr:to>
      <xdr:col>85</xdr:col>
      <xdr:colOff>177800</xdr:colOff>
      <xdr:row>60</xdr:row>
      <xdr:rowOff>124278</xdr:rowOff>
    </xdr:to>
    <xdr:sp macro="" textlink="">
      <xdr:nvSpPr>
        <xdr:cNvPr id="446" name="フローチャート: 判断 445"/>
        <xdr:cNvSpPr/>
      </xdr:nvSpPr>
      <xdr:spPr>
        <a:xfrm>
          <a:off x="162687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45538</xdr:rowOff>
    </xdr:from>
    <xdr:to>
      <xdr:col>81</xdr:col>
      <xdr:colOff>101600</xdr:colOff>
      <xdr:row>60</xdr:row>
      <xdr:rowOff>147138</xdr:rowOff>
    </xdr:to>
    <xdr:sp macro="" textlink="">
      <xdr:nvSpPr>
        <xdr:cNvPr id="447" name="フローチャート: 判断 446"/>
        <xdr:cNvSpPr/>
      </xdr:nvSpPr>
      <xdr:spPr>
        <a:xfrm>
          <a:off x="15430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138265</xdr:rowOff>
    </xdr:from>
    <xdr:ext cx="405111" cy="259045"/>
    <xdr:sp macro="" textlink="">
      <xdr:nvSpPr>
        <xdr:cNvPr id="448" name="n_1aveValue【保健センター・保健所】&#10;有形固定資産減価償却率"/>
        <xdr:cNvSpPr txBox="1"/>
      </xdr:nvSpPr>
      <xdr:spPr>
        <a:xfrm>
          <a:off x="15266044" y="1042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40640</xdr:rowOff>
    </xdr:from>
    <xdr:to>
      <xdr:col>76</xdr:col>
      <xdr:colOff>165100</xdr:colOff>
      <xdr:row>60</xdr:row>
      <xdr:rowOff>142240</xdr:rowOff>
    </xdr:to>
    <xdr:sp macro="" textlink="">
      <xdr:nvSpPr>
        <xdr:cNvPr id="449" name="フローチャート: 判断 448"/>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133367</xdr:rowOff>
    </xdr:from>
    <xdr:ext cx="405111" cy="259045"/>
    <xdr:sp macro="" textlink="">
      <xdr:nvSpPr>
        <xdr:cNvPr id="450" name="n_2aveValue【保健センター・保健所】&#10;有形固定資産減価償却率"/>
        <xdr:cNvSpPr txBox="1"/>
      </xdr:nvSpPr>
      <xdr:spPr>
        <a:xfrm>
          <a:off x="14389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65133</xdr:rowOff>
    </xdr:from>
    <xdr:to>
      <xdr:col>72</xdr:col>
      <xdr:colOff>38100</xdr:colOff>
      <xdr:row>60</xdr:row>
      <xdr:rowOff>166733</xdr:rowOff>
    </xdr:to>
    <xdr:sp macro="" textlink="">
      <xdr:nvSpPr>
        <xdr:cNvPr id="451" name="フローチャート: 判断 450"/>
        <xdr:cNvSpPr/>
      </xdr:nvSpPr>
      <xdr:spPr>
        <a:xfrm>
          <a:off x="13652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59</xdr:row>
      <xdr:rowOff>11810</xdr:rowOff>
    </xdr:from>
    <xdr:ext cx="405111" cy="259045"/>
    <xdr:sp macro="" textlink="">
      <xdr:nvSpPr>
        <xdr:cNvPr id="452" name="n_3aveValue【保健センター・保健所】&#10;有形固定資産減価償却率"/>
        <xdr:cNvSpPr txBox="1"/>
      </xdr:nvSpPr>
      <xdr:spPr>
        <a:xfrm>
          <a:off x="13500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53" name="テキスト ボックス 45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4" name="テキスト ボックス 45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5" name="テキスト ボックス 45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6" name="テキスト ボックス 45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7" name="テキスト ボックス 45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34109</xdr:rowOff>
    </xdr:from>
    <xdr:to>
      <xdr:col>81</xdr:col>
      <xdr:colOff>101600</xdr:colOff>
      <xdr:row>58</xdr:row>
      <xdr:rowOff>135709</xdr:rowOff>
    </xdr:to>
    <xdr:sp macro="" textlink="">
      <xdr:nvSpPr>
        <xdr:cNvPr id="458" name="楕円 457"/>
        <xdr:cNvSpPr/>
      </xdr:nvSpPr>
      <xdr:spPr>
        <a:xfrm>
          <a:off x="15430500" y="997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21046</xdr:rowOff>
    </xdr:from>
    <xdr:to>
      <xdr:col>76</xdr:col>
      <xdr:colOff>165100</xdr:colOff>
      <xdr:row>58</xdr:row>
      <xdr:rowOff>122646</xdr:rowOff>
    </xdr:to>
    <xdr:sp macro="" textlink="">
      <xdr:nvSpPr>
        <xdr:cNvPr id="459" name="楕円 458"/>
        <xdr:cNvSpPr/>
      </xdr:nvSpPr>
      <xdr:spPr>
        <a:xfrm>
          <a:off x="14541500" y="996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71846</xdr:rowOff>
    </xdr:from>
    <xdr:to>
      <xdr:col>81</xdr:col>
      <xdr:colOff>50800</xdr:colOff>
      <xdr:row>58</xdr:row>
      <xdr:rowOff>84909</xdr:rowOff>
    </xdr:to>
    <xdr:cxnSp macro="">
      <xdr:nvCxnSpPr>
        <xdr:cNvPr id="460" name="直線コネクタ 459"/>
        <xdr:cNvCxnSpPr/>
      </xdr:nvCxnSpPr>
      <xdr:spPr>
        <a:xfrm>
          <a:off x="14592300" y="1001594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152236</xdr:rowOff>
    </xdr:from>
    <xdr:ext cx="405111" cy="259045"/>
    <xdr:sp macro="" textlink="">
      <xdr:nvSpPr>
        <xdr:cNvPr id="461" name="n_1mainValue【保健センター・保健所】&#10;有形固定資産減価償却率"/>
        <xdr:cNvSpPr txBox="1"/>
      </xdr:nvSpPr>
      <xdr:spPr>
        <a:xfrm>
          <a:off x="15266044" y="9753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139173</xdr:rowOff>
    </xdr:from>
    <xdr:ext cx="405111" cy="259045"/>
    <xdr:sp macro="" textlink="">
      <xdr:nvSpPr>
        <xdr:cNvPr id="462" name="n_2mainValue【保健センター・保健所】&#10;有形固定資産減価償却率"/>
        <xdr:cNvSpPr txBox="1"/>
      </xdr:nvSpPr>
      <xdr:spPr>
        <a:xfrm>
          <a:off x="14389744" y="9740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3" name="正方形/長方形 4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4" name="正方形/長方形 4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5" name="正方形/長方形 4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6" name="正方形/長方形 4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7" name="正方形/長方形 4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8" name="正方形/長方形 4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9" name="正方形/長方形 4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0" name="正方形/長方形 4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1" name="テキスト ボックス 4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2" name="直線コネクタ 4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3" name="直線コネクタ 47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4" name="テキスト ボックス 47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5" name="直線コネクタ 47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76" name="テキスト ボックス 47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77" name="直線コネクタ 47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78" name="テキスト ボックス 47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79" name="直線コネクタ 47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0" name="テキスト ボックス 47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1" name="直線コネクタ 48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2" name="テキスト ボックス 48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3" name="直線コネクタ 48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4" name="テキスト ボックス 48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57150</xdr:rowOff>
    </xdr:from>
    <xdr:to>
      <xdr:col>116</xdr:col>
      <xdr:colOff>62864</xdr:colOff>
      <xdr:row>64</xdr:row>
      <xdr:rowOff>64770</xdr:rowOff>
    </xdr:to>
    <xdr:cxnSp macro="">
      <xdr:nvCxnSpPr>
        <xdr:cNvPr id="486" name="直線コネクタ 485"/>
        <xdr:cNvCxnSpPr/>
      </xdr:nvCxnSpPr>
      <xdr:spPr>
        <a:xfrm flipV="1">
          <a:off x="22160864" y="965835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487"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488" name="直線コネクタ 487"/>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3827</xdr:rowOff>
    </xdr:from>
    <xdr:ext cx="469744" cy="259045"/>
    <xdr:sp macro="" textlink="">
      <xdr:nvSpPr>
        <xdr:cNvPr id="489" name="【保健センター・保健所】&#10;一人当たり面積最大値テキスト"/>
        <xdr:cNvSpPr txBox="1"/>
      </xdr:nvSpPr>
      <xdr:spPr>
        <a:xfrm>
          <a:off x="22199600" y="943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57150</xdr:rowOff>
    </xdr:from>
    <xdr:to>
      <xdr:col>116</xdr:col>
      <xdr:colOff>152400</xdr:colOff>
      <xdr:row>56</xdr:row>
      <xdr:rowOff>57150</xdr:rowOff>
    </xdr:to>
    <xdr:cxnSp macro="">
      <xdr:nvCxnSpPr>
        <xdr:cNvPr id="490" name="直線コネクタ 489"/>
        <xdr:cNvCxnSpPr/>
      </xdr:nvCxnSpPr>
      <xdr:spPr>
        <a:xfrm>
          <a:off x="22072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68597</xdr:rowOff>
    </xdr:from>
    <xdr:ext cx="469744" cy="259045"/>
    <xdr:sp macro="" textlink="">
      <xdr:nvSpPr>
        <xdr:cNvPr id="491" name="【保健センター・保健所】&#10;一人当たり面積平均値テキスト"/>
        <xdr:cNvSpPr txBox="1"/>
      </xdr:nvSpPr>
      <xdr:spPr>
        <a:xfrm>
          <a:off x="22199600" y="10698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90170</xdr:rowOff>
    </xdr:from>
    <xdr:to>
      <xdr:col>116</xdr:col>
      <xdr:colOff>114300</xdr:colOff>
      <xdr:row>63</xdr:row>
      <xdr:rowOff>20320</xdr:rowOff>
    </xdr:to>
    <xdr:sp macro="" textlink="">
      <xdr:nvSpPr>
        <xdr:cNvPr id="492" name="フローチャート: 判断 491"/>
        <xdr:cNvSpPr/>
      </xdr:nvSpPr>
      <xdr:spPr>
        <a:xfrm>
          <a:off x="221107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97790</xdr:rowOff>
    </xdr:from>
    <xdr:to>
      <xdr:col>112</xdr:col>
      <xdr:colOff>38100</xdr:colOff>
      <xdr:row>63</xdr:row>
      <xdr:rowOff>27940</xdr:rowOff>
    </xdr:to>
    <xdr:sp macro="" textlink="">
      <xdr:nvSpPr>
        <xdr:cNvPr id="493" name="フローチャート: 判断 492"/>
        <xdr:cNvSpPr/>
      </xdr:nvSpPr>
      <xdr:spPr>
        <a:xfrm>
          <a:off x="21272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44467</xdr:rowOff>
    </xdr:from>
    <xdr:ext cx="469744" cy="259045"/>
    <xdr:sp macro="" textlink="">
      <xdr:nvSpPr>
        <xdr:cNvPr id="494" name="n_1aveValue【保健センター・保健所】&#10;一人当たり面積"/>
        <xdr:cNvSpPr txBox="1"/>
      </xdr:nvSpPr>
      <xdr:spPr>
        <a:xfrm>
          <a:off x="21075727"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105410</xdr:rowOff>
    </xdr:from>
    <xdr:to>
      <xdr:col>107</xdr:col>
      <xdr:colOff>101600</xdr:colOff>
      <xdr:row>63</xdr:row>
      <xdr:rowOff>35560</xdr:rowOff>
    </xdr:to>
    <xdr:sp macro="" textlink="">
      <xdr:nvSpPr>
        <xdr:cNvPr id="495" name="フローチャート: 判断 494"/>
        <xdr:cNvSpPr/>
      </xdr:nvSpPr>
      <xdr:spPr>
        <a:xfrm>
          <a:off x="20383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52087</xdr:rowOff>
    </xdr:from>
    <xdr:ext cx="469744" cy="259045"/>
    <xdr:sp macro="" textlink="">
      <xdr:nvSpPr>
        <xdr:cNvPr id="496" name="n_2aveValue【保健センター・保健所】&#10;一人当たり面積"/>
        <xdr:cNvSpPr txBox="1"/>
      </xdr:nvSpPr>
      <xdr:spPr>
        <a:xfrm>
          <a:off x="20199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82550</xdr:rowOff>
    </xdr:from>
    <xdr:to>
      <xdr:col>102</xdr:col>
      <xdr:colOff>165100</xdr:colOff>
      <xdr:row>63</xdr:row>
      <xdr:rowOff>12700</xdr:rowOff>
    </xdr:to>
    <xdr:sp macro="" textlink="">
      <xdr:nvSpPr>
        <xdr:cNvPr id="497" name="フローチャート: 判断 496"/>
        <xdr:cNvSpPr/>
      </xdr:nvSpPr>
      <xdr:spPr>
        <a:xfrm>
          <a:off x="19494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29227</xdr:rowOff>
    </xdr:from>
    <xdr:ext cx="469744" cy="259045"/>
    <xdr:sp macro="" textlink="">
      <xdr:nvSpPr>
        <xdr:cNvPr id="498" name="n_3aveValue【保健センター・保健所】&#10;一人当たり面積"/>
        <xdr:cNvSpPr txBox="1"/>
      </xdr:nvSpPr>
      <xdr:spPr>
        <a:xfrm>
          <a:off x="19310427" y="1048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99" name="テキスト ボックス 4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0" name="テキスト ボックス 4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1" name="テキスト ボックス 5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2" name="テキスト ボックス 5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3" name="テキスト ボックス 5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162560</xdr:rowOff>
    </xdr:from>
    <xdr:to>
      <xdr:col>112</xdr:col>
      <xdr:colOff>38100</xdr:colOff>
      <xdr:row>63</xdr:row>
      <xdr:rowOff>92710</xdr:rowOff>
    </xdr:to>
    <xdr:sp macro="" textlink="">
      <xdr:nvSpPr>
        <xdr:cNvPr id="504" name="楕円 503"/>
        <xdr:cNvSpPr/>
      </xdr:nvSpPr>
      <xdr:spPr>
        <a:xfrm>
          <a:off x="212725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166370</xdr:rowOff>
    </xdr:from>
    <xdr:to>
      <xdr:col>107</xdr:col>
      <xdr:colOff>101600</xdr:colOff>
      <xdr:row>63</xdr:row>
      <xdr:rowOff>96520</xdr:rowOff>
    </xdr:to>
    <xdr:sp macro="" textlink="">
      <xdr:nvSpPr>
        <xdr:cNvPr id="505" name="楕円 504"/>
        <xdr:cNvSpPr/>
      </xdr:nvSpPr>
      <xdr:spPr>
        <a:xfrm>
          <a:off x="203835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41910</xdr:rowOff>
    </xdr:from>
    <xdr:to>
      <xdr:col>111</xdr:col>
      <xdr:colOff>177800</xdr:colOff>
      <xdr:row>63</xdr:row>
      <xdr:rowOff>45720</xdr:rowOff>
    </xdr:to>
    <xdr:cxnSp macro="">
      <xdr:nvCxnSpPr>
        <xdr:cNvPr id="506" name="直線コネクタ 505"/>
        <xdr:cNvCxnSpPr/>
      </xdr:nvCxnSpPr>
      <xdr:spPr>
        <a:xfrm flipV="1">
          <a:off x="20434300" y="108432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83837</xdr:rowOff>
    </xdr:from>
    <xdr:ext cx="469744" cy="259045"/>
    <xdr:sp macro="" textlink="">
      <xdr:nvSpPr>
        <xdr:cNvPr id="507" name="n_1mainValue【保健センター・保健所】&#10;一人当たり面積"/>
        <xdr:cNvSpPr txBox="1"/>
      </xdr:nvSpPr>
      <xdr:spPr>
        <a:xfrm>
          <a:off x="21075727"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87647</xdr:rowOff>
    </xdr:from>
    <xdr:ext cx="469744" cy="259045"/>
    <xdr:sp macro="" textlink="">
      <xdr:nvSpPr>
        <xdr:cNvPr id="508" name="n_2mainValue【保健センター・保健所】&#10;一人当たり面積"/>
        <xdr:cNvSpPr txBox="1"/>
      </xdr:nvSpPr>
      <xdr:spPr>
        <a:xfrm>
          <a:off x="20199427" y="1088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9" name="正方形/長方形 50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0" name="正方形/長方形 50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1" name="正方形/長方形 51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2" name="正方形/長方形 51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3" name="正方形/長方形 51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4" name="正方形/長方形 51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5" name="正方形/長方形 51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6" name="正方形/長方形 51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17" name="テキスト ボックス 51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18" name="直線コネクタ 51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19" name="直線コネクタ 51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20" name="テキスト ボックス 519"/>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21" name="直線コネクタ 52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22" name="テキスト ボックス 52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23" name="直線コネクタ 52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24" name="テキスト ボックス 52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25" name="直線コネクタ 52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26" name="テキスト ボックス 52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27" name="直線コネクタ 52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28" name="テキスト ボックス 52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29" name="直線コネクタ 52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30" name="テキスト ボックス 529"/>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1" name="直線コネクタ 53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32" name="テキスト ボックス 53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3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51163</xdr:rowOff>
    </xdr:from>
    <xdr:to>
      <xdr:col>85</xdr:col>
      <xdr:colOff>126364</xdr:colOff>
      <xdr:row>86</xdr:row>
      <xdr:rowOff>65858</xdr:rowOff>
    </xdr:to>
    <xdr:cxnSp macro="">
      <xdr:nvCxnSpPr>
        <xdr:cNvPr id="534" name="直線コネクタ 533"/>
        <xdr:cNvCxnSpPr/>
      </xdr:nvCxnSpPr>
      <xdr:spPr>
        <a:xfrm flipV="1">
          <a:off x="16318864" y="13424263"/>
          <a:ext cx="0" cy="1386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69685</xdr:rowOff>
    </xdr:from>
    <xdr:ext cx="340478" cy="259045"/>
    <xdr:sp macro="" textlink="">
      <xdr:nvSpPr>
        <xdr:cNvPr id="535" name="【消防施設】&#10;有形固定資産減価償却率最小値テキスト"/>
        <xdr:cNvSpPr txBox="1"/>
      </xdr:nvSpPr>
      <xdr:spPr>
        <a:xfrm>
          <a:off x="16357600" y="148143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65858</xdr:rowOff>
    </xdr:from>
    <xdr:to>
      <xdr:col>86</xdr:col>
      <xdr:colOff>25400</xdr:colOff>
      <xdr:row>86</xdr:row>
      <xdr:rowOff>65858</xdr:rowOff>
    </xdr:to>
    <xdr:cxnSp macro="">
      <xdr:nvCxnSpPr>
        <xdr:cNvPr id="536" name="直線コネクタ 535"/>
        <xdr:cNvCxnSpPr/>
      </xdr:nvCxnSpPr>
      <xdr:spPr>
        <a:xfrm>
          <a:off x="16230600" y="1481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169290</xdr:rowOff>
    </xdr:from>
    <xdr:ext cx="405111" cy="259045"/>
    <xdr:sp macro="" textlink="">
      <xdr:nvSpPr>
        <xdr:cNvPr id="537" name="【消防施設】&#10;有形固定資産減価償却率最大値テキスト"/>
        <xdr:cNvSpPr txBox="1"/>
      </xdr:nvSpPr>
      <xdr:spPr>
        <a:xfrm>
          <a:off x="16357600" y="1319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51163</xdr:rowOff>
    </xdr:from>
    <xdr:to>
      <xdr:col>86</xdr:col>
      <xdr:colOff>25400</xdr:colOff>
      <xdr:row>78</xdr:row>
      <xdr:rowOff>51163</xdr:rowOff>
    </xdr:to>
    <xdr:cxnSp macro="">
      <xdr:nvCxnSpPr>
        <xdr:cNvPr id="538" name="直線コネクタ 537"/>
        <xdr:cNvCxnSpPr/>
      </xdr:nvCxnSpPr>
      <xdr:spPr>
        <a:xfrm>
          <a:off x="16230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125747</xdr:rowOff>
    </xdr:from>
    <xdr:ext cx="405111" cy="259045"/>
    <xdr:sp macro="" textlink="">
      <xdr:nvSpPr>
        <xdr:cNvPr id="539" name="【消防施設】&#10;有形固定資産減価償却率平均値テキスト"/>
        <xdr:cNvSpPr txBox="1"/>
      </xdr:nvSpPr>
      <xdr:spPr>
        <a:xfrm>
          <a:off x="16357600" y="1418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147320</xdr:rowOff>
    </xdr:from>
    <xdr:to>
      <xdr:col>85</xdr:col>
      <xdr:colOff>177800</xdr:colOff>
      <xdr:row>83</xdr:row>
      <xdr:rowOff>77470</xdr:rowOff>
    </xdr:to>
    <xdr:sp macro="" textlink="">
      <xdr:nvSpPr>
        <xdr:cNvPr id="540" name="フローチャート: 判断 539"/>
        <xdr:cNvSpPr/>
      </xdr:nvSpPr>
      <xdr:spPr>
        <a:xfrm>
          <a:off x="16268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124461</xdr:rowOff>
    </xdr:from>
    <xdr:to>
      <xdr:col>81</xdr:col>
      <xdr:colOff>101600</xdr:colOff>
      <xdr:row>82</xdr:row>
      <xdr:rowOff>54611</xdr:rowOff>
    </xdr:to>
    <xdr:sp macro="" textlink="">
      <xdr:nvSpPr>
        <xdr:cNvPr id="541" name="フローチャート: 判断 540"/>
        <xdr:cNvSpPr/>
      </xdr:nvSpPr>
      <xdr:spPr>
        <a:xfrm>
          <a:off x="15430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45738</xdr:rowOff>
    </xdr:from>
    <xdr:ext cx="405111" cy="259045"/>
    <xdr:sp macro="" textlink="">
      <xdr:nvSpPr>
        <xdr:cNvPr id="542" name="n_1aveValue【消防施設】&#10;有形固定資産減価償却率"/>
        <xdr:cNvSpPr txBox="1"/>
      </xdr:nvSpPr>
      <xdr:spPr>
        <a:xfrm>
          <a:off x="152660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10161</xdr:rowOff>
    </xdr:from>
    <xdr:to>
      <xdr:col>76</xdr:col>
      <xdr:colOff>165100</xdr:colOff>
      <xdr:row>81</xdr:row>
      <xdr:rowOff>111761</xdr:rowOff>
    </xdr:to>
    <xdr:sp macro="" textlink="">
      <xdr:nvSpPr>
        <xdr:cNvPr id="543" name="フローチャート: 判断 542"/>
        <xdr:cNvSpPr/>
      </xdr:nvSpPr>
      <xdr:spPr>
        <a:xfrm>
          <a:off x="14541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102888</xdr:rowOff>
    </xdr:from>
    <xdr:ext cx="405111" cy="259045"/>
    <xdr:sp macro="" textlink="">
      <xdr:nvSpPr>
        <xdr:cNvPr id="544" name="n_2aveValue【消防施設】&#10;有形固定資産減価償却率"/>
        <xdr:cNvSpPr txBox="1"/>
      </xdr:nvSpPr>
      <xdr:spPr>
        <a:xfrm>
          <a:off x="14389744" y="1399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135889</xdr:rowOff>
    </xdr:from>
    <xdr:to>
      <xdr:col>72</xdr:col>
      <xdr:colOff>38100</xdr:colOff>
      <xdr:row>82</xdr:row>
      <xdr:rowOff>66039</xdr:rowOff>
    </xdr:to>
    <xdr:sp macro="" textlink="">
      <xdr:nvSpPr>
        <xdr:cNvPr id="545" name="フローチャート: 判断 544"/>
        <xdr:cNvSpPr/>
      </xdr:nvSpPr>
      <xdr:spPr>
        <a:xfrm>
          <a:off x="13652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80</xdr:row>
      <xdr:rowOff>82566</xdr:rowOff>
    </xdr:from>
    <xdr:ext cx="405111" cy="259045"/>
    <xdr:sp macro="" textlink="">
      <xdr:nvSpPr>
        <xdr:cNvPr id="546" name="n_3aveValue【消防施設】&#10;有形固定資産減価償却率"/>
        <xdr:cNvSpPr txBox="1"/>
      </xdr:nvSpPr>
      <xdr:spPr>
        <a:xfrm>
          <a:off x="13500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47" name="テキスト ボックス 54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48" name="テキスト ボックス 54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49" name="テキスト ボックス 54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0" name="テキスト ボックス 54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1" name="テキスト ボックス 55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70576</xdr:rowOff>
    </xdr:from>
    <xdr:to>
      <xdr:col>81</xdr:col>
      <xdr:colOff>101600</xdr:colOff>
      <xdr:row>78</xdr:row>
      <xdr:rowOff>726</xdr:rowOff>
    </xdr:to>
    <xdr:sp macro="" textlink="">
      <xdr:nvSpPr>
        <xdr:cNvPr id="552" name="楕円 551"/>
        <xdr:cNvSpPr/>
      </xdr:nvSpPr>
      <xdr:spPr>
        <a:xfrm>
          <a:off x="15430500" y="1327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77</xdr:row>
      <xdr:rowOff>77107</xdr:rowOff>
    </xdr:from>
    <xdr:to>
      <xdr:col>76</xdr:col>
      <xdr:colOff>165100</xdr:colOff>
      <xdr:row>78</xdr:row>
      <xdr:rowOff>7257</xdr:rowOff>
    </xdr:to>
    <xdr:sp macro="" textlink="">
      <xdr:nvSpPr>
        <xdr:cNvPr id="553" name="楕円 552"/>
        <xdr:cNvSpPr/>
      </xdr:nvSpPr>
      <xdr:spPr>
        <a:xfrm>
          <a:off x="14541500" y="1327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121376</xdr:rowOff>
    </xdr:from>
    <xdr:to>
      <xdr:col>81</xdr:col>
      <xdr:colOff>50800</xdr:colOff>
      <xdr:row>77</xdr:row>
      <xdr:rowOff>127907</xdr:rowOff>
    </xdr:to>
    <xdr:cxnSp macro="">
      <xdr:nvCxnSpPr>
        <xdr:cNvPr id="554" name="直線コネクタ 553"/>
        <xdr:cNvCxnSpPr/>
      </xdr:nvCxnSpPr>
      <xdr:spPr>
        <a:xfrm flipV="1">
          <a:off x="14592300" y="1332302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76</xdr:row>
      <xdr:rowOff>17253</xdr:rowOff>
    </xdr:from>
    <xdr:ext cx="405111" cy="259045"/>
    <xdr:sp macro="" textlink="">
      <xdr:nvSpPr>
        <xdr:cNvPr id="555" name="n_1mainValue【消防施設】&#10;有形固定資産減価償却率"/>
        <xdr:cNvSpPr txBox="1"/>
      </xdr:nvSpPr>
      <xdr:spPr>
        <a:xfrm>
          <a:off x="15266044" y="13047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23784</xdr:rowOff>
    </xdr:from>
    <xdr:ext cx="405111" cy="259045"/>
    <xdr:sp macro="" textlink="">
      <xdr:nvSpPr>
        <xdr:cNvPr id="556" name="n_2mainValue【消防施設】&#10;有形固定資産減価償却率"/>
        <xdr:cNvSpPr txBox="1"/>
      </xdr:nvSpPr>
      <xdr:spPr>
        <a:xfrm>
          <a:off x="14389744" y="13053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7" name="正方形/長方形 55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8" name="正方形/長方形 55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9" name="正方形/長方形 55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0" name="正方形/長方形 55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1" name="正方形/長方形 56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2" name="正方形/長方形 56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3" name="正方形/長方形 56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4" name="正方形/長方形 56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5" name="テキスト ボックス 56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6" name="直線コネクタ 56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67" name="直線コネクタ 56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68" name="テキスト ボックス 56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69" name="直線コネクタ 56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70" name="テキスト ボックス 56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71" name="直線コネクタ 57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72" name="テキスト ボックス 57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73" name="直線コネクタ 57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74" name="テキスト ボックス 57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5" name="直線コネクタ 57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6" name="テキスト ボックス 57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136398</xdr:rowOff>
    </xdr:from>
    <xdr:to>
      <xdr:col>116</xdr:col>
      <xdr:colOff>62864</xdr:colOff>
      <xdr:row>86</xdr:row>
      <xdr:rowOff>30784</xdr:rowOff>
    </xdr:to>
    <xdr:cxnSp macro="">
      <xdr:nvCxnSpPr>
        <xdr:cNvPr id="578" name="直線コネクタ 577"/>
        <xdr:cNvCxnSpPr/>
      </xdr:nvCxnSpPr>
      <xdr:spPr>
        <a:xfrm flipV="1">
          <a:off x="22160864" y="13338048"/>
          <a:ext cx="0" cy="1437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34611</xdr:rowOff>
    </xdr:from>
    <xdr:ext cx="469744" cy="259045"/>
    <xdr:sp macro="" textlink="">
      <xdr:nvSpPr>
        <xdr:cNvPr id="579" name="【消防施設】&#10;一人当たり面積最小値テキスト"/>
        <xdr:cNvSpPr txBox="1"/>
      </xdr:nvSpPr>
      <xdr:spPr>
        <a:xfrm>
          <a:off x="22199600" y="1477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30784</xdr:rowOff>
    </xdr:from>
    <xdr:to>
      <xdr:col>116</xdr:col>
      <xdr:colOff>152400</xdr:colOff>
      <xdr:row>86</xdr:row>
      <xdr:rowOff>30784</xdr:rowOff>
    </xdr:to>
    <xdr:cxnSp macro="">
      <xdr:nvCxnSpPr>
        <xdr:cNvPr id="580" name="直線コネクタ 579"/>
        <xdr:cNvCxnSpPr/>
      </xdr:nvCxnSpPr>
      <xdr:spPr>
        <a:xfrm>
          <a:off x="22072600" y="1477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83075</xdr:rowOff>
    </xdr:from>
    <xdr:ext cx="469744" cy="259045"/>
    <xdr:sp macro="" textlink="">
      <xdr:nvSpPr>
        <xdr:cNvPr id="581" name="【消防施設】&#10;一人当たり面積最大値テキスト"/>
        <xdr:cNvSpPr txBox="1"/>
      </xdr:nvSpPr>
      <xdr:spPr>
        <a:xfrm>
          <a:off x="22199600" y="1311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136398</xdr:rowOff>
    </xdr:from>
    <xdr:to>
      <xdr:col>116</xdr:col>
      <xdr:colOff>152400</xdr:colOff>
      <xdr:row>77</xdr:row>
      <xdr:rowOff>136398</xdr:rowOff>
    </xdr:to>
    <xdr:cxnSp macro="">
      <xdr:nvCxnSpPr>
        <xdr:cNvPr id="582" name="直線コネクタ 581"/>
        <xdr:cNvCxnSpPr/>
      </xdr:nvCxnSpPr>
      <xdr:spPr>
        <a:xfrm>
          <a:off x="22072600" y="1333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6418</xdr:rowOff>
    </xdr:from>
    <xdr:ext cx="469744" cy="259045"/>
    <xdr:sp macro="" textlink="">
      <xdr:nvSpPr>
        <xdr:cNvPr id="583" name="【消防施設】&#10;一人当たり面積平均値テキスト"/>
        <xdr:cNvSpPr txBox="1"/>
      </xdr:nvSpPr>
      <xdr:spPr>
        <a:xfrm>
          <a:off x="22199600" y="14579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27991</xdr:rowOff>
    </xdr:from>
    <xdr:to>
      <xdr:col>116</xdr:col>
      <xdr:colOff>114300</xdr:colOff>
      <xdr:row>85</xdr:row>
      <xdr:rowOff>129591</xdr:rowOff>
    </xdr:to>
    <xdr:sp macro="" textlink="">
      <xdr:nvSpPr>
        <xdr:cNvPr id="584" name="フローチャート: 判断 583"/>
        <xdr:cNvSpPr/>
      </xdr:nvSpPr>
      <xdr:spPr>
        <a:xfrm>
          <a:off x="22110700" y="1460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35306</xdr:rowOff>
    </xdr:from>
    <xdr:to>
      <xdr:col>112</xdr:col>
      <xdr:colOff>38100</xdr:colOff>
      <xdr:row>85</xdr:row>
      <xdr:rowOff>136906</xdr:rowOff>
    </xdr:to>
    <xdr:sp macro="" textlink="">
      <xdr:nvSpPr>
        <xdr:cNvPr id="585" name="フローチャート: 判断 584"/>
        <xdr:cNvSpPr/>
      </xdr:nvSpPr>
      <xdr:spPr>
        <a:xfrm>
          <a:off x="21272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153433</xdr:rowOff>
    </xdr:from>
    <xdr:ext cx="469744" cy="259045"/>
    <xdr:sp macro="" textlink="">
      <xdr:nvSpPr>
        <xdr:cNvPr id="586" name="n_1aveValue【消防施設】&#10;一人当たり面積"/>
        <xdr:cNvSpPr txBox="1"/>
      </xdr:nvSpPr>
      <xdr:spPr>
        <a:xfrm>
          <a:off x="210757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36221</xdr:rowOff>
    </xdr:from>
    <xdr:to>
      <xdr:col>107</xdr:col>
      <xdr:colOff>101600</xdr:colOff>
      <xdr:row>85</xdr:row>
      <xdr:rowOff>137821</xdr:rowOff>
    </xdr:to>
    <xdr:sp macro="" textlink="">
      <xdr:nvSpPr>
        <xdr:cNvPr id="587" name="フローチャート: 判断 586"/>
        <xdr:cNvSpPr/>
      </xdr:nvSpPr>
      <xdr:spPr>
        <a:xfrm>
          <a:off x="20383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154348</xdr:rowOff>
    </xdr:from>
    <xdr:ext cx="469744" cy="259045"/>
    <xdr:sp macro="" textlink="">
      <xdr:nvSpPr>
        <xdr:cNvPr id="588" name="n_2aveValue【消防施設】&#10;一人当たり面積"/>
        <xdr:cNvSpPr txBox="1"/>
      </xdr:nvSpPr>
      <xdr:spPr>
        <a:xfrm>
          <a:off x="20199427" y="1438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22504</xdr:rowOff>
    </xdr:from>
    <xdr:to>
      <xdr:col>102</xdr:col>
      <xdr:colOff>165100</xdr:colOff>
      <xdr:row>85</xdr:row>
      <xdr:rowOff>124104</xdr:rowOff>
    </xdr:to>
    <xdr:sp macro="" textlink="">
      <xdr:nvSpPr>
        <xdr:cNvPr id="589" name="フローチャート: 判断 588"/>
        <xdr:cNvSpPr/>
      </xdr:nvSpPr>
      <xdr:spPr>
        <a:xfrm>
          <a:off x="19494500" y="1459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83</xdr:row>
      <xdr:rowOff>140631</xdr:rowOff>
    </xdr:from>
    <xdr:ext cx="469744" cy="259045"/>
    <xdr:sp macro="" textlink="">
      <xdr:nvSpPr>
        <xdr:cNvPr id="590" name="n_3aveValue【消防施設】&#10;一人当たり面積"/>
        <xdr:cNvSpPr txBox="1"/>
      </xdr:nvSpPr>
      <xdr:spPr>
        <a:xfrm>
          <a:off x="19310427" y="1437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91" name="テキスト ボックス 59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2" name="テキスト ボックス 59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3" name="テキスト ボックス 59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4" name="テキスト ボックス 59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5" name="テキスト ボックス 59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93827</xdr:rowOff>
    </xdr:from>
    <xdr:to>
      <xdr:col>112</xdr:col>
      <xdr:colOff>38100</xdr:colOff>
      <xdr:row>86</xdr:row>
      <xdr:rowOff>23977</xdr:rowOff>
    </xdr:to>
    <xdr:sp macro="" textlink="">
      <xdr:nvSpPr>
        <xdr:cNvPr id="596" name="楕円 595"/>
        <xdr:cNvSpPr/>
      </xdr:nvSpPr>
      <xdr:spPr>
        <a:xfrm>
          <a:off x="21272500" y="1466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94742</xdr:rowOff>
    </xdr:from>
    <xdr:to>
      <xdr:col>107</xdr:col>
      <xdr:colOff>101600</xdr:colOff>
      <xdr:row>86</xdr:row>
      <xdr:rowOff>24892</xdr:rowOff>
    </xdr:to>
    <xdr:sp macro="" textlink="">
      <xdr:nvSpPr>
        <xdr:cNvPr id="597" name="楕円 596"/>
        <xdr:cNvSpPr/>
      </xdr:nvSpPr>
      <xdr:spPr>
        <a:xfrm>
          <a:off x="20383500" y="146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144627</xdr:rowOff>
    </xdr:from>
    <xdr:to>
      <xdr:col>111</xdr:col>
      <xdr:colOff>177800</xdr:colOff>
      <xdr:row>85</xdr:row>
      <xdr:rowOff>145542</xdr:rowOff>
    </xdr:to>
    <xdr:cxnSp macro="">
      <xdr:nvCxnSpPr>
        <xdr:cNvPr id="598" name="直線コネクタ 597"/>
        <xdr:cNvCxnSpPr/>
      </xdr:nvCxnSpPr>
      <xdr:spPr>
        <a:xfrm flipV="1">
          <a:off x="20434300" y="14717877"/>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15104</xdr:rowOff>
    </xdr:from>
    <xdr:ext cx="469744" cy="259045"/>
    <xdr:sp macro="" textlink="">
      <xdr:nvSpPr>
        <xdr:cNvPr id="599" name="n_1mainValue【消防施設】&#10;一人当たり面積"/>
        <xdr:cNvSpPr txBox="1"/>
      </xdr:nvSpPr>
      <xdr:spPr>
        <a:xfrm>
          <a:off x="21075727" y="1475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16019</xdr:rowOff>
    </xdr:from>
    <xdr:ext cx="469744" cy="259045"/>
    <xdr:sp macro="" textlink="">
      <xdr:nvSpPr>
        <xdr:cNvPr id="600" name="n_2mainValue【消防施設】&#10;一人当たり面積"/>
        <xdr:cNvSpPr txBox="1"/>
      </xdr:nvSpPr>
      <xdr:spPr>
        <a:xfrm>
          <a:off x="20199427" y="1476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1" name="正方形/長方形 60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2" name="正方形/長方形 60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3" name="正方形/長方形 60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4" name="正方形/長方形 60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5" name="正方形/長方形 60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6" name="正方形/長方形 60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7" name="正方形/長方形 60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8" name="正方形/長方形 60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9" name="テキスト ボックス 60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0" name="直線コネクタ 60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11" name="直線コネクタ 61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12" name="テキスト ボックス 611"/>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13" name="直線コネクタ 61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14" name="テキスト ボックス 61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15" name="直線コネクタ 61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16" name="テキスト ボックス 61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17" name="直線コネクタ 61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18" name="テキスト ボックス 61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19" name="直線コネクタ 61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20" name="テキスト ボックス 619"/>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1" name="直線コネクタ 62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22" name="テキスト ボックス 62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2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624" name="直線コネクタ 623"/>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625" name="【庁舎】&#10;有形固定資産減価償却率最小値テキスト"/>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26" name="直線コネクタ 625"/>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627" name="【庁舎】&#10;有形固定資産減価償却率最大値テキスト"/>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628" name="直線コネクタ 627"/>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78757</xdr:rowOff>
    </xdr:from>
    <xdr:ext cx="405111" cy="259045"/>
    <xdr:sp macro="" textlink="">
      <xdr:nvSpPr>
        <xdr:cNvPr id="629" name="【庁舎】&#10;有形固定資産減価償却率平均値テキスト"/>
        <xdr:cNvSpPr txBox="1"/>
      </xdr:nvSpPr>
      <xdr:spPr>
        <a:xfrm>
          <a:off x="16357600" y="17909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100330</xdr:rowOff>
    </xdr:from>
    <xdr:to>
      <xdr:col>85</xdr:col>
      <xdr:colOff>177800</xdr:colOff>
      <xdr:row>105</xdr:row>
      <xdr:rowOff>30480</xdr:rowOff>
    </xdr:to>
    <xdr:sp macro="" textlink="">
      <xdr:nvSpPr>
        <xdr:cNvPr id="630" name="フローチャート: 判断 629"/>
        <xdr:cNvSpPr/>
      </xdr:nvSpPr>
      <xdr:spPr>
        <a:xfrm>
          <a:off x="16268700" y="1793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90170</xdr:rowOff>
    </xdr:from>
    <xdr:to>
      <xdr:col>81</xdr:col>
      <xdr:colOff>101600</xdr:colOff>
      <xdr:row>105</xdr:row>
      <xdr:rowOff>20320</xdr:rowOff>
    </xdr:to>
    <xdr:sp macro="" textlink="">
      <xdr:nvSpPr>
        <xdr:cNvPr id="631" name="フローチャート: 判断 630"/>
        <xdr:cNvSpPr/>
      </xdr:nvSpPr>
      <xdr:spPr>
        <a:xfrm>
          <a:off x="15430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11447</xdr:rowOff>
    </xdr:from>
    <xdr:ext cx="405111" cy="259045"/>
    <xdr:sp macro="" textlink="">
      <xdr:nvSpPr>
        <xdr:cNvPr id="632" name="n_1aveValue【庁舎】&#10;有形固定資産減価償却率"/>
        <xdr:cNvSpPr txBox="1"/>
      </xdr:nvSpPr>
      <xdr:spPr>
        <a:xfrm>
          <a:off x="15266044" y="1801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67311</xdr:rowOff>
    </xdr:from>
    <xdr:to>
      <xdr:col>76</xdr:col>
      <xdr:colOff>165100</xdr:colOff>
      <xdr:row>104</xdr:row>
      <xdr:rowOff>168911</xdr:rowOff>
    </xdr:to>
    <xdr:sp macro="" textlink="">
      <xdr:nvSpPr>
        <xdr:cNvPr id="633" name="フローチャート: 判断 632"/>
        <xdr:cNvSpPr/>
      </xdr:nvSpPr>
      <xdr:spPr>
        <a:xfrm>
          <a:off x="14541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160038</xdr:rowOff>
    </xdr:from>
    <xdr:ext cx="405111" cy="259045"/>
    <xdr:sp macro="" textlink="">
      <xdr:nvSpPr>
        <xdr:cNvPr id="634" name="n_2aveValue【庁舎】&#10;有形固定資産減価償却率"/>
        <xdr:cNvSpPr txBox="1"/>
      </xdr:nvSpPr>
      <xdr:spPr>
        <a:xfrm>
          <a:off x="14389744" y="179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43180</xdr:rowOff>
    </xdr:from>
    <xdr:to>
      <xdr:col>72</xdr:col>
      <xdr:colOff>38100</xdr:colOff>
      <xdr:row>104</xdr:row>
      <xdr:rowOff>144780</xdr:rowOff>
    </xdr:to>
    <xdr:sp macro="" textlink="">
      <xdr:nvSpPr>
        <xdr:cNvPr id="635" name="フローチャート: 判断 634"/>
        <xdr:cNvSpPr/>
      </xdr:nvSpPr>
      <xdr:spPr>
        <a:xfrm>
          <a:off x="13652500" y="1787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161307</xdr:rowOff>
    </xdr:from>
    <xdr:ext cx="405111" cy="259045"/>
    <xdr:sp macro="" textlink="">
      <xdr:nvSpPr>
        <xdr:cNvPr id="636" name="n_3aveValue【庁舎】&#10;有形固定資産減価償却率"/>
        <xdr:cNvSpPr txBox="1"/>
      </xdr:nvSpPr>
      <xdr:spPr>
        <a:xfrm>
          <a:off x="13500744" y="17649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37" name="テキスト ボックス 63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8" name="テキスト ボックス 63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9" name="テキスト ボックス 63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0" name="テキスト ボックス 63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1" name="テキスト ボックス 64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167639</xdr:rowOff>
    </xdr:from>
    <xdr:to>
      <xdr:col>81</xdr:col>
      <xdr:colOff>101600</xdr:colOff>
      <xdr:row>102</xdr:row>
      <xdr:rowOff>97789</xdr:rowOff>
    </xdr:to>
    <xdr:sp macro="" textlink="">
      <xdr:nvSpPr>
        <xdr:cNvPr id="642" name="楕円 641"/>
        <xdr:cNvSpPr/>
      </xdr:nvSpPr>
      <xdr:spPr>
        <a:xfrm>
          <a:off x="15430500" y="1748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5080</xdr:rowOff>
    </xdr:from>
    <xdr:to>
      <xdr:col>76</xdr:col>
      <xdr:colOff>165100</xdr:colOff>
      <xdr:row>102</xdr:row>
      <xdr:rowOff>106680</xdr:rowOff>
    </xdr:to>
    <xdr:sp macro="" textlink="">
      <xdr:nvSpPr>
        <xdr:cNvPr id="643" name="楕円 642"/>
        <xdr:cNvSpPr/>
      </xdr:nvSpPr>
      <xdr:spPr>
        <a:xfrm>
          <a:off x="14541500" y="1749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46989</xdr:rowOff>
    </xdr:from>
    <xdr:to>
      <xdr:col>81</xdr:col>
      <xdr:colOff>50800</xdr:colOff>
      <xdr:row>102</xdr:row>
      <xdr:rowOff>55880</xdr:rowOff>
    </xdr:to>
    <xdr:cxnSp macro="">
      <xdr:nvCxnSpPr>
        <xdr:cNvPr id="644" name="直線コネクタ 643"/>
        <xdr:cNvCxnSpPr/>
      </xdr:nvCxnSpPr>
      <xdr:spPr>
        <a:xfrm flipV="1">
          <a:off x="14592300" y="17534889"/>
          <a:ext cx="889000" cy="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114316</xdr:rowOff>
    </xdr:from>
    <xdr:ext cx="405111" cy="259045"/>
    <xdr:sp macro="" textlink="">
      <xdr:nvSpPr>
        <xdr:cNvPr id="645" name="n_1mainValue【庁舎】&#10;有形固定資産減価償却率"/>
        <xdr:cNvSpPr txBox="1"/>
      </xdr:nvSpPr>
      <xdr:spPr>
        <a:xfrm>
          <a:off x="15266044" y="17259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123207</xdr:rowOff>
    </xdr:from>
    <xdr:ext cx="405111" cy="259045"/>
    <xdr:sp macro="" textlink="">
      <xdr:nvSpPr>
        <xdr:cNvPr id="646" name="n_2mainValue【庁舎】&#10;有形固定資産減価償却率"/>
        <xdr:cNvSpPr txBox="1"/>
      </xdr:nvSpPr>
      <xdr:spPr>
        <a:xfrm>
          <a:off x="14389744" y="17268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7" name="正方形/長方形 64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8" name="正方形/長方形 64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9" name="正方形/長方形 64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0" name="正方形/長方形 64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1" name="正方形/長方形 65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2" name="正方形/長方形 65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3" name="正方形/長方形 65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4" name="正方形/長方形 65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5" name="テキスト ボックス 65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6" name="直線コネクタ 65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57" name="直線コネクタ 65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58" name="テキスト ボックス 65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59" name="直線コネクタ 65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60" name="テキスト ボックス 65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61" name="直線コネクタ 66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62" name="テキスト ボックス 66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63" name="直線コネクタ 66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64" name="テキスト ボックス 66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65" name="直線コネクタ 66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66" name="テキスト ボックス 66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67" name="直線コネクタ 66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68" name="テキスト ボックス 66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9" name="直線コネクタ 66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0" name="テキスト ボックス 66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94162</xdr:rowOff>
    </xdr:from>
    <xdr:to>
      <xdr:col>116</xdr:col>
      <xdr:colOff>62864</xdr:colOff>
      <xdr:row>107</xdr:row>
      <xdr:rowOff>167639</xdr:rowOff>
    </xdr:to>
    <xdr:cxnSp macro="">
      <xdr:nvCxnSpPr>
        <xdr:cNvPr id="672" name="直線コネクタ 671"/>
        <xdr:cNvCxnSpPr/>
      </xdr:nvCxnSpPr>
      <xdr:spPr>
        <a:xfrm flipV="1">
          <a:off x="22160864" y="17067712"/>
          <a:ext cx="0" cy="1445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xdr:rowOff>
    </xdr:from>
    <xdr:ext cx="469744" cy="259045"/>
    <xdr:sp macro="" textlink="">
      <xdr:nvSpPr>
        <xdr:cNvPr id="673" name="【庁舎】&#10;一人当たり面積最小値テキスト"/>
        <xdr:cNvSpPr txBox="1"/>
      </xdr:nvSpPr>
      <xdr:spPr>
        <a:xfrm>
          <a:off x="22199600" y="185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167639</xdr:rowOff>
    </xdr:from>
    <xdr:to>
      <xdr:col>116</xdr:col>
      <xdr:colOff>152400</xdr:colOff>
      <xdr:row>107</xdr:row>
      <xdr:rowOff>167639</xdr:rowOff>
    </xdr:to>
    <xdr:cxnSp macro="">
      <xdr:nvCxnSpPr>
        <xdr:cNvPr id="674" name="直線コネクタ 673"/>
        <xdr:cNvCxnSpPr/>
      </xdr:nvCxnSpPr>
      <xdr:spPr>
        <a:xfrm>
          <a:off x="22072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40839</xdr:rowOff>
    </xdr:from>
    <xdr:ext cx="469744" cy="259045"/>
    <xdr:sp macro="" textlink="">
      <xdr:nvSpPr>
        <xdr:cNvPr id="675" name="【庁舎】&#10;一人当たり面積最大値テキスト"/>
        <xdr:cNvSpPr txBox="1"/>
      </xdr:nvSpPr>
      <xdr:spPr>
        <a:xfrm>
          <a:off x="22199600" y="1684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94162</xdr:rowOff>
    </xdr:from>
    <xdr:to>
      <xdr:col>116</xdr:col>
      <xdr:colOff>152400</xdr:colOff>
      <xdr:row>99</xdr:row>
      <xdr:rowOff>94162</xdr:rowOff>
    </xdr:to>
    <xdr:cxnSp macro="">
      <xdr:nvCxnSpPr>
        <xdr:cNvPr id="676" name="直線コネクタ 675"/>
        <xdr:cNvCxnSpPr/>
      </xdr:nvCxnSpPr>
      <xdr:spPr>
        <a:xfrm>
          <a:off x="22072600" y="1706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51179</xdr:rowOff>
    </xdr:from>
    <xdr:ext cx="469744" cy="259045"/>
    <xdr:sp macro="" textlink="">
      <xdr:nvSpPr>
        <xdr:cNvPr id="677" name="【庁舎】&#10;一人当たり面積平均値テキスト"/>
        <xdr:cNvSpPr txBox="1"/>
      </xdr:nvSpPr>
      <xdr:spPr>
        <a:xfrm>
          <a:off x="22199600" y="18053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72752</xdr:rowOff>
    </xdr:from>
    <xdr:to>
      <xdr:col>116</xdr:col>
      <xdr:colOff>114300</xdr:colOff>
      <xdr:row>106</xdr:row>
      <xdr:rowOff>2902</xdr:rowOff>
    </xdr:to>
    <xdr:sp macro="" textlink="">
      <xdr:nvSpPr>
        <xdr:cNvPr id="678" name="フローチャート: 判断 677"/>
        <xdr:cNvSpPr/>
      </xdr:nvSpPr>
      <xdr:spPr>
        <a:xfrm>
          <a:off x="221107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90714</xdr:rowOff>
    </xdr:from>
    <xdr:to>
      <xdr:col>112</xdr:col>
      <xdr:colOff>38100</xdr:colOff>
      <xdr:row>106</xdr:row>
      <xdr:rowOff>20864</xdr:rowOff>
    </xdr:to>
    <xdr:sp macro="" textlink="">
      <xdr:nvSpPr>
        <xdr:cNvPr id="679" name="フローチャート: 判断 678"/>
        <xdr:cNvSpPr/>
      </xdr:nvSpPr>
      <xdr:spPr>
        <a:xfrm>
          <a:off x="21272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11991</xdr:rowOff>
    </xdr:from>
    <xdr:ext cx="469744" cy="259045"/>
    <xdr:sp macro="" textlink="">
      <xdr:nvSpPr>
        <xdr:cNvPr id="680" name="n_1aveValue【庁舎】&#10;一人当たり面積"/>
        <xdr:cNvSpPr txBox="1"/>
      </xdr:nvSpPr>
      <xdr:spPr>
        <a:xfrm>
          <a:off x="210757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128270</xdr:rowOff>
    </xdr:from>
    <xdr:to>
      <xdr:col>107</xdr:col>
      <xdr:colOff>101600</xdr:colOff>
      <xdr:row>106</xdr:row>
      <xdr:rowOff>58420</xdr:rowOff>
    </xdr:to>
    <xdr:sp macro="" textlink="">
      <xdr:nvSpPr>
        <xdr:cNvPr id="681" name="フローチャート: 判断 680"/>
        <xdr:cNvSpPr/>
      </xdr:nvSpPr>
      <xdr:spPr>
        <a:xfrm>
          <a:off x="20383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49547</xdr:rowOff>
    </xdr:from>
    <xdr:ext cx="469744" cy="259045"/>
    <xdr:sp macro="" textlink="">
      <xdr:nvSpPr>
        <xdr:cNvPr id="682" name="n_2aveValue【庁舎】&#10;一人当たり面積"/>
        <xdr:cNvSpPr txBox="1"/>
      </xdr:nvSpPr>
      <xdr:spPr>
        <a:xfrm>
          <a:off x="20199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10705</xdr:rowOff>
    </xdr:from>
    <xdr:to>
      <xdr:col>102</xdr:col>
      <xdr:colOff>165100</xdr:colOff>
      <xdr:row>106</xdr:row>
      <xdr:rowOff>112305</xdr:rowOff>
    </xdr:to>
    <xdr:sp macro="" textlink="">
      <xdr:nvSpPr>
        <xdr:cNvPr id="683" name="フローチャート: 判断 682"/>
        <xdr:cNvSpPr/>
      </xdr:nvSpPr>
      <xdr:spPr>
        <a:xfrm>
          <a:off x="19494500" y="181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104</xdr:row>
      <xdr:rowOff>128832</xdr:rowOff>
    </xdr:from>
    <xdr:ext cx="469744" cy="259045"/>
    <xdr:sp macro="" textlink="">
      <xdr:nvSpPr>
        <xdr:cNvPr id="684" name="n_3aveValue【庁舎】&#10;一人当たり面積"/>
        <xdr:cNvSpPr txBox="1"/>
      </xdr:nvSpPr>
      <xdr:spPr>
        <a:xfrm>
          <a:off x="19310427" y="1795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85" name="テキスト ボックス 68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6" name="テキスト ボックス 68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7" name="テキスト ボックス 68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8" name="テキスト ボックス 68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9" name="テキスト ボックス 68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23768</xdr:rowOff>
    </xdr:from>
    <xdr:to>
      <xdr:col>112</xdr:col>
      <xdr:colOff>38100</xdr:colOff>
      <xdr:row>104</xdr:row>
      <xdr:rowOff>125368</xdr:rowOff>
    </xdr:to>
    <xdr:sp macro="" textlink="">
      <xdr:nvSpPr>
        <xdr:cNvPr id="690" name="楕円 689"/>
        <xdr:cNvSpPr/>
      </xdr:nvSpPr>
      <xdr:spPr>
        <a:xfrm>
          <a:off x="21272500" y="1785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40095</xdr:rowOff>
    </xdr:from>
    <xdr:to>
      <xdr:col>107</xdr:col>
      <xdr:colOff>101600</xdr:colOff>
      <xdr:row>104</xdr:row>
      <xdr:rowOff>141695</xdr:rowOff>
    </xdr:to>
    <xdr:sp macro="" textlink="">
      <xdr:nvSpPr>
        <xdr:cNvPr id="691" name="楕円 690"/>
        <xdr:cNvSpPr/>
      </xdr:nvSpPr>
      <xdr:spPr>
        <a:xfrm>
          <a:off x="20383500" y="1787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74568</xdr:rowOff>
    </xdr:from>
    <xdr:to>
      <xdr:col>111</xdr:col>
      <xdr:colOff>177800</xdr:colOff>
      <xdr:row>104</xdr:row>
      <xdr:rowOff>90895</xdr:rowOff>
    </xdr:to>
    <xdr:cxnSp macro="">
      <xdr:nvCxnSpPr>
        <xdr:cNvPr id="692" name="直線コネクタ 691"/>
        <xdr:cNvCxnSpPr/>
      </xdr:nvCxnSpPr>
      <xdr:spPr>
        <a:xfrm flipV="1">
          <a:off x="20434300" y="17905368"/>
          <a:ext cx="889000" cy="1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141895</xdr:rowOff>
    </xdr:from>
    <xdr:ext cx="469744" cy="259045"/>
    <xdr:sp macro="" textlink="">
      <xdr:nvSpPr>
        <xdr:cNvPr id="693" name="n_1mainValue【庁舎】&#10;一人当たり面積"/>
        <xdr:cNvSpPr txBox="1"/>
      </xdr:nvSpPr>
      <xdr:spPr>
        <a:xfrm>
          <a:off x="21075727" y="17629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158222</xdr:rowOff>
    </xdr:from>
    <xdr:ext cx="469744" cy="259045"/>
    <xdr:sp macro="" textlink="">
      <xdr:nvSpPr>
        <xdr:cNvPr id="694" name="n_2mainValue【庁舎】&#10;一人当たり面積"/>
        <xdr:cNvSpPr txBox="1"/>
      </xdr:nvSpPr>
      <xdr:spPr>
        <a:xfrm>
          <a:off x="20199427" y="1764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5" name="正方形/長方形 69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6" name="正方形/長方形 69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7" name="テキスト ボックス 69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は依然として類似団体平均よりも高い水準で推移している。老朽化に対応した維持修繕が増加し長寿命化・機能向上に資する改修を実施できていないことが主な要因であるため、仙北市公共施設等総合管理計画に基づき統廃合と併せ抜本的な改修を図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庁舎については合併前旧町村の施設を活用した分庁舎方式を採用していることから、住民一人当たり面積は類似団体平均を上回っている状態である。今後も分庁舎方式により運用していくが、老朽化の著しい施設については集約を伴う建て替えを行い、この他の庁舎についても組織再編等に対応し改修を行い長期の利活用に備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消防施設については新増築を行う計画はないが、老朽化の進行により有形固定資産減価償却率は増加傾向にあるため、各地区消防団の状況等を勘案し適正配置・長寿命化を図っていく。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体育館・プールについては減価償却率、一人当たり面積いずれも類似団体平均を上回っている。体育館は庁舎と合わせ災害時の防災拠点、避難所としての役割も担う施設となることから、耐震性をはじめとした一定の施設水準を確保するとともに適正な配置を図っ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秋田県仙北市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26,426
26,317
1,093.56
20,658,399
19,878,749
575,846
11,874,162
20,609,769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114.1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ポイントの微増となったものの引き続き横ばいの推移となっており、依然として類似団体平均を下回る状況が続いている。普通交付税は平成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年度決算においても歳入総額の</a:t>
          </a:r>
          <a:r>
            <a:rPr kumimoji="1" lang="en-US" altLang="ja-JP" sz="1300">
              <a:latin typeface="ＭＳ Ｐゴシック" panose="020B0600070205080204" pitchFamily="50" charset="-128"/>
              <a:ea typeface="ＭＳ Ｐゴシック" panose="020B0600070205080204" pitchFamily="50" charset="-128"/>
            </a:rPr>
            <a:t>38.8</a:t>
          </a:r>
          <a:r>
            <a:rPr kumimoji="1" lang="ja-JP" altLang="en-US" sz="1300">
              <a:latin typeface="ＭＳ Ｐゴシック" panose="020B0600070205080204" pitchFamily="50" charset="-128"/>
              <a:ea typeface="ＭＳ Ｐゴシック" panose="020B0600070205080204" pitchFamily="50" charset="-128"/>
            </a:rPr>
            <a:t>％を占めており未だ交付税に依存した歳入予算構造となっている。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今後も合併算定替の縮減が進行するため、歳出予算の見直しと併せて産業振興や債権管理、徴収率強化による市税収入等の確保により財政健全化を図る。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124883</xdr:rowOff>
    </xdr:from>
    <xdr:to>
      <xdr:col>23</xdr:col>
      <xdr:colOff>133350</xdr:colOff>
      <xdr:row>44</xdr:row>
      <xdr:rowOff>144992</xdr:rowOff>
    </xdr:to>
    <xdr:cxnSp macro="">
      <xdr:nvCxnSpPr>
        <xdr:cNvPr id="69" name="直線コネクタ 68"/>
        <xdr:cNvCxnSpPr/>
      </xdr:nvCxnSpPr>
      <xdr:spPr>
        <a:xfrm flipV="1">
          <a:off x="4114800" y="766868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70"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144992</xdr:rowOff>
    </xdr:from>
    <xdr:to>
      <xdr:col>19</xdr:col>
      <xdr:colOff>133350</xdr:colOff>
      <xdr:row>44</xdr:row>
      <xdr:rowOff>144992</xdr:rowOff>
    </xdr:to>
    <xdr:cxnSp macro="">
      <xdr:nvCxnSpPr>
        <xdr:cNvPr id="72" name="直線コネクタ 71"/>
        <xdr:cNvCxnSpPr/>
      </xdr:nvCxnSpPr>
      <xdr:spPr>
        <a:xfrm>
          <a:off x="3225800" y="768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144992</xdr:rowOff>
    </xdr:from>
    <xdr:to>
      <xdr:col>15</xdr:col>
      <xdr:colOff>82550</xdr:colOff>
      <xdr:row>44</xdr:row>
      <xdr:rowOff>144992</xdr:rowOff>
    </xdr:to>
    <xdr:cxnSp macro="">
      <xdr:nvCxnSpPr>
        <xdr:cNvPr id="75" name="直線コネクタ 74"/>
        <xdr:cNvCxnSpPr/>
      </xdr:nvCxnSpPr>
      <xdr:spPr>
        <a:xfrm>
          <a:off x="2336800" y="768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144992</xdr:rowOff>
    </xdr:from>
    <xdr:to>
      <xdr:col>11</xdr:col>
      <xdr:colOff>31750</xdr:colOff>
      <xdr:row>44</xdr:row>
      <xdr:rowOff>144992</xdr:rowOff>
    </xdr:to>
    <xdr:cxnSp macro="">
      <xdr:nvCxnSpPr>
        <xdr:cNvPr id="78" name="直線コネクタ 77"/>
        <xdr:cNvCxnSpPr/>
      </xdr:nvCxnSpPr>
      <xdr:spPr>
        <a:xfrm>
          <a:off x="1447800" y="768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55685</xdr:rowOff>
    </xdr:from>
    <xdr:ext cx="762000" cy="259045"/>
    <xdr:sp macro="" textlink="">
      <xdr:nvSpPr>
        <xdr:cNvPr id="82" name="テキスト ボックス 81"/>
        <xdr:cNvSpPr txBox="1"/>
      </xdr:nvSpPr>
      <xdr:spPr>
        <a:xfrm>
          <a:off x="1066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74083</xdr:rowOff>
    </xdr:from>
    <xdr:to>
      <xdr:col>23</xdr:col>
      <xdr:colOff>184150</xdr:colOff>
      <xdr:row>45</xdr:row>
      <xdr:rowOff>4233</xdr:rowOff>
    </xdr:to>
    <xdr:sp macro="" textlink="">
      <xdr:nvSpPr>
        <xdr:cNvPr id="88" name="楕円 87"/>
        <xdr:cNvSpPr/>
      </xdr:nvSpPr>
      <xdr:spPr>
        <a:xfrm>
          <a:off x="49022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46160</xdr:rowOff>
    </xdr:from>
    <xdr:ext cx="762000" cy="259045"/>
    <xdr:sp macro="" textlink="">
      <xdr:nvSpPr>
        <xdr:cNvPr id="89" name="財政力該当値テキスト"/>
        <xdr:cNvSpPr txBox="1"/>
      </xdr:nvSpPr>
      <xdr:spPr>
        <a:xfrm>
          <a:off x="5041900" y="758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94192</xdr:rowOff>
    </xdr:from>
    <xdr:to>
      <xdr:col>19</xdr:col>
      <xdr:colOff>184150</xdr:colOff>
      <xdr:row>45</xdr:row>
      <xdr:rowOff>24342</xdr:rowOff>
    </xdr:to>
    <xdr:sp macro="" textlink="">
      <xdr:nvSpPr>
        <xdr:cNvPr id="90" name="楕円 89"/>
        <xdr:cNvSpPr/>
      </xdr:nvSpPr>
      <xdr:spPr>
        <a:xfrm>
          <a:off x="4064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9119</xdr:rowOff>
    </xdr:from>
    <xdr:ext cx="736600" cy="259045"/>
    <xdr:sp macro="" textlink="">
      <xdr:nvSpPr>
        <xdr:cNvPr id="91" name="テキスト ボックス 90"/>
        <xdr:cNvSpPr txBox="1"/>
      </xdr:nvSpPr>
      <xdr:spPr>
        <a:xfrm>
          <a:off x="3733800" y="7724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94192</xdr:rowOff>
    </xdr:from>
    <xdr:to>
      <xdr:col>15</xdr:col>
      <xdr:colOff>133350</xdr:colOff>
      <xdr:row>45</xdr:row>
      <xdr:rowOff>24342</xdr:rowOff>
    </xdr:to>
    <xdr:sp macro="" textlink="">
      <xdr:nvSpPr>
        <xdr:cNvPr id="92" name="楕円 91"/>
        <xdr:cNvSpPr/>
      </xdr:nvSpPr>
      <xdr:spPr>
        <a:xfrm>
          <a:off x="3175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9119</xdr:rowOff>
    </xdr:from>
    <xdr:ext cx="762000" cy="259045"/>
    <xdr:sp macro="" textlink="">
      <xdr:nvSpPr>
        <xdr:cNvPr id="93" name="テキスト ボックス 92"/>
        <xdr:cNvSpPr txBox="1"/>
      </xdr:nvSpPr>
      <xdr:spPr>
        <a:xfrm>
          <a:off x="2844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94192</xdr:rowOff>
    </xdr:from>
    <xdr:to>
      <xdr:col>11</xdr:col>
      <xdr:colOff>82550</xdr:colOff>
      <xdr:row>45</xdr:row>
      <xdr:rowOff>24342</xdr:rowOff>
    </xdr:to>
    <xdr:sp macro="" textlink="">
      <xdr:nvSpPr>
        <xdr:cNvPr id="94" name="楕円 93"/>
        <xdr:cNvSpPr/>
      </xdr:nvSpPr>
      <xdr:spPr>
        <a:xfrm>
          <a:off x="2286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9119</xdr:rowOff>
    </xdr:from>
    <xdr:ext cx="762000" cy="259045"/>
    <xdr:sp macro="" textlink="">
      <xdr:nvSpPr>
        <xdr:cNvPr id="95" name="テキスト ボックス 94"/>
        <xdr:cNvSpPr txBox="1"/>
      </xdr:nvSpPr>
      <xdr:spPr>
        <a:xfrm>
          <a:off x="1955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94192</xdr:rowOff>
    </xdr:from>
    <xdr:to>
      <xdr:col>7</xdr:col>
      <xdr:colOff>31750</xdr:colOff>
      <xdr:row>45</xdr:row>
      <xdr:rowOff>24342</xdr:rowOff>
    </xdr:to>
    <xdr:sp macro="" textlink="">
      <xdr:nvSpPr>
        <xdr:cNvPr id="96" name="楕円 95"/>
        <xdr:cNvSpPr/>
      </xdr:nvSpPr>
      <xdr:spPr>
        <a:xfrm>
          <a:off x="1397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9119</xdr:rowOff>
    </xdr:from>
    <xdr:ext cx="762000" cy="259045"/>
    <xdr:sp macro="" textlink="">
      <xdr:nvSpPr>
        <xdr:cNvPr id="97" name="テキスト ボックス 96"/>
        <xdr:cNvSpPr txBox="1"/>
      </xdr:nvSpPr>
      <xdr:spPr>
        <a:xfrm>
          <a:off x="1066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年度以降増加を続けており、平成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年度は前年度比</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ポイントと大きく増加した。普通交付税の合併算定替の縮減による減収など経常一般財源総額等の減少（△</a:t>
          </a:r>
          <a:r>
            <a:rPr kumimoji="1" lang="en-US" altLang="ja-JP" sz="1300">
              <a:latin typeface="ＭＳ Ｐゴシック" panose="020B0600070205080204" pitchFamily="50" charset="-128"/>
              <a:ea typeface="ＭＳ Ｐゴシック" panose="020B0600070205080204" pitchFamily="50" charset="-128"/>
            </a:rPr>
            <a:t>130</a:t>
          </a:r>
          <a:r>
            <a:rPr kumimoji="1" lang="ja-JP" altLang="en-US" sz="1300">
              <a:latin typeface="ＭＳ Ｐゴシック" panose="020B0600070205080204" pitchFamily="50" charset="-128"/>
              <a:ea typeface="ＭＳ Ｐゴシック" panose="020B0600070205080204" pitchFamily="50" charset="-128"/>
            </a:rPr>
            <a:t>百万円）に加え、経常経費充当一般財源が前年度比＋</a:t>
          </a:r>
          <a:r>
            <a:rPr kumimoji="1" lang="en-US" altLang="ja-JP" sz="1300">
              <a:latin typeface="ＭＳ Ｐゴシック" panose="020B0600070205080204" pitchFamily="50" charset="-128"/>
              <a:ea typeface="ＭＳ Ｐゴシック" panose="020B0600070205080204" pitchFamily="50" charset="-128"/>
            </a:rPr>
            <a:t>424</a:t>
          </a:r>
          <a:r>
            <a:rPr kumimoji="1" lang="ja-JP" altLang="en-US" sz="1300">
              <a:latin typeface="ＭＳ Ｐゴシック" panose="020B0600070205080204" pitchFamily="50" charset="-128"/>
              <a:ea typeface="ＭＳ Ｐゴシック" panose="020B0600070205080204" pitchFamily="50" charset="-128"/>
            </a:rPr>
            <a:t>百万円と大きく増加した。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経常経費の増加については病院事業会計繰出金（補助費等）の算出方法の見直しによる基準内繰出の増加の影響が大きい。一般会計における経常経費を重視した歳出削減の取り組みと併せ、企業会計における収益増加、費用削減による繰出額の減少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133894</xdr:rowOff>
    </xdr:from>
    <xdr:to>
      <xdr:col>23</xdr:col>
      <xdr:colOff>133350</xdr:colOff>
      <xdr:row>66</xdr:row>
      <xdr:rowOff>134257</xdr:rowOff>
    </xdr:to>
    <xdr:cxnSp macro="">
      <xdr:nvCxnSpPr>
        <xdr:cNvPr id="129" name="直線コネクタ 128"/>
        <xdr:cNvCxnSpPr/>
      </xdr:nvCxnSpPr>
      <xdr:spPr>
        <a:xfrm flipV="1">
          <a:off x="4953000" y="10077994"/>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106334</xdr:rowOff>
    </xdr:from>
    <xdr:ext cx="762000" cy="259045"/>
    <xdr:sp macro="" textlink="">
      <xdr:nvSpPr>
        <xdr:cNvPr id="130" name="財政構造の弾力性最小値テキスト"/>
        <xdr:cNvSpPr txBox="1"/>
      </xdr:nvSpPr>
      <xdr:spPr>
        <a:xfrm>
          <a:off x="5041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134257</xdr:rowOff>
    </xdr:from>
    <xdr:to>
      <xdr:col>24</xdr:col>
      <xdr:colOff>12700</xdr:colOff>
      <xdr:row>66</xdr:row>
      <xdr:rowOff>134257</xdr:rowOff>
    </xdr:to>
    <xdr:cxnSp macro="">
      <xdr:nvCxnSpPr>
        <xdr:cNvPr id="131" name="直線コネクタ 130"/>
        <xdr:cNvCxnSpPr/>
      </xdr:nvCxnSpPr>
      <xdr:spPr>
        <a:xfrm>
          <a:off x="4864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48821</xdr:rowOff>
    </xdr:from>
    <xdr:ext cx="762000" cy="259045"/>
    <xdr:sp macro="" textlink="">
      <xdr:nvSpPr>
        <xdr:cNvPr id="132" name="財政構造の弾力性最大値テキスト"/>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133894</xdr:rowOff>
    </xdr:from>
    <xdr:to>
      <xdr:col>24</xdr:col>
      <xdr:colOff>12700</xdr:colOff>
      <xdr:row>58</xdr:row>
      <xdr:rowOff>133894</xdr:rowOff>
    </xdr:to>
    <xdr:cxnSp macro="">
      <xdr:nvCxnSpPr>
        <xdr:cNvPr id="133" name="直線コネクタ 132"/>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163285</xdr:rowOff>
    </xdr:from>
    <xdr:to>
      <xdr:col>23</xdr:col>
      <xdr:colOff>133350</xdr:colOff>
      <xdr:row>61</xdr:row>
      <xdr:rowOff>146957</xdr:rowOff>
    </xdr:to>
    <xdr:cxnSp macro="">
      <xdr:nvCxnSpPr>
        <xdr:cNvPr id="134" name="直線コネクタ 133"/>
        <xdr:cNvCxnSpPr/>
      </xdr:nvCxnSpPr>
      <xdr:spPr>
        <a:xfrm>
          <a:off x="4114800" y="10450285"/>
          <a:ext cx="8382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60070</xdr:rowOff>
    </xdr:from>
    <xdr:ext cx="762000" cy="259045"/>
    <xdr:sp macro="" textlink="">
      <xdr:nvSpPr>
        <xdr:cNvPr id="135" name="財政構造の弾力性平均値テキスト"/>
        <xdr:cNvSpPr txBox="1"/>
      </xdr:nvSpPr>
      <xdr:spPr>
        <a:xfrm>
          <a:off x="5041900" y="101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43543</xdr:rowOff>
    </xdr:from>
    <xdr:to>
      <xdr:col>23</xdr:col>
      <xdr:colOff>184150</xdr:colOff>
      <xdr:row>60</xdr:row>
      <xdr:rowOff>145143</xdr:rowOff>
    </xdr:to>
    <xdr:sp macro="" textlink="">
      <xdr:nvSpPr>
        <xdr:cNvPr id="136" name="フローチャート: 判断 135"/>
        <xdr:cNvSpPr/>
      </xdr:nvSpPr>
      <xdr:spPr>
        <a:xfrm>
          <a:off x="49022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87449</xdr:rowOff>
    </xdr:from>
    <xdr:to>
      <xdr:col>19</xdr:col>
      <xdr:colOff>133350</xdr:colOff>
      <xdr:row>60</xdr:row>
      <xdr:rowOff>163285</xdr:rowOff>
    </xdr:to>
    <xdr:cxnSp macro="">
      <xdr:nvCxnSpPr>
        <xdr:cNvPr id="137" name="直線コネクタ 136"/>
        <xdr:cNvCxnSpPr/>
      </xdr:nvCxnSpPr>
      <xdr:spPr>
        <a:xfrm>
          <a:off x="3225800" y="10374449"/>
          <a:ext cx="889000" cy="75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15966</xdr:rowOff>
    </xdr:from>
    <xdr:to>
      <xdr:col>19</xdr:col>
      <xdr:colOff>184150</xdr:colOff>
      <xdr:row>60</xdr:row>
      <xdr:rowOff>117566</xdr:rowOff>
    </xdr:to>
    <xdr:sp macro="" textlink="">
      <xdr:nvSpPr>
        <xdr:cNvPr id="138" name="フローチャート: 判断 137"/>
        <xdr:cNvSpPr/>
      </xdr:nvSpPr>
      <xdr:spPr>
        <a:xfrm>
          <a:off x="4064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127743</xdr:rowOff>
    </xdr:from>
    <xdr:ext cx="736600" cy="259045"/>
    <xdr:sp macro="" textlink="">
      <xdr:nvSpPr>
        <xdr:cNvPr id="139" name="テキスト ボックス 138"/>
        <xdr:cNvSpPr txBox="1"/>
      </xdr:nvSpPr>
      <xdr:spPr>
        <a:xfrm>
          <a:off x="3733800" y="10071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49530</xdr:rowOff>
    </xdr:from>
    <xdr:to>
      <xdr:col>15</xdr:col>
      <xdr:colOff>82550</xdr:colOff>
      <xdr:row>60</xdr:row>
      <xdr:rowOff>87449</xdr:rowOff>
    </xdr:to>
    <xdr:cxnSp macro="">
      <xdr:nvCxnSpPr>
        <xdr:cNvPr id="140" name="直線コネクタ 139"/>
        <xdr:cNvCxnSpPr/>
      </xdr:nvCxnSpPr>
      <xdr:spPr>
        <a:xfrm>
          <a:off x="2336800" y="10336530"/>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146050</xdr:rowOff>
    </xdr:from>
    <xdr:to>
      <xdr:col>15</xdr:col>
      <xdr:colOff>133350</xdr:colOff>
      <xdr:row>60</xdr:row>
      <xdr:rowOff>76200</xdr:rowOff>
    </xdr:to>
    <xdr:sp macro="" textlink="">
      <xdr:nvSpPr>
        <xdr:cNvPr id="141" name="フローチャート: 判断 140"/>
        <xdr:cNvSpPr/>
      </xdr:nvSpPr>
      <xdr:spPr>
        <a:xfrm>
          <a:off x="3175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86377</xdr:rowOff>
    </xdr:from>
    <xdr:ext cx="762000" cy="259045"/>
    <xdr:sp macro="" textlink="">
      <xdr:nvSpPr>
        <xdr:cNvPr id="142" name="テキスト ボックス 141"/>
        <xdr:cNvSpPr txBox="1"/>
      </xdr:nvSpPr>
      <xdr:spPr>
        <a:xfrm>
          <a:off x="2844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32294</xdr:rowOff>
    </xdr:from>
    <xdr:to>
      <xdr:col>11</xdr:col>
      <xdr:colOff>31750</xdr:colOff>
      <xdr:row>60</xdr:row>
      <xdr:rowOff>49530</xdr:rowOff>
    </xdr:to>
    <xdr:cxnSp macro="">
      <xdr:nvCxnSpPr>
        <xdr:cNvPr id="143" name="直線コネクタ 142"/>
        <xdr:cNvCxnSpPr/>
      </xdr:nvCxnSpPr>
      <xdr:spPr>
        <a:xfrm>
          <a:off x="1447800" y="1031929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73660</xdr:rowOff>
    </xdr:from>
    <xdr:to>
      <xdr:col>11</xdr:col>
      <xdr:colOff>82550</xdr:colOff>
      <xdr:row>60</xdr:row>
      <xdr:rowOff>3810</xdr:rowOff>
    </xdr:to>
    <xdr:sp macro="" textlink="">
      <xdr:nvSpPr>
        <xdr:cNvPr id="144" name="フローチャート: 判断 143"/>
        <xdr:cNvSpPr/>
      </xdr:nvSpPr>
      <xdr:spPr>
        <a:xfrm>
          <a:off x="2286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13987</xdr:rowOff>
    </xdr:from>
    <xdr:ext cx="762000" cy="259045"/>
    <xdr:sp macro="" textlink="">
      <xdr:nvSpPr>
        <xdr:cNvPr id="145" name="テキスト ボックス 144"/>
        <xdr:cNvSpPr txBox="1"/>
      </xdr:nvSpPr>
      <xdr:spPr>
        <a:xfrm>
          <a:off x="1955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115026</xdr:rowOff>
    </xdr:from>
    <xdr:to>
      <xdr:col>7</xdr:col>
      <xdr:colOff>31750</xdr:colOff>
      <xdr:row>60</xdr:row>
      <xdr:rowOff>45176</xdr:rowOff>
    </xdr:to>
    <xdr:sp macro="" textlink="">
      <xdr:nvSpPr>
        <xdr:cNvPr id="146" name="フローチャート: 判断 145"/>
        <xdr:cNvSpPr/>
      </xdr:nvSpPr>
      <xdr:spPr>
        <a:xfrm>
          <a:off x="1397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55353</xdr:rowOff>
    </xdr:from>
    <xdr:ext cx="762000" cy="259045"/>
    <xdr:sp macro="" textlink="">
      <xdr:nvSpPr>
        <xdr:cNvPr id="147" name="テキスト ボックス 146"/>
        <xdr:cNvSpPr txBox="1"/>
      </xdr:nvSpPr>
      <xdr:spPr>
        <a:xfrm>
          <a:off x="1066800" y="999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96157</xdr:rowOff>
    </xdr:from>
    <xdr:to>
      <xdr:col>23</xdr:col>
      <xdr:colOff>184150</xdr:colOff>
      <xdr:row>62</xdr:row>
      <xdr:rowOff>26307</xdr:rowOff>
    </xdr:to>
    <xdr:sp macro="" textlink="">
      <xdr:nvSpPr>
        <xdr:cNvPr id="153" name="楕円 152"/>
        <xdr:cNvSpPr/>
      </xdr:nvSpPr>
      <xdr:spPr>
        <a:xfrm>
          <a:off x="49022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68234</xdr:rowOff>
    </xdr:from>
    <xdr:ext cx="762000" cy="259045"/>
    <xdr:sp macro="" textlink="">
      <xdr:nvSpPr>
        <xdr:cNvPr id="154" name="財政構造の弾力性該当値テキスト"/>
        <xdr:cNvSpPr txBox="1"/>
      </xdr:nvSpPr>
      <xdr:spPr>
        <a:xfrm>
          <a:off x="5041900" y="10526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112485</xdr:rowOff>
    </xdr:from>
    <xdr:to>
      <xdr:col>19</xdr:col>
      <xdr:colOff>184150</xdr:colOff>
      <xdr:row>61</xdr:row>
      <xdr:rowOff>42635</xdr:rowOff>
    </xdr:to>
    <xdr:sp macro="" textlink="">
      <xdr:nvSpPr>
        <xdr:cNvPr id="155" name="楕円 154"/>
        <xdr:cNvSpPr/>
      </xdr:nvSpPr>
      <xdr:spPr>
        <a:xfrm>
          <a:off x="40640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27412</xdr:rowOff>
    </xdr:from>
    <xdr:ext cx="736600" cy="259045"/>
    <xdr:sp macro="" textlink="">
      <xdr:nvSpPr>
        <xdr:cNvPr id="156" name="テキスト ボックス 155"/>
        <xdr:cNvSpPr txBox="1"/>
      </xdr:nvSpPr>
      <xdr:spPr>
        <a:xfrm>
          <a:off x="3733800" y="1048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36649</xdr:rowOff>
    </xdr:from>
    <xdr:to>
      <xdr:col>15</xdr:col>
      <xdr:colOff>133350</xdr:colOff>
      <xdr:row>60</xdr:row>
      <xdr:rowOff>138249</xdr:rowOff>
    </xdr:to>
    <xdr:sp macro="" textlink="">
      <xdr:nvSpPr>
        <xdr:cNvPr id="157" name="楕円 156"/>
        <xdr:cNvSpPr/>
      </xdr:nvSpPr>
      <xdr:spPr>
        <a:xfrm>
          <a:off x="3175000" y="1032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123026</xdr:rowOff>
    </xdr:from>
    <xdr:ext cx="762000" cy="259045"/>
    <xdr:sp macro="" textlink="">
      <xdr:nvSpPr>
        <xdr:cNvPr id="158" name="テキスト ボックス 157"/>
        <xdr:cNvSpPr txBox="1"/>
      </xdr:nvSpPr>
      <xdr:spPr>
        <a:xfrm>
          <a:off x="2844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170180</xdr:rowOff>
    </xdr:from>
    <xdr:to>
      <xdr:col>11</xdr:col>
      <xdr:colOff>82550</xdr:colOff>
      <xdr:row>60</xdr:row>
      <xdr:rowOff>100330</xdr:rowOff>
    </xdr:to>
    <xdr:sp macro="" textlink="">
      <xdr:nvSpPr>
        <xdr:cNvPr id="159" name="楕円 158"/>
        <xdr:cNvSpPr/>
      </xdr:nvSpPr>
      <xdr:spPr>
        <a:xfrm>
          <a:off x="2286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85107</xdr:rowOff>
    </xdr:from>
    <xdr:ext cx="762000" cy="259045"/>
    <xdr:sp macro="" textlink="">
      <xdr:nvSpPr>
        <xdr:cNvPr id="160" name="テキスト ボックス 159"/>
        <xdr:cNvSpPr txBox="1"/>
      </xdr:nvSpPr>
      <xdr:spPr>
        <a:xfrm>
          <a:off x="1955800" y="1037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152944</xdr:rowOff>
    </xdr:from>
    <xdr:to>
      <xdr:col>7</xdr:col>
      <xdr:colOff>31750</xdr:colOff>
      <xdr:row>60</xdr:row>
      <xdr:rowOff>83094</xdr:rowOff>
    </xdr:to>
    <xdr:sp macro="" textlink="">
      <xdr:nvSpPr>
        <xdr:cNvPr id="161" name="楕円 160"/>
        <xdr:cNvSpPr/>
      </xdr:nvSpPr>
      <xdr:spPr>
        <a:xfrm>
          <a:off x="1397000" y="1026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67871</xdr:rowOff>
    </xdr:from>
    <xdr:ext cx="762000" cy="259045"/>
    <xdr:sp macro="" textlink="">
      <xdr:nvSpPr>
        <xdr:cNvPr id="162" name="テキスト ボックス 161"/>
        <xdr:cNvSpPr txBox="1"/>
      </xdr:nvSpPr>
      <xdr:spPr>
        <a:xfrm>
          <a:off x="1066800" y="1035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[235,455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管理職の減に加え、選挙等の時間外手当の減により減少している。また物件費については公共施設等解体経費の増加があったものの施設新築に係る備品購入費や道路ストック点検委託費等の減により前年度比</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百万円の減となっている。また維持補修費は大雪であった前年度と比較し除排雪経費が抑制されたことから減少した。依然として類似団体平均と比較し高い水準で推移しており、要因としては公共施設等に係る修繕費、管理費の増加傾向が大きいと考えられるため、集約化及び長寿命化の推進により維持管理費の抑制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9" name="直線コネクタ 178"/>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0" name="テキスト ボックス 179"/>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3" name="直線コネクタ 182"/>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4" name="テキスト ボックス 183"/>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73853</xdr:rowOff>
    </xdr:from>
    <xdr:to>
      <xdr:col>23</xdr:col>
      <xdr:colOff>133350</xdr:colOff>
      <xdr:row>88</xdr:row>
      <xdr:rowOff>144979</xdr:rowOff>
    </xdr:to>
    <xdr:cxnSp macro="">
      <xdr:nvCxnSpPr>
        <xdr:cNvPr id="188" name="直線コネクタ 187"/>
        <xdr:cNvCxnSpPr/>
      </xdr:nvCxnSpPr>
      <xdr:spPr>
        <a:xfrm flipV="1">
          <a:off x="4953000" y="13961303"/>
          <a:ext cx="0" cy="1271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117056</xdr:rowOff>
    </xdr:from>
    <xdr:ext cx="762000" cy="259045"/>
    <xdr:sp macro="" textlink="">
      <xdr:nvSpPr>
        <xdr:cNvPr id="189" name="人件費・物件費等の状況最小値テキスト"/>
        <xdr:cNvSpPr txBox="1"/>
      </xdr:nvSpPr>
      <xdr:spPr>
        <a:xfrm>
          <a:off x="5041900" y="1520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144979</xdr:rowOff>
    </xdr:from>
    <xdr:to>
      <xdr:col>24</xdr:col>
      <xdr:colOff>12700</xdr:colOff>
      <xdr:row>88</xdr:row>
      <xdr:rowOff>144979</xdr:rowOff>
    </xdr:to>
    <xdr:cxnSp macro="">
      <xdr:nvCxnSpPr>
        <xdr:cNvPr id="190" name="直線コネクタ 189"/>
        <xdr:cNvCxnSpPr/>
      </xdr:nvCxnSpPr>
      <xdr:spPr>
        <a:xfrm>
          <a:off x="4864100" y="1523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160230</xdr:rowOff>
    </xdr:from>
    <xdr:ext cx="762000" cy="259045"/>
    <xdr:sp macro="" textlink="">
      <xdr:nvSpPr>
        <xdr:cNvPr id="191" name="人件費・物件費等の状況最大値テキスト"/>
        <xdr:cNvSpPr txBox="1"/>
      </xdr:nvSpPr>
      <xdr:spPr>
        <a:xfrm>
          <a:off x="5041900" y="1370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73853</xdr:rowOff>
    </xdr:from>
    <xdr:to>
      <xdr:col>24</xdr:col>
      <xdr:colOff>12700</xdr:colOff>
      <xdr:row>81</xdr:row>
      <xdr:rowOff>73853</xdr:rowOff>
    </xdr:to>
    <xdr:cxnSp macro="">
      <xdr:nvCxnSpPr>
        <xdr:cNvPr id="192" name="直線コネクタ 191"/>
        <xdr:cNvCxnSpPr/>
      </xdr:nvCxnSpPr>
      <xdr:spPr>
        <a:xfrm>
          <a:off x="4864100" y="13961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74182</xdr:rowOff>
    </xdr:from>
    <xdr:to>
      <xdr:col>23</xdr:col>
      <xdr:colOff>133350</xdr:colOff>
      <xdr:row>86</xdr:row>
      <xdr:rowOff>83001</xdr:rowOff>
    </xdr:to>
    <xdr:cxnSp macro="">
      <xdr:nvCxnSpPr>
        <xdr:cNvPr id="193" name="直線コネクタ 192"/>
        <xdr:cNvCxnSpPr/>
      </xdr:nvCxnSpPr>
      <xdr:spPr>
        <a:xfrm flipV="1">
          <a:off x="4114800" y="14818882"/>
          <a:ext cx="838200" cy="8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2472</xdr:rowOff>
    </xdr:from>
    <xdr:ext cx="762000" cy="259045"/>
    <xdr:sp macro="" textlink="">
      <xdr:nvSpPr>
        <xdr:cNvPr id="194" name="人件費・物件費等の状況平均値テキスト"/>
        <xdr:cNvSpPr txBox="1"/>
      </xdr:nvSpPr>
      <xdr:spPr>
        <a:xfrm>
          <a:off x="5041900" y="14232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157395</xdr:rowOff>
    </xdr:from>
    <xdr:to>
      <xdr:col>23</xdr:col>
      <xdr:colOff>184150</xdr:colOff>
      <xdr:row>84</xdr:row>
      <xdr:rowOff>87545</xdr:rowOff>
    </xdr:to>
    <xdr:sp macro="" textlink="">
      <xdr:nvSpPr>
        <xdr:cNvPr id="195" name="フローチャート: 判断 194"/>
        <xdr:cNvSpPr/>
      </xdr:nvSpPr>
      <xdr:spPr>
        <a:xfrm>
          <a:off x="4902200" y="1438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107801</xdr:rowOff>
    </xdr:from>
    <xdr:to>
      <xdr:col>19</xdr:col>
      <xdr:colOff>133350</xdr:colOff>
      <xdr:row>86</xdr:row>
      <xdr:rowOff>83001</xdr:rowOff>
    </xdr:to>
    <xdr:cxnSp macro="">
      <xdr:nvCxnSpPr>
        <xdr:cNvPr id="196" name="直線コネクタ 195"/>
        <xdr:cNvCxnSpPr/>
      </xdr:nvCxnSpPr>
      <xdr:spPr>
        <a:xfrm>
          <a:off x="3225800" y="14681051"/>
          <a:ext cx="889000" cy="14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131251</xdr:rowOff>
    </xdr:from>
    <xdr:to>
      <xdr:col>19</xdr:col>
      <xdr:colOff>184150</xdr:colOff>
      <xdr:row>84</xdr:row>
      <xdr:rowOff>61401</xdr:rowOff>
    </xdr:to>
    <xdr:sp macro="" textlink="">
      <xdr:nvSpPr>
        <xdr:cNvPr id="197" name="フローチャート: 判断 196"/>
        <xdr:cNvSpPr/>
      </xdr:nvSpPr>
      <xdr:spPr>
        <a:xfrm>
          <a:off x="4064000" y="14361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71578</xdr:rowOff>
    </xdr:from>
    <xdr:ext cx="736600" cy="259045"/>
    <xdr:sp macro="" textlink="">
      <xdr:nvSpPr>
        <xdr:cNvPr id="198" name="テキスト ボックス 197"/>
        <xdr:cNvSpPr txBox="1"/>
      </xdr:nvSpPr>
      <xdr:spPr>
        <a:xfrm>
          <a:off x="3733800" y="14130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107801</xdr:rowOff>
    </xdr:from>
    <xdr:to>
      <xdr:col>15</xdr:col>
      <xdr:colOff>82550</xdr:colOff>
      <xdr:row>85</xdr:row>
      <xdr:rowOff>130448</xdr:rowOff>
    </xdr:to>
    <xdr:cxnSp macro="">
      <xdr:nvCxnSpPr>
        <xdr:cNvPr id="199" name="直線コネクタ 198"/>
        <xdr:cNvCxnSpPr/>
      </xdr:nvCxnSpPr>
      <xdr:spPr>
        <a:xfrm flipV="1">
          <a:off x="2336800" y="14681051"/>
          <a:ext cx="889000" cy="22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106824</xdr:rowOff>
    </xdr:from>
    <xdr:to>
      <xdr:col>15</xdr:col>
      <xdr:colOff>133350</xdr:colOff>
      <xdr:row>84</xdr:row>
      <xdr:rowOff>36974</xdr:rowOff>
    </xdr:to>
    <xdr:sp macro="" textlink="">
      <xdr:nvSpPr>
        <xdr:cNvPr id="200" name="フローチャート: 判断 199"/>
        <xdr:cNvSpPr/>
      </xdr:nvSpPr>
      <xdr:spPr>
        <a:xfrm>
          <a:off x="3175000" y="1433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47151</xdr:rowOff>
    </xdr:from>
    <xdr:ext cx="762000" cy="259045"/>
    <xdr:sp macro="" textlink="">
      <xdr:nvSpPr>
        <xdr:cNvPr id="201" name="テキスト ボックス 200"/>
        <xdr:cNvSpPr txBox="1"/>
      </xdr:nvSpPr>
      <xdr:spPr>
        <a:xfrm>
          <a:off x="2844800" y="1410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119047</xdr:rowOff>
    </xdr:from>
    <xdr:to>
      <xdr:col>11</xdr:col>
      <xdr:colOff>31750</xdr:colOff>
      <xdr:row>85</xdr:row>
      <xdr:rowOff>130448</xdr:rowOff>
    </xdr:to>
    <xdr:cxnSp macro="">
      <xdr:nvCxnSpPr>
        <xdr:cNvPr id="202" name="直線コネクタ 201"/>
        <xdr:cNvCxnSpPr/>
      </xdr:nvCxnSpPr>
      <xdr:spPr>
        <a:xfrm>
          <a:off x="1447800" y="14692297"/>
          <a:ext cx="889000" cy="11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64888</xdr:rowOff>
    </xdr:from>
    <xdr:to>
      <xdr:col>11</xdr:col>
      <xdr:colOff>82550</xdr:colOff>
      <xdr:row>83</xdr:row>
      <xdr:rowOff>166488</xdr:rowOff>
    </xdr:to>
    <xdr:sp macro="" textlink="">
      <xdr:nvSpPr>
        <xdr:cNvPr id="203" name="フローチャート: 判断 202"/>
        <xdr:cNvSpPr/>
      </xdr:nvSpPr>
      <xdr:spPr>
        <a:xfrm>
          <a:off x="2286000" y="142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5215</xdr:rowOff>
    </xdr:from>
    <xdr:ext cx="762000" cy="259045"/>
    <xdr:sp macro="" textlink="">
      <xdr:nvSpPr>
        <xdr:cNvPr id="204" name="テキスト ボックス 203"/>
        <xdr:cNvSpPr txBox="1"/>
      </xdr:nvSpPr>
      <xdr:spPr>
        <a:xfrm>
          <a:off x="1955800" y="14064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35249</xdr:rowOff>
    </xdr:from>
    <xdr:to>
      <xdr:col>7</xdr:col>
      <xdr:colOff>31750</xdr:colOff>
      <xdr:row>83</xdr:row>
      <xdr:rowOff>136849</xdr:rowOff>
    </xdr:to>
    <xdr:sp macro="" textlink="">
      <xdr:nvSpPr>
        <xdr:cNvPr id="205" name="フローチャート: 判断 204"/>
        <xdr:cNvSpPr/>
      </xdr:nvSpPr>
      <xdr:spPr>
        <a:xfrm>
          <a:off x="1397000" y="1426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147026</xdr:rowOff>
    </xdr:from>
    <xdr:ext cx="762000" cy="259045"/>
    <xdr:sp macro="" textlink="">
      <xdr:nvSpPr>
        <xdr:cNvPr id="206" name="テキスト ボックス 205"/>
        <xdr:cNvSpPr txBox="1"/>
      </xdr:nvSpPr>
      <xdr:spPr>
        <a:xfrm>
          <a:off x="1066800" y="1403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23382</xdr:rowOff>
    </xdr:from>
    <xdr:to>
      <xdr:col>23</xdr:col>
      <xdr:colOff>184150</xdr:colOff>
      <xdr:row>86</xdr:row>
      <xdr:rowOff>124982</xdr:rowOff>
    </xdr:to>
    <xdr:sp macro="" textlink="">
      <xdr:nvSpPr>
        <xdr:cNvPr id="212" name="楕円 211"/>
        <xdr:cNvSpPr/>
      </xdr:nvSpPr>
      <xdr:spPr>
        <a:xfrm>
          <a:off x="4902200" y="1476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166909</xdr:rowOff>
    </xdr:from>
    <xdr:ext cx="762000" cy="259045"/>
    <xdr:sp macro="" textlink="">
      <xdr:nvSpPr>
        <xdr:cNvPr id="213" name="人件費・物件費等の状況該当値テキスト"/>
        <xdr:cNvSpPr txBox="1"/>
      </xdr:nvSpPr>
      <xdr:spPr>
        <a:xfrm>
          <a:off x="5041900" y="14740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32201</xdr:rowOff>
    </xdr:from>
    <xdr:to>
      <xdr:col>19</xdr:col>
      <xdr:colOff>184150</xdr:colOff>
      <xdr:row>86</xdr:row>
      <xdr:rowOff>133801</xdr:rowOff>
    </xdr:to>
    <xdr:sp macro="" textlink="">
      <xdr:nvSpPr>
        <xdr:cNvPr id="214" name="楕円 213"/>
        <xdr:cNvSpPr/>
      </xdr:nvSpPr>
      <xdr:spPr>
        <a:xfrm>
          <a:off x="4064000" y="1477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118578</xdr:rowOff>
    </xdr:from>
    <xdr:ext cx="736600" cy="259045"/>
    <xdr:sp macro="" textlink="">
      <xdr:nvSpPr>
        <xdr:cNvPr id="215" name="テキスト ボックス 214"/>
        <xdr:cNvSpPr txBox="1"/>
      </xdr:nvSpPr>
      <xdr:spPr>
        <a:xfrm>
          <a:off x="3733800" y="14863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57001</xdr:rowOff>
    </xdr:from>
    <xdr:to>
      <xdr:col>15</xdr:col>
      <xdr:colOff>133350</xdr:colOff>
      <xdr:row>85</xdr:row>
      <xdr:rowOff>158601</xdr:rowOff>
    </xdr:to>
    <xdr:sp macro="" textlink="">
      <xdr:nvSpPr>
        <xdr:cNvPr id="216" name="楕円 215"/>
        <xdr:cNvSpPr/>
      </xdr:nvSpPr>
      <xdr:spPr>
        <a:xfrm>
          <a:off x="3175000" y="1463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143378</xdr:rowOff>
    </xdr:from>
    <xdr:ext cx="762000" cy="259045"/>
    <xdr:sp macro="" textlink="">
      <xdr:nvSpPr>
        <xdr:cNvPr id="217" name="テキスト ボックス 216"/>
        <xdr:cNvSpPr txBox="1"/>
      </xdr:nvSpPr>
      <xdr:spPr>
        <a:xfrm>
          <a:off x="2844800" y="14716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79648</xdr:rowOff>
    </xdr:from>
    <xdr:to>
      <xdr:col>11</xdr:col>
      <xdr:colOff>82550</xdr:colOff>
      <xdr:row>86</xdr:row>
      <xdr:rowOff>9798</xdr:rowOff>
    </xdr:to>
    <xdr:sp macro="" textlink="">
      <xdr:nvSpPr>
        <xdr:cNvPr id="218" name="楕円 217"/>
        <xdr:cNvSpPr/>
      </xdr:nvSpPr>
      <xdr:spPr>
        <a:xfrm>
          <a:off x="2286000" y="1465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166025</xdr:rowOff>
    </xdr:from>
    <xdr:ext cx="762000" cy="259045"/>
    <xdr:sp macro="" textlink="">
      <xdr:nvSpPr>
        <xdr:cNvPr id="219" name="テキスト ボックス 218"/>
        <xdr:cNvSpPr txBox="1"/>
      </xdr:nvSpPr>
      <xdr:spPr>
        <a:xfrm>
          <a:off x="1955800" y="14739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68247</xdr:rowOff>
    </xdr:from>
    <xdr:to>
      <xdr:col>7</xdr:col>
      <xdr:colOff>31750</xdr:colOff>
      <xdr:row>85</xdr:row>
      <xdr:rowOff>169847</xdr:rowOff>
    </xdr:to>
    <xdr:sp macro="" textlink="">
      <xdr:nvSpPr>
        <xdr:cNvPr id="220" name="楕円 219"/>
        <xdr:cNvSpPr/>
      </xdr:nvSpPr>
      <xdr:spPr>
        <a:xfrm>
          <a:off x="1397000" y="1464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154624</xdr:rowOff>
    </xdr:from>
    <xdr:ext cx="762000" cy="259045"/>
    <xdr:sp macro="" textlink="">
      <xdr:nvSpPr>
        <xdr:cNvPr id="221" name="テキスト ボックス 220"/>
        <xdr:cNvSpPr txBox="1"/>
      </xdr:nvSpPr>
      <xdr:spPr>
        <a:xfrm>
          <a:off x="1066800" y="14727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国家公務員給与削減措置の終了後、平成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年度以降は緩やかな上昇基調となっていたが、平成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年度より低下に転じ平成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年度も引き続き</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ポイント低下としている。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類似団体平均も同様の推移となっているもののこれを下回った指数となっている。県人事委員会勧告に沿い、地域実情との均衡も考慮した適正な給与水準を維持していく。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90</xdr:row>
      <xdr:rowOff>47777</xdr:rowOff>
    </xdr:to>
    <xdr:cxnSp macro="">
      <xdr:nvCxnSpPr>
        <xdr:cNvPr id="252" name="直線コネクタ 251"/>
        <xdr:cNvCxnSpPr/>
      </xdr:nvCxnSpPr>
      <xdr:spPr>
        <a:xfrm flipV="1">
          <a:off x="17018000" y="13973023"/>
          <a:ext cx="0" cy="15052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19854</xdr:rowOff>
    </xdr:from>
    <xdr:ext cx="762000" cy="259045"/>
    <xdr:sp macro="" textlink="">
      <xdr:nvSpPr>
        <xdr:cNvPr id="253" name="給与水準   （国との比較）最小値テキスト"/>
        <xdr:cNvSpPr txBox="1"/>
      </xdr:nvSpPr>
      <xdr:spPr>
        <a:xfrm>
          <a:off x="17106900" y="154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47777</xdr:rowOff>
    </xdr:from>
    <xdr:to>
      <xdr:col>81</xdr:col>
      <xdr:colOff>133350</xdr:colOff>
      <xdr:row>90</xdr:row>
      <xdr:rowOff>47777</xdr:rowOff>
    </xdr:to>
    <xdr:cxnSp macro="">
      <xdr:nvCxnSpPr>
        <xdr:cNvPr id="254" name="直線コネクタ 253"/>
        <xdr:cNvCxnSpPr/>
      </xdr:nvCxnSpPr>
      <xdr:spPr>
        <a:xfrm>
          <a:off x="16929100" y="1547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5" name="給与水準   （国との比較）最大値テキスト"/>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6" name="直線コネクタ 255"/>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32657</xdr:rowOff>
    </xdr:from>
    <xdr:to>
      <xdr:col>81</xdr:col>
      <xdr:colOff>44450</xdr:colOff>
      <xdr:row>86</xdr:row>
      <xdr:rowOff>55638</xdr:rowOff>
    </xdr:to>
    <xdr:cxnSp macro="">
      <xdr:nvCxnSpPr>
        <xdr:cNvPr id="257" name="直線コネクタ 256"/>
        <xdr:cNvCxnSpPr/>
      </xdr:nvCxnSpPr>
      <xdr:spPr>
        <a:xfrm flipV="1">
          <a:off x="16179800" y="14777357"/>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137782</xdr:rowOff>
    </xdr:from>
    <xdr:ext cx="762000" cy="259045"/>
    <xdr:sp macro="" textlink="">
      <xdr:nvSpPr>
        <xdr:cNvPr id="258" name="給与水準   （国との比較）平均値テキスト"/>
        <xdr:cNvSpPr txBox="1"/>
      </xdr:nvSpPr>
      <xdr:spPr>
        <a:xfrm>
          <a:off x="17106900" y="14882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165705</xdr:rowOff>
    </xdr:from>
    <xdr:to>
      <xdr:col>81</xdr:col>
      <xdr:colOff>95250</xdr:colOff>
      <xdr:row>87</xdr:row>
      <xdr:rowOff>95855</xdr:rowOff>
    </xdr:to>
    <xdr:sp macro="" textlink="">
      <xdr:nvSpPr>
        <xdr:cNvPr id="259" name="フローチャート: 判断 258"/>
        <xdr:cNvSpPr/>
      </xdr:nvSpPr>
      <xdr:spPr>
        <a:xfrm>
          <a:off x="16967200" y="149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55638</xdr:rowOff>
    </xdr:from>
    <xdr:to>
      <xdr:col>77</xdr:col>
      <xdr:colOff>44450</xdr:colOff>
      <xdr:row>86</xdr:row>
      <xdr:rowOff>67129</xdr:rowOff>
    </xdr:to>
    <xdr:cxnSp macro="">
      <xdr:nvCxnSpPr>
        <xdr:cNvPr id="260" name="直線コネクタ 259"/>
        <xdr:cNvCxnSpPr/>
      </xdr:nvCxnSpPr>
      <xdr:spPr>
        <a:xfrm flipV="1">
          <a:off x="15290800" y="1480033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61" name="フローチャート: 判断 260"/>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92122</xdr:rowOff>
    </xdr:from>
    <xdr:ext cx="736600" cy="259045"/>
    <xdr:sp macro="" textlink="">
      <xdr:nvSpPr>
        <xdr:cNvPr id="262" name="テキスト ボックス 261"/>
        <xdr:cNvSpPr txBox="1"/>
      </xdr:nvSpPr>
      <xdr:spPr>
        <a:xfrm>
          <a:off x="15798800" y="15008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89202</xdr:rowOff>
    </xdr:from>
    <xdr:to>
      <xdr:col>72</xdr:col>
      <xdr:colOff>203200</xdr:colOff>
      <xdr:row>86</xdr:row>
      <xdr:rowOff>67129</xdr:rowOff>
    </xdr:to>
    <xdr:cxnSp macro="">
      <xdr:nvCxnSpPr>
        <xdr:cNvPr id="263" name="直線コネクタ 262"/>
        <xdr:cNvCxnSpPr/>
      </xdr:nvCxnSpPr>
      <xdr:spPr>
        <a:xfrm>
          <a:off x="14401800" y="14662452"/>
          <a:ext cx="889000" cy="1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17236</xdr:rowOff>
    </xdr:from>
    <xdr:to>
      <xdr:col>73</xdr:col>
      <xdr:colOff>44450</xdr:colOff>
      <xdr:row>87</xdr:row>
      <xdr:rowOff>118836</xdr:rowOff>
    </xdr:to>
    <xdr:sp macro="" textlink="">
      <xdr:nvSpPr>
        <xdr:cNvPr id="264" name="フローチャート: 判断 263"/>
        <xdr:cNvSpPr/>
      </xdr:nvSpPr>
      <xdr:spPr>
        <a:xfrm>
          <a:off x="15240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103613</xdr:rowOff>
    </xdr:from>
    <xdr:ext cx="762000" cy="259045"/>
    <xdr:sp macro="" textlink="">
      <xdr:nvSpPr>
        <xdr:cNvPr id="265" name="テキスト ボックス 264"/>
        <xdr:cNvSpPr txBox="1"/>
      </xdr:nvSpPr>
      <xdr:spPr>
        <a:xfrm>
          <a:off x="14909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30843</xdr:rowOff>
    </xdr:from>
    <xdr:to>
      <xdr:col>68</xdr:col>
      <xdr:colOff>152400</xdr:colOff>
      <xdr:row>85</xdr:row>
      <xdr:rowOff>89202</xdr:rowOff>
    </xdr:to>
    <xdr:cxnSp macro="">
      <xdr:nvCxnSpPr>
        <xdr:cNvPr id="266" name="直線コネクタ 265"/>
        <xdr:cNvCxnSpPr/>
      </xdr:nvCxnSpPr>
      <xdr:spPr>
        <a:xfrm>
          <a:off x="13512800" y="14432643"/>
          <a:ext cx="889000" cy="22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17236</xdr:rowOff>
    </xdr:from>
    <xdr:to>
      <xdr:col>68</xdr:col>
      <xdr:colOff>203200</xdr:colOff>
      <xdr:row>87</xdr:row>
      <xdr:rowOff>118836</xdr:rowOff>
    </xdr:to>
    <xdr:sp macro="" textlink="">
      <xdr:nvSpPr>
        <xdr:cNvPr id="267" name="フローチャート: 判断 266"/>
        <xdr:cNvSpPr/>
      </xdr:nvSpPr>
      <xdr:spPr>
        <a:xfrm>
          <a:off x="14351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103613</xdr:rowOff>
    </xdr:from>
    <xdr:ext cx="762000" cy="259045"/>
    <xdr:sp macro="" textlink="">
      <xdr:nvSpPr>
        <xdr:cNvPr id="268" name="テキスト ボックス 267"/>
        <xdr:cNvSpPr txBox="1"/>
      </xdr:nvSpPr>
      <xdr:spPr>
        <a:xfrm>
          <a:off x="14020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96762</xdr:rowOff>
    </xdr:from>
    <xdr:to>
      <xdr:col>64</xdr:col>
      <xdr:colOff>152400</xdr:colOff>
      <xdr:row>87</xdr:row>
      <xdr:rowOff>26912</xdr:rowOff>
    </xdr:to>
    <xdr:sp macro="" textlink="">
      <xdr:nvSpPr>
        <xdr:cNvPr id="269" name="フローチャート: 判断 268"/>
        <xdr:cNvSpPr/>
      </xdr:nvSpPr>
      <xdr:spPr>
        <a:xfrm>
          <a:off x="13462000" y="1484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11689</xdr:rowOff>
    </xdr:from>
    <xdr:ext cx="762000" cy="259045"/>
    <xdr:sp macro="" textlink="">
      <xdr:nvSpPr>
        <xdr:cNvPr id="270" name="テキスト ボックス 269"/>
        <xdr:cNvSpPr txBox="1"/>
      </xdr:nvSpPr>
      <xdr:spPr>
        <a:xfrm>
          <a:off x="13131800" y="1492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153307</xdr:rowOff>
    </xdr:from>
    <xdr:to>
      <xdr:col>81</xdr:col>
      <xdr:colOff>95250</xdr:colOff>
      <xdr:row>86</xdr:row>
      <xdr:rowOff>83457</xdr:rowOff>
    </xdr:to>
    <xdr:sp macro="" textlink="">
      <xdr:nvSpPr>
        <xdr:cNvPr id="276" name="楕円 275"/>
        <xdr:cNvSpPr/>
      </xdr:nvSpPr>
      <xdr:spPr>
        <a:xfrm>
          <a:off x="169672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169834</xdr:rowOff>
    </xdr:from>
    <xdr:ext cx="762000" cy="259045"/>
    <xdr:sp macro="" textlink="">
      <xdr:nvSpPr>
        <xdr:cNvPr id="277" name="給与水準   （国との比較）該当値テキスト"/>
        <xdr:cNvSpPr txBox="1"/>
      </xdr:nvSpPr>
      <xdr:spPr>
        <a:xfrm>
          <a:off x="17106900" y="1457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4838</xdr:rowOff>
    </xdr:from>
    <xdr:to>
      <xdr:col>77</xdr:col>
      <xdr:colOff>95250</xdr:colOff>
      <xdr:row>86</xdr:row>
      <xdr:rowOff>106438</xdr:rowOff>
    </xdr:to>
    <xdr:sp macro="" textlink="">
      <xdr:nvSpPr>
        <xdr:cNvPr id="278" name="楕円 277"/>
        <xdr:cNvSpPr/>
      </xdr:nvSpPr>
      <xdr:spPr>
        <a:xfrm>
          <a:off x="16129000" y="1474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116615</xdr:rowOff>
    </xdr:from>
    <xdr:ext cx="736600" cy="259045"/>
    <xdr:sp macro="" textlink="">
      <xdr:nvSpPr>
        <xdr:cNvPr id="279" name="テキスト ボックス 278"/>
        <xdr:cNvSpPr txBox="1"/>
      </xdr:nvSpPr>
      <xdr:spPr>
        <a:xfrm>
          <a:off x="15798800" y="14518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16329</xdr:rowOff>
    </xdr:from>
    <xdr:to>
      <xdr:col>73</xdr:col>
      <xdr:colOff>44450</xdr:colOff>
      <xdr:row>86</xdr:row>
      <xdr:rowOff>117929</xdr:rowOff>
    </xdr:to>
    <xdr:sp macro="" textlink="">
      <xdr:nvSpPr>
        <xdr:cNvPr id="280" name="楕円 279"/>
        <xdr:cNvSpPr/>
      </xdr:nvSpPr>
      <xdr:spPr>
        <a:xfrm>
          <a:off x="15240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128106</xdr:rowOff>
    </xdr:from>
    <xdr:ext cx="762000" cy="259045"/>
    <xdr:sp macro="" textlink="">
      <xdr:nvSpPr>
        <xdr:cNvPr id="281" name="テキスト ボックス 280"/>
        <xdr:cNvSpPr txBox="1"/>
      </xdr:nvSpPr>
      <xdr:spPr>
        <a:xfrm>
          <a:off x="14909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38402</xdr:rowOff>
    </xdr:from>
    <xdr:to>
      <xdr:col>68</xdr:col>
      <xdr:colOff>203200</xdr:colOff>
      <xdr:row>85</xdr:row>
      <xdr:rowOff>140002</xdr:rowOff>
    </xdr:to>
    <xdr:sp macro="" textlink="">
      <xdr:nvSpPr>
        <xdr:cNvPr id="282" name="楕円 281"/>
        <xdr:cNvSpPr/>
      </xdr:nvSpPr>
      <xdr:spPr>
        <a:xfrm>
          <a:off x="14351000" y="1461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150179</xdr:rowOff>
    </xdr:from>
    <xdr:ext cx="762000" cy="259045"/>
    <xdr:sp macro="" textlink="">
      <xdr:nvSpPr>
        <xdr:cNvPr id="283" name="テキスト ボックス 282"/>
        <xdr:cNvSpPr txBox="1"/>
      </xdr:nvSpPr>
      <xdr:spPr>
        <a:xfrm>
          <a:off x="14020800" y="1438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151493</xdr:rowOff>
    </xdr:from>
    <xdr:to>
      <xdr:col>64</xdr:col>
      <xdr:colOff>152400</xdr:colOff>
      <xdr:row>84</xdr:row>
      <xdr:rowOff>81643</xdr:rowOff>
    </xdr:to>
    <xdr:sp macro="" textlink="">
      <xdr:nvSpPr>
        <xdr:cNvPr id="284" name="楕円 283"/>
        <xdr:cNvSpPr/>
      </xdr:nvSpPr>
      <xdr:spPr>
        <a:xfrm>
          <a:off x="13462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91820</xdr:rowOff>
    </xdr:from>
    <xdr:ext cx="762000" cy="259045"/>
    <xdr:sp macro="" textlink="">
      <xdr:nvSpPr>
        <xdr:cNvPr id="285" name="テキスト ボックス 284"/>
        <xdr:cNvSpPr txBox="1"/>
      </xdr:nvSpPr>
      <xdr:spPr>
        <a:xfrm>
          <a:off x="13131800" y="141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市定員適正化計画に基づく新規採用者数の抑制等により普通会計職員数は毎年度減少しているが、人口減少の進行も著しいことから</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人当たり職員数はほぼ横ばいで推移している。また分庁舎、支所等に対する人員配置を要することなどから類似団体平均を上回っている。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今後も大量退職に伴う職員数の減少が見込まれるが、分庁舎方式での組織の維持も念頭に置いた新規採用、再任用制度の活用により行政サービスの継続のための適正な職員数の維持に努める。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168366</xdr:rowOff>
    </xdr:from>
    <xdr:to>
      <xdr:col>81</xdr:col>
      <xdr:colOff>44450</xdr:colOff>
      <xdr:row>67</xdr:row>
      <xdr:rowOff>105289</xdr:rowOff>
    </xdr:to>
    <xdr:cxnSp macro="">
      <xdr:nvCxnSpPr>
        <xdr:cNvPr id="317" name="直線コネクタ 316"/>
        <xdr:cNvCxnSpPr/>
      </xdr:nvCxnSpPr>
      <xdr:spPr>
        <a:xfrm flipV="1">
          <a:off x="17018000" y="10112466"/>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77366</xdr:rowOff>
    </xdr:from>
    <xdr:ext cx="762000" cy="259045"/>
    <xdr:sp macro="" textlink="">
      <xdr:nvSpPr>
        <xdr:cNvPr id="318" name="定員管理の状況最小値テキスト"/>
        <xdr:cNvSpPr txBox="1"/>
      </xdr:nvSpPr>
      <xdr:spPr>
        <a:xfrm>
          <a:off x="17106900" y="11564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105289</xdr:rowOff>
    </xdr:from>
    <xdr:to>
      <xdr:col>81</xdr:col>
      <xdr:colOff>133350</xdr:colOff>
      <xdr:row>67</xdr:row>
      <xdr:rowOff>105289</xdr:rowOff>
    </xdr:to>
    <xdr:cxnSp macro="">
      <xdr:nvCxnSpPr>
        <xdr:cNvPr id="319" name="直線コネクタ 318"/>
        <xdr:cNvCxnSpPr/>
      </xdr:nvCxnSpPr>
      <xdr:spPr>
        <a:xfrm>
          <a:off x="16929100" y="11592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83293</xdr:rowOff>
    </xdr:from>
    <xdr:ext cx="762000" cy="259045"/>
    <xdr:sp macro="" textlink="">
      <xdr:nvSpPr>
        <xdr:cNvPr id="320" name="定員管理の状況最大値テキスト"/>
        <xdr:cNvSpPr txBox="1"/>
      </xdr:nvSpPr>
      <xdr:spPr>
        <a:xfrm>
          <a:off x="17106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168366</xdr:rowOff>
    </xdr:from>
    <xdr:to>
      <xdr:col>81</xdr:col>
      <xdr:colOff>133350</xdr:colOff>
      <xdr:row>58</xdr:row>
      <xdr:rowOff>168366</xdr:rowOff>
    </xdr:to>
    <xdr:cxnSp macro="">
      <xdr:nvCxnSpPr>
        <xdr:cNvPr id="321" name="直線コネクタ 320"/>
        <xdr:cNvCxnSpPr/>
      </xdr:nvCxnSpPr>
      <xdr:spPr>
        <a:xfrm>
          <a:off x="16929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116356</xdr:rowOff>
    </xdr:from>
    <xdr:to>
      <xdr:col>81</xdr:col>
      <xdr:colOff>44450</xdr:colOff>
      <xdr:row>64</xdr:row>
      <xdr:rowOff>126698</xdr:rowOff>
    </xdr:to>
    <xdr:cxnSp macro="">
      <xdr:nvCxnSpPr>
        <xdr:cNvPr id="322" name="直線コネクタ 321"/>
        <xdr:cNvCxnSpPr/>
      </xdr:nvCxnSpPr>
      <xdr:spPr>
        <a:xfrm flipV="1">
          <a:off x="16179800" y="11089156"/>
          <a:ext cx="8382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81418</xdr:rowOff>
    </xdr:from>
    <xdr:ext cx="762000" cy="259045"/>
    <xdr:sp macro="" textlink="">
      <xdr:nvSpPr>
        <xdr:cNvPr id="323" name="定員管理の状況平均値テキスト"/>
        <xdr:cNvSpPr txBox="1"/>
      </xdr:nvSpPr>
      <xdr:spPr>
        <a:xfrm>
          <a:off x="17106900" y="10539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64891</xdr:rowOff>
    </xdr:from>
    <xdr:to>
      <xdr:col>81</xdr:col>
      <xdr:colOff>95250</xdr:colOff>
      <xdr:row>62</xdr:row>
      <xdr:rowOff>166491</xdr:rowOff>
    </xdr:to>
    <xdr:sp macro="" textlink="">
      <xdr:nvSpPr>
        <xdr:cNvPr id="324" name="フローチャート: 判断 323"/>
        <xdr:cNvSpPr/>
      </xdr:nvSpPr>
      <xdr:spPr>
        <a:xfrm>
          <a:off x="169672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114058</xdr:rowOff>
    </xdr:from>
    <xdr:to>
      <xdr:col>77</xdr:col>
      <xdr:colOff>44450</xdr:colOff>
      <xdr:row>64</xdr:row>
      <xdr:rowOff>126698</xdr:rowOff>
    </xdr:to>
    <xdr:cxnSp macro="">
      <xdr:nvCxnSpPr>
        <xdr:cNvPr id="325" name="直線コネクタ 324"/>
        <xdr:cNvCxnSpPr/>
      </xdr:nvCxnSpPr>
      <xdr:spPr>
        <a:xfrm>
          <a:off x="15290800" y="11086858"/>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63742</xdr:rowOff>
    </xdr:from>
    <xdr:to>
      <xdr:col>77</xdr:col>
      <xdr:colOff>95250</xdr:colOff>
      <xdr:row>62</xdr:row>
      <xdr:rowOff>165342</xdr:rowOff>
    </xdr:to>
    <xdr:sp macro="" textlink="">
      <xdr:nvSpPr>
        <xdr:cNvPr id="326" name="フローチャート: 判断 325"/>
        <xdr:cNvSpPr/>
      </xdr:nvSpPr>
      <xdr:spPr>
        <a:xfrm>
          <a:off x="16129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4069</xdr:rowOff>
    </xdr:from>
    <xdr:ext cx="736600" cy="259045"/>
    <xdr:sp macro="" textlink="">
      <xdr:nvSpPr>
        <xdr:cNvPr id="327" name="テキスト ボックス 326"/>
        <xdr:cNvSpPr txBox="1"/>
      </xdr:nvSpPr>
      <xdr:spPr>
        <a:xfrm>
          <a:off x="15798800" y="10462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88779</xdr:rowOff>
    </xdr:from>
    <xdr:to>
      <xdr:col>72</xdr:col>
      <xdr:colOff>203200</xdr:colOff>
      <xdr:row>64</xdr:row>
      <xdr:rowOff>114058</xdr:rowOff>
    </xdr:to>
    <xdr:cxnSp macro="">
      <xdr:nvCxnSpPr>
        <xdr:cNvPr id="328" name="直線コネクタ 327"/>
        <xdr:cNvCxnSpPr/>
      </xdr:nvCxnSpPr>
      <xdr:spPr>
        <a:xfrm>
          <a:off x="14401800" y="11061579"/>
          <a:ext cx="8890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52251</xdr:rowOff>
    </xdr:from>
    <xdr:to>
      <xdr:col>73</xdr:col>
      <xdr:colOff>44450</xdr:colOff>
      <xdr:row>62</xdr:row>
      <xdr:rowOff>153851</xdr:rowOff>
    </xdr:to>
    <xdr:sp macro="" textlink="">
      <xdr:nvSpPr>
        <xdr:cNvPr id="329" name="フローチャート: 判断 328"/>
        <xdr:cNvSpPr/>
      </xdr:nvSpPr>
      <xdr:spPr>
        <a:xfrm>
          <a:off x="15240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164028</xdr:rowOff>
    </xdr:from>
    <xdr:ext cx="762000" cy="259045"/>
    <xdr:sp macro="" textlink="">
      <xdr:nvSpPr>
        <xdr:cNvPr id="330" name="テキスト ボックス 329"/>
        <xdr:cNvSpPr txBox="1"/>
      </xdr:nvSpPr>
      <xdr:spPr>
        <a:xfrm>
          <a:off x="14909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88779</xdr:rowOff>
    </xdr:from>
    <xdr:to>
      <xdr:col>68</xdr:col>
      <xdr:colOff>152400</xdr:colOff>
      <xdr:row>64</xdr:row>
      <xdr:rowOff>126698</xdr:rowOff>
    </xdr:to>
    <xdr:cxnSp macro="">
      <xdr:nvCxnSpPr>
        <xdr:cNvPr id="331" name="直線コネクタ 330"/>
        <xdr:cNvCxnSpPr/>
      </xdr:nvCxnSpPr>
      <xdr:spPr>
        <a:xfrm flipV="1">
          <a:off x="13512800" y="11061579"/>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35016</xdr:rowOff>
    </xdr:from>
    <xdr:to>
      <xdr:col>68</xdr:col>
      <xdr:colOff>203200</xdr:colOff>
      <xdr:row>62</xdr:row>
      <xdr:rowOff>136616</xdr:rowOff>
    </xdr:to>
    <xdr:sp macro="" textlink="">
      <xdr:nvSpPr>
        <xdr:cNvPr id="332" name="フローチャート: 判断 331"/>
        <xdr:cNvSpPr/>
      </xdr:nvSpPr>
      <xdr:spPr>
        <a:xfrm>
          <a:off x="14351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146793</xdr:rowOff>
    </xdr:from>
    <xdr:ext cx="762000" cy="259045"/>
    <xdr:sp macro="" textlink="">
      <xdr:nvSpPr>
        <xdr:cNvPr id="333" name="テキスト ボックス 332"/>
        <xdr:cNvSpPr txBox="1"/>
      </xdr:nvSpPr>
      <xdr:spPr>
        <a:xfrm>
          <a:off x="14020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158206</xdr:rowOff>
    </xdr:from>
    <xdr:to>
      <xdr:col>64</xdr:col>
      <xdr:colOff>152400</xdr:colOff>
      <xdr:row>62</xdr:row>
      <xdr:rowOff>88356</xdr:rowOff>
    </xdr:to>
    <xdr:sp macro="" textlink="">
      <xdr:nvSpPr>
        <xdr:cNvPr id="334" name="フローチャート: 判断 333"/>
        <xdr:cNvSpPr/>
      </xdr:nvSpPr>
      <xdr:spPr>
        <a:xfrm>
          <a:off x="13462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98533</xdr:rowOff>
    </xdr:from>
    <xdr:ext cx="762000" cy="259045"/>
    <xdr:sp macro="" textlink="">
      <xdr:nvSpPr>
        <xdr:cNvPr id="335" name="テキスト ボックス 334"/>
        <xdr:cNvSpPr txBox="1"/>
      </xdr:nvSpPr>
      <xdr:spPr>
        <a:xfrm>
          <a:off x="13131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65556</xdr:rowOff>
    </xdr:from>
    <xdr:to>
      <xdr:col>81</xdr:col>
      <xdr:colOff>95250</xdr:colOff>
      <xdr:row>64</xdr:row>
      <xdr:rowOff>167156</xdr:rowOff>
    </xdr:to>
    <xdr:sp macro="" textlink="">
      <xdr:nvSpPr>
        <xdr:cNvPr id="341" name="楕円 340"/>
        <xdr:cNvSpPr/>
      </xdr:nvSpPr>
      <xdr:spPr>
        <a:xfrm>
          <a:off x="16967200" y="1103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37633</xdr:rowOff>
    </xdr:from>
    <xdr:ext cx="762000" cy="259045"/>
    <xdr:sp macro="" textlink="">
      <xdr:nvSpPr>
        <xdr:cNvPr id="342" name="定員管理の状況該当値テキスト"/>
        <xdr:cNvSpPr txBox="1"/>
      </xdr:nvSpPr>
      <xdr:spPr>
        <a:xfrm>
          <a:off x="17106900" y="1101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75898</xdr:rowOff>
    </xdr:from>
    <xdr:to>
      <xdr:col>77</xdr:col>
      <xdr:colOff>95250</xdr:colOff>
      <xdr:row>65</xdr:row>
      <xdr:rowOff>6048</xdr:rowOff>
    </xdr:to>
    <xdr:sp macro="" textlink="">
      <xdr:nvSpPr>
        <xdr:cNvPr id="343" name="楕円 342"/>
        <xdr:cNvSpPr/>
      </xdr:nvSpPr>
      <xdr:spPr>
        <a:xfrm>
          <a:off x="16129000" y="1104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162275</xdr:rowOff>
    </xdr:from>
    <xdr:ext cx="736600" cy="259045"/>
    <xdr:sp macro="" textlink="">
      <xdr:nvSpPr>
        <xdr:cNvPr id="344" name="テキスト ボックス 343"/>
        <xdr:cNvSpPr txBox="1"/>
      </xdr:nvSpPr>
      <xdr:spPr>
        <a:xfrm>
          <a:off x="15798800" y="11135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63258</xdr:rowOff>
    </xdr:from>
    <xdr:to>
      <xdr:col>73</xdr:col>
      <xdr:colOff>44450</xdr:colOff>
      <xdr:row>64</xdr:row>
      <xdr:rowOff>164858</xdr:rowOff>
    </xdr:to>
    <xdr:sp macro="" textlink="">
      <xdr:nvSpPr>
        <xdr:cNvPr id="345" name="楕円 344"/>
        <xdr:cNvSpPr/>
      </xdr:nvSpPr>
      <xdr:spPr>
        <a:xfrm>
          <a:off x="15240000" y="1103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149635</xdr:rowOff>
    </xdr:from>
    <xdr:ext cx="762000" cy="259045"/>
    <xdr:sp macro="" textlink="">
      <xdr:nvSpPr>
        <xdr:cNvPr id="346" name="テキスト ボックス 345"/>
        <xdr:cNvSpPr txBox="1"/>
      </xdr:nvSpPr>
      <xdr:spPr>
        <a:xfrm>
          <a:off x="14909800" y="11122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37979</xdr:rowOff>
    </xdr:from>
    <xdr:to>
      <xdr:col>68</xdr:col>
      <xdr:colOff>203200</xdr:colOff>
      <xdr:row>64</xdr:row>
      <xdr:rowOff>139579</xdr:rowOff>
    </xdr:to>
    <xdr:sp macro="" textlink="">
      <xdr:nvSpPr>
        <xdr:cNvPr id="347" name="楕円 346"/>
        <xdr:cNvSpPr/>
      </xdr:nvSpPr>
      <xdr:spPr>
        <a:xfrm>
          <a:off x="14351000" y="1101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124356</xdr:rowOff>
    </xdr:from>
    <xdr:ext cx="762000" cy="259045"/>
    <xdr:sp macro="" textlink="">
      <xdr:nvSpPr>
        <xdr:cNvPr id="348" name="テキスト ボックス 347"/>
        <xdr:cNvSpPr txBox="1"/>
      </xdr:nvSpPr>
      <xdr:spPr>
        <a:xfrm>
          <a:off x="14020800" y="11097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75898</xdr:rowOff>
    </xdr:from>
    <xdr:to>
      <xdr:col>64</xdr:col>
      <xdr:colOff>152400</xdr:colOff>
      <xdr:row>65</xdr:row>
      <xdr:rowOff>6048</xdr:rowOff>
    </xdr:to>
    <xdr:sp macro="" textlink="">
      <xdr:nvSpPr>
        <xdr:cNvPr id="349" name="楕円 348"/>
        <xdr:cNvSpPr/>
      </xdr:nvSpPr>
      <xdr:spPr>
        <a:xfrm>
          <a:off x="13462000" y="1104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162275</xdr:rowOff>
    </xdr:from>
    <xdr:ext cx="762000" cy="259045"/>
    <xdr:sp macro="" textlink="">
      <xdr:nvSpPr>
        <xdr:cNvPr id="350" name="テキスト ボックス 349"/>
        <xdr:cNvSpPr txBox="1"/>
      </xdr:nvSpPr>
      <xdr:spPr>
        <a:xfrm>
          <a:off x="13131800" y="11135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一般会計の元利償還金は引き続き減少したが、病院事業会計で新病院の建設にあたり発行した企業債の元利償還金に対する繰入金が増加した。比率としては単年度比率は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ポイント以上の増加となったものの３カ年平均は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ポイント減少し、引き続き類似団体平均を下回っている。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一般会計においても大規模建設事業の実施に伴う地方債発行が増加するため公債費も令和８年度をピークとして増加する見込みだが、交付税算入率等勘案した地方債発行による実質公債費の抑制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24553</xdr:rowOff>
    </xdr:from>
    <xdr:to>
      <xdr:col>81</xdr:col>
      <xdr:colOff>44450</xdr:colOff>
      <xdr:row>44</xdr:row>
      <xdr:rowOff>80645</xdr:rowOff>
    </xdr:to>
    <xdr:cxnSp macro="">
      <xdr:nvCxnSpPr>
        <xdr:cNvPr id="379" name="直線コネクタ 378"/>
        <xdr:cNvCxnSpPr/>
      </xdr:nvCxnSpPr>
      <xdr:spPr>
        <a:xfrm flipV="1">
          <a:off x="17018000" y="6196753"/>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80" name="公債費負担の状況最小値テキスト"/>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1" name="直線コネクタ 380"/>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110930</xdr:rowOff>
    </xdr:from>
    <xdr:ext cx="762000" cy="259045"/>
    <xdr:sp macro="" textlink="">
      <xdr:nvSpPr>
        <xdr:cNvPr id="382" name="公債費負担の状況最大値テキスト"/>
        <xdr:cNvSpPr txBox="1"/>
      </xdr:nvSpPr>
      <xdr:spPr>
        <a:xfrm>
          <a:off x="17106900" y="594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24553</xdr:rowOff>
    </xdr:from>
    <xdr:to>
      <xdr:col>81</xdr:col>
      <xdr:colOff>133350</xdr:colOff>
      <xdr:row>36</xdr:row>
      <xdr:rowOff>24553</xdr:rowOff>
    </xdr:to>
    <xdr:cxnSp macro="">
      <xdr:nvCxnSpPr>
        <xdr:cNvPr id="383" name="直線コネクタ 382"/>
        <xdr:cNvCxnSpPr/>
      </xdr:nvCxnSpPr>
      <xdr:spPr>
        <a:xfrm>
          <a:off x="16929100" y="619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24024</xdr:rowOff>
    </xdr:from>
    <xdr:to>
      <xdr:col>81</xdr:col>
      <xdr:colOff>44450</xdr:colOff>
      <xdr:row>37</xdr:row>
      <xdr:rowOff>28046</xdr:rowOff>
    </xdr:to>
    <xdr:cxnSp macro="">
      <xdr:nvCxnSpPr>
        <xdr:cNvPr id="384" name="直線コネクタ 383"/>
        <xdr:cNvCxnSpPr/>
      </xdr:nvCxnSpPr>
      <xdr:spPr>
        <a:xfrm flipV="1">
          <a:off x="16179800" y="6367674"/>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122784</xdr:rowOff>
    </xdr:from>
    <xdr:ext cx="762000" cy="259045"/>
    <xdr:sp macro="" textlink="">
      <xdr:nvSpPr>
        <xdr:cNvPr id="385" name="公債費負担の状況平均値テキスト"/>
        <xdr:cNvSpPr txBox="1"/>
      </xdr:nvSpPr>
      <xdr:spPr>
        <a:xfrm>
          <a:off x="17106900" y="6294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150707</xdr:rowOff>
    </xdr:from>
    <xdr:to>
      <xdr:col>81</xdr:col>
      <xdr:colOff>95250</xdr:colOff>
      <xdr:row>37</xdr:row>
      <xdr:rowOff>80857</xdr:rowOff>
    </xdr:to>
    <xdr:sp macro="" textlink="">
      <xdr:nvSpPr>
        <xdr:cNvPr id="386" name="フローチャート: 判断 385"/>
        <xdr:cNvSpPr/>
      </xdr:nvSpPr>
      <xdr:spPr>
        <a:xfrm>
          <a:off x="169672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28046</xdr:rowOff>
    </xdr:from>
    <xdr:to>
      <xdr:col>77</xdr:col>
      <xdr:colOff>44450</xdr:colOff>
      <xdr:row>37</xdr:row>
      <xdr:rowOff>44133</xdr:rowOff>
    </xdr:to>
    <xdr:cxnSp macro="">
      <xdr:nvCxnSpPr>
        <xdr:cNvPr id="387" name="直線コネクタ 386"/>
        <xdr:cNvCxnSpPr/>
      </xdr:nvCxnSpPr>
      <xdr:spPr>
        <a:xfrm flipV="1">
          <a:off x="15290800" y="637169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154728</xdr:rowOff>
    </xdr:from>
    <xdr:to>
      <xdr:col>77</xdr:col>
      <xdr:colOff>95250</xdr:colOff>
      <xdr:row>37</xdr:row>
      <xdr:rowOff>84878</xdr:rowOff>
    </xdr:to>
    <xdr:sp macro="" textlink="">
      <xdr:nvSpPr>
        <xdr:cNvPr id="388" name="フローチャート: 判断 387"/>
        <xdr:cNvSpPr/>
      </xdr:nvSpPr>
      <xdr:spPr>
        <a:xfrm>
          <a:off x="16129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69655</xdr:rowOff>
    </xdr:from>
    <xdr:ext cx="736600" cy="259045"/>
    <xdr:sp macro="" textlink="">
      <xdr:nvSpPr>
        <xdr:cNvPr id="389" name="テキスト ボックス 388"/>
        <xdr:cNvSpPr txBox="1"/>
      </xdr:nvSpPr>
      <xdr:spPr>
        <a:xfrm>
          <a:off x="15798800" y="6413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44133</xdr:rowOff>
    </xdr:from>
    <xdr:to>
      <xdr:col>72</xdr:col>
      <xdr:colOff>203200</xdr:colOff>
      <xdr:row>37</xdr:row>
      <xdr:rowOff>68263</xdr:rowOff>
    </xdr:to>
    <xdr:cxnSp macro="">
      <xdr:nvCxnSpPr>
        <xdr:cNvPr id="390" name="直線コネクタ 389"/>
        <xdr:cNvCxnSpPr/>
      </xdr:nvCxnSpPr>
      <xdr:spPr>
        <a:xfrm flipV="1">
          <a:off x="14401800" y="638778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158750</xdr:rowOff>
    </xdr:from>
    <xdr:to>
      <xdr:col>73</xdr:col>
      <xdr:colOff>44450</xdr:colOff>
      <xdr:row>37</xdr:row>
      <xdr:rowOff>88900</xdr:rowOff>
    </xdr:to>
    <xdr:sp macro="" textlink="">
      <xdr:nvSpPr>
        <xdr:cNvPr id="391" name="フローチャート: 判断 390"/>
        <xdr:cNvSpPr/>
      </xdr:nvSpPr>
      <xdr:spPr>
        <a:xfrm>
          <a:off x="15240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99077</xdr:rowOff>
    </xdr:from>
    <xdr:ext cx="762000" cy="259045"/>
    <xdr:sp macro="" textlink="">
      <xdr:nvSpPr>
        <xdr:cNvPr id="392" name="テキスト ボックス 391"/>
        <xdr:cNvSpPr txBox="1"/>
      </xdr:nvSpPr>
      <xdr:spPr>
        <a:xfrm>
          <a:off x="14909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68263</xdr:rowOff>
    </xdr:from>
    <xdr:to>
      <xdr:col>68</xdr:col>
      <xdr:colOff>152400</xdr:colOff>
      <xdr:row>37</xdr:row>
      <xdr:rowOff>100436</xdr:rowOff>
    </xdr:to>
    <xdr:cxnSp macro="">
      <xdr:nvCxnSpPr>
        <xdr:cNvPr id="393" name="直線コネクタ 392"/>
        <xdr:cNvCxnSpPr/>
      </xdr:nvCxnSpPr>
      <xdr:spPr>
        <a:xfrm flipV="1">
          <a:off x="13512800" y="641191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1376</xdr:rowOff>
    </xdr:from>
    <xdr:to>
      <xdr:col>68</xdr:col>
      <xdr:colOff>203200</xdr:colOff>
      <xdr:row>37</xdr:row>
      <xdr:rowOff>102976</xdr:rowOff>
    </xdr:to>
    <xdr:sp macro="" textlink="">
      <xdr:nvSpPr>
        <xdr:cNvPr id="394" name="フローチャート: 判断 393"/>
        <xdr:cNvSpPr/>
      </xdr:nvSpPr>
      <xdr:spPr>
        <a:xfrm>
          <a:off x="14351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113153</xdr:rowOff>
    </xdr:from>
    <xdr:ext cx="762000" cy="259045"/>
    <xdr:sp macro="" textlink="">
      <xdr:nvSpPr>
        <xdr:cNvPr id="395" name="テキスト ボックス 394"/>
        <xdr:cNvSpPr txBox="1"/>
      </xdr:nvSpPr>
      <xdr:spPr>
        <a:xfrm>
          <a:off x="14020800" y="611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9419</xdr:rowOff>
    </xdr:from>
    <xdr:to>
      <xdr:col>64</xdr:col>
      <xdr:colOff>152400</xdr:colOff>
      <xdr:row>37</xdr:row>
      <xdr:rowOff>111019</xdr:rowOff>
    </xdr:to>
    <xdr:sp macro="" textlink="">
      <xdr:nvSpPr>
        <xdr:cNvPr id="396" name="フローチャート: 判断 395"/>
        <xdr:cNvSpPr/>
      </xdr:nvSpPr>
      <xdr:spPr>
        <a:xfrm>
          <a:off x="13462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121196</xdr:rowOff>
    </xdr:from>
    <xdr:ext cx="762000" cy="259045"/>
    <xdr:sp macro="" textlink="">
      <xdr:nvSpPr>
        <xdr:cNvPr id="397" name="テキスト ボックス 396"/>
        <xdr:cNvSpPr txBox="1"/>
      </xdr:nvSpPr>
      <xdr:spPr>
        <a:xfrm>
          <a:off x="13131800" y="612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144674</xdr:rowOff>
    </xdr:from>
    <xdr:to>
      <xdr:col>81</xdr:col>
      <xdr:colOff>95250</xdr:colOff>
      <xdr:row>37</xdr:row>
      <xdr:rowOff>74824</xdr:rowOff>
    </xdr:to>
    <xdr:sp macro="" textlink="">
      <xdr:nvSpPr>
        <xdr:cNvPr id="403" name="楕円 402"/>
        <xdr:cNvSpPr/>
      </xdr:nvSpPr>
      <xdr:spPr>
        <a:xfrm>
          <a:off x="16967200" y="631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161201</xdr:rowOff>
    </xdr:from>
    <xdr:ext cx="762000" cy="259045"/>
    <xdr:sp macro="" textlink="">
      <xdr:nvSpPr>
        <xdr:cNvPr id="404" name="公債費負担の状況該当値テキスト"/>
        <xdr:cNvSpPr txBox="1"/>
      </xdr:nvSpPr>
      <xdr:spPr>
        <a:xfrm>
          <a:off x="17106900" y="616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148696</xdr:rowOff>
    </xdr:from>
    <xdr:to>
      <xdr:col>77</xdr:col>
      <xdr:colOff>95250</xdr:colOff>
      <xdr:row>37</xdr:row>
      <xdr:rowOff>78846</xdr:rowOff>
    </xdr:to>
    <xdr:sp macro="" textlink="">
      <xdr:nvSpPr>
        <xdr:cNvPr id="405" name="楕円 404"/>
        <xdr:cNvSpPr/>
      </xdr:nvSpPr>
      <xdr:spPr>
        <a:xfrm>
          <a:off x="16129000" y="632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89023</xdr:rowOff>
    </xdr:from>
    <xdr:ext cx="736600" cy="259045"/>
    <xdr:sp macro="" textlink="">
      <xdr:nvSpPr>
        <xdr:cNvPr id="406" name="テキスト ボックス 405"/>
        <xdr:cNvSpPr txBox="1"/>
      </xdr:nvSpPr>
      <xdr:spPr>
        <a:xfrm>
          <a:off x="15798800" y="6089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164783</xdr:rowOff>
    </xdr:from>
    <xdr:to>
      <xdr:col>73</xdr:col>
      <xdr:colOff>44450</xdr:colOff>
      <xdr:row>37</xdr:row>
      <xdr:rowOff>94933</xdr:rowOff>
    </xdr:to>
    <xdr:sp macro="" textlink="">
      <xdr:nvSpPr>
        <xdr:cNvPr id="407" name="楕円 406"/>
        <xdr:cNvSpPr/>
      </xdr:nvSpPr>
      <xdr:spPr>
        <a:xfrm>
          <a:off x="15240000" y="633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79710</xdr:rowOff>
    </xdr:from>
    <xdr:ext cx="762000" cy="259045"/>
    <xdr:sp macro="" textlink="">
      <xdr:nvSpPr>
        <xdr:cNvPr id="408" name="テキスト ボックス 407"/>
        <xdr:cNvSpPr txBox="1"/>
      </xdr:nvSpPr>
      <xdr:spPr>
        <a:xfrm>
          <a:off x="14909800" y="6423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17463</xdr:rowOff>
    </xdr:from>
    <xdr:to>
      <xdr:col>68</xdr:col>
      <xdr:colOff>203200</xdr:colOff>
      <xdr:row>37</xdr:row>
      <xdr:rowOff>119063</xdr:rowOff>
    </xdr:to>
    <xdr:sp macro="" textlink="">
      <xdr:nvSpPr>
        <xdr:cNvPr id="409" name="楕円 408"/>
        <xdr:cNvSpPr/>
      </xdr:nvSpPr>
      <xdr:spPr>
        <a:xfrm>
          <a:off x="14351000" y="636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103840</xdr:rowOff>
    </xdr:from>
    <xdr:ext cx="762000" cy="259045"/>
    <xdr:sp macro="" textlink="">
      <xdr:nvSpPr>
        <xdr:cNvPr id="410" name="テキスト ボックス 409"/>
        <xdr:cNvSpPr txBox="1"/>
      </xdr:nvSpPr>
      <xdr:spPr>
        <a:xfrm>
          <a:off x="14020800" y="6447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49636</xdr:rowOff>
    </xdr:from>
    <xdr:to>
      <xdr:col>64</xdr:col>
      <xdr:colOff>152400</xdr:colOff>
      <xdr:row>37</xdr:row>
      <xdr:rowOff>151236</xdr:rowOff>
    </xdr:to>
    <xdr:sp macro="" textlink="">
      <xdr:nvSpPr>
        <xdr:cNvPr id="411" name="楕円 410"/>
        <xdr:cNvSpPr/>
      </xdr:nvSpPr>
      <xdr:spPr>
        <a:xfrm>
          <a:off x="13462000" y="639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136013</xdr:rowOff>
    </xdr:from>
    <xdr:ext cx="762000" cy="259045"/>
    <xdr:sp macro="" textlink="">
      <xdr:nvSpPr>
        <xdr:cNvPr id="412" name="テキスト ボックス 411"/>
        <xdr:cNvSpPr txBox="1"/>
      </xdr:nvSpPr>
      <xdr:spPr>
        <a:xfrm>
          <a:off x="13131800" y="647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公営企業債残高は平成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年度末をピークに減少しているが、一般会計債残高は新市建設計画や過疎計画に基づく大規模建設事業の実施に伴う地方債発行の増加により平成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年度末から増加に転じている。また一般財源需要に対応するための財政調整基金取崩しの増加に伴う残高の減少により充当可能基金も大きく減少しており、比率としては前年度より</a:t>
          </a:r>
          <a:r>
            <a:rPr kumimoji="1" lang="en-US" altLang="ja-JP" sz="1100">
              <a:latin typeface="ＭＳ Ｐゴシック" panose="020B0600070205080204" pitchFamily="50" charset="-128"/>
              <a:ea typeface="ＭＳ Ｐゴシック" panose="020B0600070205080204" pitchFamily="50" charset="-128"/>
            </a:rPr>
            <a:t>7.6</a:t>
          </a:r>
          <a:r>
            <a:rPr kumimoji="1" lang="ja-JP" altLang="en-US" sz="1100">
              <a:latin typeface="ＭＳ Ｐゴシック" panose="020B0600070205080204" pitchFamily="50" charset="-128"/>
              <a:ea typeface="ＭＳ Ｐゴシック" panose="020B0600070205080204" pitchFamily="50" charset="-128"/>
            </a:rPr>
            <a:t>ポイント上昇した。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一般会計では庁舎整備事業等地方債を活用した大規模建設事業が計画されており比率の更なる増加が見込まれるが、交付税算入率等を踏まえた適切な地方債発行と歳出予算削減等による充当可能基金残高の確保により比率の上昇を抑制する。</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58746</xdr:rowOff>
    </xdr:to>
    <xdr:cxnSp macro="">
      <xdr:nvCxnSpPr>
        <xdr:cNvPr id="443" name="直線コネクタ 442"/>
        <xdr:cNvCxnSpPr/>
      </xdr:nvCxnSpPr>
      <xdr:spPr>
        <a:xfrm flipV="1">
          <a:off x="17018000" y="2313214"/>
          <a:ext cx="0" cy="15174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30823</xdr:rowOff>
    </xdr:from>
    <xdr:ext cx="762000" cy="259045"/>
    <xdr:sp macro="" textlink="">
      <xdr:nvSpPr>
        <xdr:cNvPr id="444" name="将来負担の状況最小値テキスト"/>
        <xdr:cNvSpPr txBox="1"/>
      </xdr:nvSpPr>
      <xdr:spPr>
        <a:xfrm>
          <a:off x="17106900" y="380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58746</xdr:rowOff>
    </xdr:from>
    <xdr:to>
      <xdr:col>81</xdr:col>
      <xdr:colOff>133350</xdr:colOff>
      <xdr:row>22</xdr:row>
      <xdr:rowOff>58746</xdr:rowOff>
    </xdr:to>
    <xdr:cxnSp macro="">
      <xdr:nvCxnSpPr>
        <xdr:cNvPr id="445" name="直線コネクタ 444"/>
        <xdr:cNvCxnSpPr/>
      </xdr:nvCxnSpPr>
      <xdr:spPr>
        <a:xfrm>
          <a:off x="16929100" y="383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108585</xdr:rowOff>
    </xdr:from>
    <xdr:to>
      <xdr:col>81</xdr:col>
      <xdr:colOff>44450</xdr:colOff>
      <xdr:row>15</xdr:row>
      <xdr:rowOff>134783</xdr:rowOff>
    </xdr:to>
    <xdr:cxnSp macro="">
      <xdr:nvCxnSpPr>
        <xdr:cNvPr id="448" name="直線コネクタ 447"/>
        <xdr:cNvCxnSpPr/>
      </xdr:nvCxnSpPr>
      <xdr:spPr>
        <a:xfrm>
          <a:off x="16179800" y="2680335"/>
          <a:ext cx="838200" cy="26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43759</xdr:rowOff>
    </xdr:from>
    <xdr:ext cx="762000" cy="259045"/>
    <xdr:sp macro="" textlink="">
      <xdr:nvSpPr>
        <xdr:cNvPr id="449" name="将来負担の状況平均値テキスト"/>
        <xdr:cNvSpPr txBox="1"/>
      </xdr:nvSpPr>
      <xdr:spPr>
        <a:xfrm>
          <a:off x="17106900" y="2272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27232</xdr:rowOff>
    </xdr:from>
    <xdr:to>
      <xdr:col>81</xdr:col>
      <xdr:colOff>95250</xdr:colOff>
      <xdr:row>14</xdr:row>
      <xdr:rowOff>128832</xdr:rowOff>
    </xdr:to>
    <xdr:sp macro="" textlink="">
      <xdr:nvSpPr>
        <xdr:cNvPr id="450" name="フローチャート: 判断 449"/>
        <xdr:cNvSpPr/>
      </xdr:nvSpPr>
      <xdr:spPr>
        <a:xfrm>
          <a:off x="16967200" y="24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49639</xdr:rowOff>
    </xdr:from>
    <xdr:to>
      <xdr:col>77</xdr:col>
      <xdr:colOff>44450</xdr:colOff>
      <xdr:row>15</xdr:row>
      <xdr:rowOff>108585</xdr:rowOff>
    </xdr:to>
    <xdr:cxnSp macro="">
      <xdr:nvCxnSpPr>
        <xdr:cNvPr id="451" name="直線コネクタ 450"/>
        <xdr:cNvCxnSpPr/>
      </xdr:nvCxnSpPr>
      <xdr:spPr>
        <a:xfrm>
          <a:off x="15290800" y="2621389"/>
          <a:ext cx="889000" cy="58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45502</xdr:rowOff>
    </xdr:from>
    <xdr:to>
      <xdr:col>77</xdr:col>
      <xdr:colOff>95250</xdr:colOff>
      <xdr:row>14</xdr:row>
      <xdr:rowOff>147102</xdr:rowOff>
    </xdr:to>
    <xdr:sp macro="" textlink="">
      <xdr:nvSpPr>
        <xdr:cNvPr id="452" name="フローチャート: 判断 451"/>
        <xdr:cNvSpPr/>
      </xdr:nvSpPr>
      <xdr:spPr>
        <a:xfrm>
          <a:off x="16129000" y="244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157279</xdr:rowOff>
    </xdr:from>
    <xdr:ext cx="736600" cy="259045"/>
    <xdr:sp macro="" textlink="">
      <xdr:nvSpPr>
        <xdr:cNvPr id="453" name="テキスト ボックス 452"/>
        <xdr:cNvSpPr txBox="1"/>
      </xdr:nvSpPr>
      <xdr:spPr>
        <a:xfrm>
          <a:off x="15798800" y="2214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27922</xdr:rowOff>
    </xdr:from>
    <xdr:to>
      <xdr:col>72</xdr:col>
      <xdr:colOff>203200</xdr:colOff>
      <xdr:row>15</xdr:row>
      <xdr:rowOff>49639</xdr:rowOff>
    </xdr:to>
    <xdr:cxnSp macro="">
      <xdr:nvCxnSpPr>
        <xdr:cNvPr id="454" name="直線コネクタ 453"/>
        <xdr:cNvCxnSpPr/>
      </xdr:nvCxnSpPr>
      <xdr:spPr>
        <a:xfrm>
          <a:off x="14401800" y="2599672"/>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50328</xdr:rowOff>
    </xdr:from>
    <xdr:to>
      <xdr:col>73</xdr:col>
      <xdr:colOff>44450</xdr:colOff>
      <xdr:row>14</xdr:row>
      <xdr:rowOff>151928</xdr:rowOff>
    </xdr:to>
    <xdr:sp macro="" textlink="">
      <xdr:nvSpPr>
        <xdr:cNvPr id="455" name="フローチャート: 判断 454"/>
        <xdr:cNvSpPr/>
      </xdr:nvSpPr>
      <xdr:spPr>
        <a:xfrm>
          <a:off x="15240000" y="245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162105</xdr:rowOff>
    </xdr:from>
    <xdr:ext cx="762000" cy="259045"/>
    <xdr:sp macro="" textlink="">
      <xdr:nvSpPr>
        <xdr:cNvPr id="456" name="テキスト ボックス 455"/>
        <xdr:cNvSpPr txBox="1"/>
      </xdr:nvSpPr>
      <xdr:spPr>
        <a:xfrm>
          <a:off x="14909800" y="221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27922</xdr:rowOff>
    </xdr:from>
    <xdr:to>
      <xdr:col>68</xdr:col>
      <xdr:colOff>152400</xdr:colOff>
      <xdr:row>15</xdr:row>
      <xdr:rowOff>39642</xdr:rowOff>
    </xdr:to>
    <xdr:cxnSp macro="">
      <xdr:nvCxnSpPr>
        <xdr:cNvPr id="457" name="直線コネクタ 456"/>
        <xdr:cNvCxnSpPr/>
      </xdr:nvCxnSpPr>
      <xdr:spPr>
        <a:xfrm flipV="1">
          <a:off x="13512800" y="2599672"/>
          <a:ext cx="889000" cy="1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63772</xdr:rowOff>
    </xdr:from>
    <xdr:to>
      <xdr:col>68</xdr:col>
      <xdr:colOff>203200</xdr:colOff>
      <xdr:row>14</xdr:row>
      <xdr:rowOff>165372</xdr:rowOff>
    </xdr:to>
    <xdr:sp macro="" textlink="">
      <xdr:nvSpPr>
        <xdr:cNvPr id="458" name="フローチャート: 判断 457"/>
        <xdr:cNvSpPr/>
      </xdr:nvSpPr>
      <xdr:spPr>
        <a:xfrm>
          <a:off x="14351000" y="246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4099</xdr:rowOff>
    </xdr:from>
    <xdr:ext cx="762000" cy="259045"/>
    <xdr:sp macro="" textlink="">
      <xdr:nvSpPr>
        <xdr:cNvPr id="459" name="テキスト ボックス 458"/>
        <xdr:cNvSpPr txBox="1"/>
      </xdr:nvSpPr>
      <xdr:spPr>
        <a:xfrm>
          <a:off x="14020800" y="2232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71701</xdr:rowOff>
    </xdr:from>
    <xdr:to>
      <xdr:col>64</xdr:col>
      <xdr:colOff>152400</xdr:colOff>
      <xdr:row>15</xdr:row>
      <xdr:rowOff>1851</xdr:rowOff>
    </xdr:to>
    <xdr:sp macro="" textlink="">
      <xdr:nvSpPr>
        <xdr:cNvPr id="460" name="フローチャート: 判断 459"/>
        <xdr:cNvSpPr/>
      </xdr:nvSpPr>
      <xdr:spPr>
        <a:xfrm>
          <a:off x="13462000" y="2472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12028</xdr:rowOff>
    </xdr:from>
    <xdr:ext cx="762000" cy="259045"/>
    <xdr:sp macro="" textlink="">
      <xdr:nvSpPr>
        <xdr:cNvPr id="461" name="テキスト ボックス 460"/>
        <xdr:cNvSpPr txBox="1"/>
      </xdr:nvSpPr>
      <xdr:spPr>
        <a:xfrm>
          <a:off x="13131800" y="2240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83983</xdr:rowOff>
    </xdr:from>
    <xdr:to>
      <xdr:col>81</xdr:col>
      <xdr:colOff>95250</xdr:colOff>
      <xdr:row>16</xdr:row>
      <xdr:rowOff>14133</xdr:rowOff>
    </xdr:to>
    <xdr:sp macro="" textlink="">
      <xdr:nvSpPr>
        <xdr:cNvPr id="467" name="楕円 466"/>
        <xdr:cNvSpPr/>
      </xdr:nvSpPr>
      <xdr:spPr>
        <a:xfrm>
          <a:off x="16967200" y="265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56060</xdr:rowOff>
    </xdr:from>
    <xdr:ext cx="762000" cy="259045"/>
    <xdr:sp macro="" textlink="">
      <xdr:nvSpPr>
        <xdr:cNvPr id="468" name="将来負担の状況該当値テキスト"/>
        <xdr:cNvSpPr txBox="1"/>
      </xdr:nvSpPr>
      <xdr:spPr>
        <a:xfrm>
          <a:off x="17106900" y="2627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57785</xdr:rowOff>
    </xdr:from>
    <xdr:to>
      <xdr:col>77</xdr:col>
      <xdr:colOff>95250</xdr:colOff>
      <xdr:row>15</xdr:row>
      <xdr:rowOff>159385</xdr:rowOff>
    </xdr:to>
    <xdr:sp macro="" textlink="">
      <xdr:nvSpPr>
        <xdr:cNvPr id="469" name="楕円 468"/>
        <xdr:cNvSpPr/>
      </xdr:nvSpPr>
      <xdr:spPr>
        <a:xfrm>
          <a:off x="16129000" y="262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144162</xdr:rowOff>
    </xdr:from>
    <xdr:ext cx="736600" cy="259045"/>
    <xdr:sp macro="" textlink="">
      <xdr:nvSpPr>
        <xdr:cNvPr id="470" name="テキスト ボックス 469"/>
        <xdr:cNvSpPr txBox="1"/>
      </xdr:nvSpPr>
      <xdr:spPr>
        <a:xfrm>
          <a:off x="15798800" y="2715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170289</xdr:rowOff>
    </xdr:from>
    <xdr:to>
      <xdr:col>73</xdr:col>
      <xdr:colOff>44450</xdr:colOff>
      <xdr:row>15</xdr:row>
      <xdr:rowOff>100439</xdr:rowOff>
    </xdr:to>
    <xdr:sp macro="" textlink="">
      <xdr:nvSpPr>
        <xdr:cNvPr id="471" name="楕円 470"/>
        <xdr:cNvSpPr/>
      </xdr:nvSpPr>
      <xdr:spPr>
        <a:xfrm>
          <a:off x="15240000" y="257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85216</xdr:rowOff>
    </xdr:from>
    <xdr:ext cx="762000" cy="259045"/>
    <xdr:sp macro="" textlink="">
      <xdr:nvSpPr>
        <xdr:cNvPr id="472" name="テキスト ボックス 471"/>
        <xdr:cNvSpPr txBox="1"/>
      </xdr:nvSpPr>
      <xdr:spPr>
        <a:xfrm>
          <a:off x="14909800" y="265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148572</xdr:rowOff>
    </xdr:from>
    <xdr:to>
      <xdr:col>68</xdr:col>
      <xdr:colOff>203200</xdr:colOff>
      <xdr:row>15</xdr:row>
      <xdr:rowOff>78722</xdr:rowOff>
    </xdr:to>
    <xdr:sp macro="" textlink="">
      <xdr:nvSpPr>
        <xdr:cNvPr id="473" name="楕円 472"/>
        <xdr:cNvSpPr/>
      </xdr:nvSpPr>
      <xdr:spPr>
        <a:xfrm>
          <a:off x="14351000" y="254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63499</xdr:rowOff>
    </xdr:from>
    <xdr:ext cx="762000" cy="259045"/>
    <xdr:sp macro="" textlink="">
      <xdr:nvSpPr>
        <xdr:cNvPr id="474" name="テキスト ボックス 473"/>
        <xdr:cNvSpPr txBox="1"/>
      </xdr:nvSpPr>
      <xdr:spPr>
        <a:xfrm>
          <a:off x="14020800" y="263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160292</xdr:rowOff>
    </xdr:from>
    <xdr:to>
      <xdr:col>64</xdr:col>
      <xdr:colOff>152400</xdr:colOff>
      <xdr:row>15</xdr:row>
      <xdr:rowOff>90442</xdr:rowOff>
    </xdr:to>
    <xdr:sp macro="" textlink="">
      <xdr:nvSpPr>
        <xdr:cNvPr id="475" name="楕円 474"/>
        <xdr:cNvSpPr/>
      </xdr:nvSpPr>
      <xdr:spPr>
        <a:xfrm>
          <a:off x="13462000" y="256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75219</xdr:rowOff>
    </xdr:from>
    <xdr:ext cx="762000" cy="259045"/>
    <xdr:sp macro="" textlink="">
      <xdr:nvSpPr>
        <xdr:cNvPr id="476" name="テキスト ボックス 475"/>
        <xdr:cNvSpPr txBox="1"/>
      </xdr:nvSpPr>
      <xdr:spPr>
        <a:xfrm>
          <a:off x="13131800" y="264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秋田県仙北市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26,426
26,317
1,093.56
20,658,399
19,878,749
575,846
11,874,162
20,609,769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114.1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大量退職、組織再編等に伴う管理職の減等による職員給うち基本給等の微減と合わせ選挙等に係る時間外手当が減少しており、前年度比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ポイントの微減となっている。今後令和元年度から令和３年度にかけて各年度</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名から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名ほどの退職が見込まれており職員数の減が見込まれるが、組織再編や民間活力、再任用制度の活用等により新規採用を抑制し、仙北市定員適正化計画に基づく長期的な人件費の低減に努める。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85852</xdr:rowOff>
    </xdr:from>
    <xdr:to>
      <xdr:col>24</xdr:col>
      <xdr:colOff>25400</xdr:colOff>
      <xdr:row>40</xdr:row>
      <xdr:rowOff>8128</xdr:rowOff>
    </xdr:to>
    <xdr:cxnSp macro="">
      <xdr:nvCxnSpPr>
        <xdr:cNvPr id="59" name="直線コネクタ 58"/>
        <xdr:cNvCxnSpPr/>
      </xdr:nvCxnSpPr>
      <xdr:spPr>
        <a:xfrm flipV="1">
          <a:off x="4826000" y="5915152"/>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151655</xdr:rowOff>
    </xdr:from>
    <xdr:ext cx="762000" cy="259045"/>
    <xdr:sp macro="" textlink="">
      <xdr:nvSpPr>
        <xdr:cNvPr id="60" name="人件費最小値テキスト"/>
        <xdr:cNvSpPr txBox="1"/>
      </xdr:nvSpPr>
      <xdr:spPr>
        <a:xfrm>
          <a:off x="4914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xdr:rowOff>
    </xdr:from>
    <xdr:to>
      <xdr:col>24</xdr:col>
      <xdr:colOff>114300</xdr:colOff>
      <xdr:row>40</xdr:row>
      <xdr:rowOff>8128</xdr:rowOff>
    </xdr:to>
    <xdr:cxnSp macro="">
      <xdr:nvCxnSpPr>
        <xdr:cNvPr id="61" name="直線コネクタ 60"/>
        <xdr:cNvCxnSpPr/>
      </xdr:nvCxnSpPr>
      <xdr:spPr>
        <a:xfrm>
          <a:off x="4737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779</xdr:rowOff>
    </xdr:from>
    <xdr:ext cx="762000" cy="259045"/>
    <xdr:sp macro="" textlink="">
      <xdr:nvSpPr>
        <xdr:cNvPr id="62" name="人件費最大値テキスト"/>
        <xdr:cNvSpPr txBox="1"/>
      </xdr:nvSpPr>
      <xdr:spPr>
        <a:xfrm>
          <a:off x="4914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85852</xdr:rowOff>
    </xdr:from>
    <xdr:to>
      <xdr:col>24</xdr:col>
      <xdr:colOff>114300</xdr:colOff>
      <xdr:row>34</xdr:row>
      <xdr:rowOff>85852</xdr:rowOff>
    </xdr:to>
    <xdr:cxnSp macro="">
      <xdr:nvCxnSpPr>
        <xdr:cNvPr id="63" name="直線コネクタ 62"/>
        <xdr:cNvCxnSpPr/>
      </xdr:nvCxnSpPr>
      <xdr:spPr>
        <a:xfrm>
          <a:off x="4737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104140</xdr:rowOff>
    </xdr:from>
    <xdr:to>
      <xdr:col>24</xdr:col>
      <xdr:colOff>25400</xdr:colOff>
      <xdr:row>36</xdr:row>
      <xdr:rowOff>117856</xdr:rowOff>
    </xdr:to>
    <xdr:cxnSp macro="">
      <xdr:nvCxnSpPr>
        <xdr:cNvPr id="64" name="直線コネクタ 63"/>
        <xdr:cNvCxnSpPr/>
      </xdr:nvCxnSpPr>
      <xdr:spPr>
        <a:xfrm flipV="1">
          <a:off x="3987800" y="627634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135145</xdr:rowOff>
    </xdr:from>
    <xdr:ext cx="762000" cy="259045"/>
    <xdr:sp macro="" textlink="">
      <xdr:nvSpPr>
        <xdr:cNvPr id="65" name="人件費平均値テキスト"/>
        <xdr:cNvSpPr txBox="1"/>
      </xdr:nvSpPr>
      <xdr:spPr>
        <a:xfrm>
          <a:off x="4914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163068</xdr:rowOff>
    </xdr:from>
    <xdr:to>
      <xdr:col>24</xdr:col>
      <xdr:colOff>76200</xdr:colOff>
      <xdr:row>37</xdr:row>
      <xdr:rowOff>93218</xdr:rowOff>
    </xdr:to>
    <xdr:sp macro="" textlink="">
      <xdr:nvSpPr>
        <xdr:cNvPr id="66" name="フローチャート: 判断 65"/>
        <xdr:cNvSpPr/>
      </xdr:nvSpPr>
      <xdr:spPr>
        <a:xfrm>
          <a:off x="4775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117856</xdr:rowOff>
    </xdr:from>
    <xdr:to>
      <xdr:col>19</xdr:col>
      <xdr:colOff>187325</xdr:colOff>
      <xdr:row>37</xdr:row>
      <xdr:rowOff>24130</xdr:rowOff>
    </xdr:to>
    <xdr:cxnSp macro="">
      <xdr:nvCxnSpPr>
        <xdr:cNvPr id="67" name="直線コネクタ 66"/>
        <xdr:cNvCxnSpPr/>
      </xdr:nvCxnSpPr>
      <xdr:spPr>
        <a:xfrm flipV="1">
          <a:off x="3098800" y="629005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68851</xdr:rowOff>
    </xdr:from>
    <xdr:ext cx="736600" cy="259045"/>
    <xdr:sp macro="" textlink="">
      <xdr:nvSpPr>
        <xdr:cNvPr id="69" name="テキスト ボックス 68"/>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19558</xdr:rowOff>
    </xdr:from>
    <xdr:to>
      <xdr:col>15</xdr:col>
      <xdr:colOff>98425</xdr:colOff>
      <xdr:row>37</xdr:row>
      <xdr:rowOff>24130</xdr:rowOff>
    </xdr:to>
    <xdr:cxnSp macro="">
      <xdr:nvCxnSpPr>
        <xdr:cNvPr id="70" name="直線コネクタ 69"/>
        <xdr:cNvCxnSpPr/>
      </xdr:nvCxnSpPr>
      <xdr:spPr>
        <a:xfrm>
          <a:off x="2209800" y="63632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64279</xdr:rowOff>
    </xdr:from>
    <xdr:ext cx="762000" cy="259045"/>
    <xdr:sp macro="" textlink="">
      <xdr:nvSpPr>
        <xdr:cNvPr id="72" name="テキスト ボックス 71"/>
        <xdr:cNvSpPr txBox="1"/>
      </xdr:nvSpPr>
      <xdr:spPr>
        <a:xfrm>
          <a:off x="2717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19558</xdr:rowOff>
    </xdr:from>
    <xdr:to>
      <xdr:col>11</xdr:col>
      <xdr:colOff>9525</xdr:colOff>
      <xdr:row>37</xdr:row>
      <xdr:rowOff>69850</xdr:rowOff>
    </xdr:to>
    <xdr:cxnSp macro="">
      <xdr:nvCxnSpPr>
        <xdr:cNvPr id="73" name="直線コネクタ 72"/>
        <xdr:cNvCxnSpPr/>
      </xdr:nvCxnSpPr>
      <xdr:spPr>
        <a:xfrm flipV="1">
          <a:off x="1320800" y="636320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71391</xdr:rowOff>
    </xdr:from>
    <xdr:ext cx="762000" cy="259045"/>
    <xdr:sp macro="" textlink="">
      <xdr:nvSpPr>
        <xdr:cNvPr id="75" name="テキスト ボックス 74"/>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75963</xdr:rowOff>
    </xdr:from>
    <xdr:ext cx="762000" cy="259045"/>
    <xdr:sp macro="" textlink="">
      <xdr:nvSpPr>
        <xdr:cNvPr id="77" name="テキスト ボックス 76"/>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83" name="楕円 82"/>
        <xdr:cNvSpPr/>
      </xdr:nvSpPr>
      <xdr:spPr>
        <a:xfrm>
          <a:off x="4775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69867</xdr:rowOff>
    </xdr:from>
    <xdr:ext cx="762000" cy="259045"/>
    <xdr:sp macro="" textlink="">
      <xdr:nvSpPr>
        <xdr:cNvPr id="84" name="人件費該当値テキスト"/>
        <xdr:cNvSpPr txBox="1"/>
      </xdr:nvSpPr>
      <xdr:spPr>
        <a:xfrm>
          <a:off x="4914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67056</xdr:rowOff>
    </xdr:from>
    <xdr:to>
      <xdr:col>20</xdr:col>
      <xdr:colOff>38100</xdr:colOff>
      <xdr:row>36</xdr:row>
      <xdr:rowOff>168656</xdr:rowOff>
    </xdr:to>
    <xdr:sp macro="" textlink="">
      <xdr:nvSpPr>
        <xdr:cNvPr id="85" name="楕円 84"/>
        <xdr:cNvSpPr/>
      </xdr:nvSpPr>
      <xdr:spPr>
        <a:xfrm>
          <a:off x="3937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7383</xdr:rowOff>
    </xdr:from>
    <xdr:ext cx="736600" cy="259045"/>
    <xdr:sp macro="" textlink="">
      <xdr:nvSpPr>
        <xdr:cNvPr id="86" name="テキスト ボックス 85"/>
        <xdr:cNvSpPr txBox="1"/>
      </xdr:nvSpPr>
      <xdr:spPr>
        <a:xfrm>
          <a:off x="3606800" y="60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144780</xdr:rowOff>
    </xdr:from>
    <xdr:to>
      <xdr:col>15</xdr:col>
      <xdr:colOff>149225</xdr:colOff>
      <xdr:row>37</xdr:row>
      <xdr:rowOff>74930</xdr:rowOff>
    </xdr:to>
    <xdr:sp macro="" textlink="">
      <xdr:nvSpPr>
        <xdr:cNvPr id="87" name="楕円 86"/>
        <xdr:cNvSpPr/>
      </xdr:nvSpPr>
      <xdr:spPr>
        <a:xfrm>
          <a:off x="3048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85107</xdr:rowOff>
    </xdr:from>
    <xdr:ext cx="762000" cy="259045"/>
    <xdr:sp macro="" textlink="">
      <xdr:nvSpPr>
        <xdr:cNvPr id="88" name="テキスト ボックス 87"/>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140208</xdr:rowOff>
    </xdr:from>
    <xdr:to>
      <xdr:col>11</xdr:col>
      <xdr:colOff>60325</xdr:colOff>
      <xdr:row>37</xdr:row>
      <xdr:rowOff>70358</xdr:rowOff>
    </xdr:to>
    <xdr:sp macro="" textlink="">
      <xdr:nvSpPr>
        <xdr:cNvPr id="89" name="楕円 88"/>
        <xdr:cNvSpPr/>
      </xdr:nvSpPr>
      <xdr:spPr>
        <a:xfrm>
          <a:off x="2159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55135</xdr:rowOff>
    </xdr:from>
    <xdr:ext cx="762000" cy="259045"/>
    <xdr:sp macro="" textlink="">
      <xdr:nvSpPr>
        <xdr:cNvPr id="90" name="テキスト ボックス 89"/>
        <xdr:cNvSpPr txBox="1"/>
      </xdr:nvSpPr>
      <xdr:spPr>
        <a:xfrm>
          <a:off x="1828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91" name="楕円 90"/>
        <xdr:cNvSpPr/>
      </xdr:nvSpPr>
      <xdr:spPr>
        <a:xfrm>
          <a:off x="1270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105427</xdr:rowOff>
    </xdr:from>
    <xdr:ext cx="762000" cy="259045"/>
    <xdr:sp macro="" textlink="">
      <xdr:nvSpPr>
        <xdr:cNvPr id="92" name="テキスト ボックス 91"/>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児童数の減少に対応した複式学級指導支援員の増加により賃金が増加したほか、ふるさと納税寄附金の増加に伴う返礼品送料の増加などもあり前年度比</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共施設等に係る指定管理委託料も多額に及んでいることから、公共施設等総合管理計画に基づく集約化等により維持管理費の縮減を図る。また、組織再編や事務事業の見直しに伴い事務費等経常的な内部管理経費の削減に努める。　</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113393</xdr:rowOff>
    </xdr:to>
    <xdr:cxnSp macro="">
      <xdr:nvCxnSpPr>
        <xdr:cNvPr id="122" name="直線コネクタ 121"/>
        <xdr:cNvCxnSpPr/>
      </xdr:nvCxnSpPr>
      <xdr:spPr>
        <a:xfrm flipV="1">
          <a:off x="16510000" y="2200729"/>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86178</xdr:rowOff>
    </xdr:from>
    <xdr:to>
      <xdr:col>82</xdr:col>
      <xdr:colOff>107950</xdr:colOff>
      <xdr:row>20</xdr:row>
      <xdr:rowOff>12700</xdr:rowOff>
    </xdr:to>
    <xdr:cxnSp macro="">
      <xdr:nvCxnSpPr>
        <xdr:cNvPr id="127" name="直線コネクタ 126"/>
        <xdr:cNvCxnSpPr/>
      </xdr:nvCxnSpPr>
      <xdr:spPr>
        <a:xfrm>
          <a:off x="15671800" y="3343728"/>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46463</xdr:rowOff>
    </xdr:from>
    <xdr:ext cx="762000" cy="259045"/>
    <xdr:sp macro="" textlink="">
      <xdr:nvSpPr>
        <xdr:cNvPr id="128" name="物件費平均値テキスト"/>
        <xdr:cNvSpPr txBox="1"/>
      </xdr:nvSpPr>
      <xdr:spPr>
        <a:xfrm>
          <a:off x="16598900" y="27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29" name="フローチャート: 判断 128"/>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7257</xdr:rowOff>
    </xdr:from>
    <xdr:to>
      <xdr:col>78</xdr:col>
      <xdr:colOff>69850</xdr:colOff>
      <xdr:row>19</xdr:row>
      <xdr:rowOff>86178</xdr:rowOff>
    </xdr:to>
    <xdr:cxnSp macro="">
      <xdr:nvCxnSpPr>
        <xdr:cNvPr id="130" name="直線コネクタ 129"/>
        <xdr:cNvCxnSpPr/>
      </xdr:nvCxnSpPr>
      <xdr:spPr>
        <a:xfrm>
          <a:off x="14782800" y="3093357"/>
          <a:ext cx="889000" cy="25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1" name="フローチャート: 判断 130"/>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119941</xdr:rowOff>
    </xdr:from>
    <xdr:ext cx="736600" cy="259045"/>
    <xdr:sp macro="" textlink="">
      <xdr:nvSpPr>
        <xdr:cNvPr id="132" name="テキスト ボックス 131"/>
        <xdr:cNvSpPr txBox="1"/>
      </xdr:nvSpPr>
      <xdr:spPr>
        <a:xfrm>
          <a:off x="15290800" y="2691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7257</xdr:rowOff>
    </xdr:from>
    <xdr:to>
      <xdr:col>73</xdr:col>
      <xdr:colOff>180975</xdr:colOff>
      <xdr:row>18</xdr:row>
      <xdr:rowOff>50800</xdr:rowOff>
    </xdr:to>
    <xdr:cxnSp macro="">
      <xdr:nvCxnSpPr>
        <xdr:cNvPr id="133" name="直線コネクタ 132"/>
        <xdr:cNvCxnSpPr/>
      </xdr:nvCxnSpPr>
      <xdr:spPr>
        <a:xfrm flipV="1">
          <a:off x="13893800" y="30933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136071</xdr:rowOff>
    </xdr:from>
    <xdr:to>
      <xdr:col>74</xdr:col>
      <xdr:colOff>31750</xdr:colOff>
      <xdr:row>17</xdr:row>
      <xdr:rowOff>66221</xdr:rowOff>
    </xdr:to>
    <xdr:sp macro="" textlink="">
      <xdr:nvSpPr>
        <xdr:cNvPr id="134" name="フローチャート: 判断 133"/>
        <xdr:cNvSpPr/>
      </xdr:nvSpPr>
      <xdr:spPr>
        <a:xfrm>
          <a:off x="14732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76398</xdr:rowOff>
    </xdr:from>
    <xdr:ext cx="762000" cy="259045"/>
    <xdr:sp macro="" textlink="">
      <xdr:nvSpPr>
        <xdr:cNvPr id="135" name="テキスト ボックス 134"/>
        <xdr:cNvSpPr txBox="1"/>
      </xdr:nvSpPr>
      <xdr:spPr>
        <a:xfrm>
          <a:off x="14401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132443</xdr:rowOff>
    </xdr:from>
    <xdr:to>
      <xdr:col>69</xdr:col>
      <xdr:colOff>92075</xdr:colOff>
      <xdr:row>18</xdr:row>
      <xdr:rowOff>50800</xdr:rowOff>
    </xdr:to>
    <xdr:cxnSp macro="">
      <xdr:nvCxnSpPr>
        <xdr:cNvPr id="136" name="直線コネクタ 135"/>
        <xdr:cNvCxnSpPr/>
      </xdr:nvCxnSpPr>
      <xdr:spPr>
        <a:xfrm>
          <a:off x="13004800" y="2875643"/>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7" name="フローチャート: 判断 136"/>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11084</xdr:rowOff>
    </xdr:from>
    <xdr:ext cx="762000" cy="259045"/>
    <xdr:sp macro="" textlink="">
      <xdr:nvSpPr>
        <xdr:cNvPr id="138" name="テキスト ボックス 137"/>
        <xdr:cNvSpPr txBox="1"/>
      </xdr:nvSpPr>
      <xdr:spPr>
        <a:xfrm>
          <a:off x="13512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39" name="フローチャート: 判断 138"/>
        <xdr:cNvSpPr/>
      </xdr:nvSpPr>
      <xdr:spPr>
        <a:xfrm>
          <a:off x="12954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18341</xdr:rowOff>
    </xdr:from>
    <xdr:ext cx="762000" cy="259045"/>
    <xdr:sp macro="" textlink="">
      <xdr:nvSpPr>
        <xdr:cNvPr id="140" name="テキスト ボックス 139"/>
        <xdr:cNvSpPr txBox="1"/>
      </xdr:nvSpPr>
      <xdr:spPr>
        <a:xfrm>
          <a:off x="12623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133350</xdr:rowOff>
    </xdr:from>
    <xdr:to>
      <xdr:col>82</xdr:col>
      <xdr:colOff>158750</xdr:colOff>
      <xdr:row>20</xdr:row>
      <xdr:rowOff>63500</xdr:rowOff>
    </xdr:to>
    <xdr:sp macro="" textlink="">
      <xdr:nvSpPr>
        <xdr:cNvPr id="146" name="楕円 145"/>
        <xdr:cNvSpPr/>
      </xdr:nvSpPr>
      <xdr:spPr>
        <a:xfrm>
          <a:off x="164592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105427</xdr:rowOff>
    </xdr:from>
    <xdr:ext cx="762000" cy="259045"/>
    <xdr:sp macro="" textlink="">
      <xdr:nvSpPr>
        <xdr:cNvPr id="147" name="物件費該当値テキスト"/>
        <xdr:cNvSpPr txBox="1"/>
      </xdr:nvSpPr>
      <xdr:spPr>
        <a:xfrm>
          <a:off x="165989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35378</xdr:rowOff>
    </xdr:from>
    <xdr:to>
      <xdr:col>78</xdr:col>
      <xdr:colOff>120650</xdr:colOff>
      <xdr:row>19</xdr:row>
      <xdr:rowOff>136978</xdr:rowOff>
    </xdr:to>
    <xdr:sp macro="" textlink="">
      <xdr:nvSpPr>
        <xdr:cNvPr id="148" name="楕円 147"/>
        <xdr:cNvSpPr/>
      </xdr:nvSpPr>
      <xdr:spPr>
        <a:xfrm>
          <a:off x="15621000" y="329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121755</xdr:rowOff>
    </xdr:from>
    <xdr:ext cx="736600" cy="259045"/>
    <xdr:sp macro="" textlink="">
      <xdr:nvSpPr>
        <xdr:cNvPr id="149" name="テキスト ボックス 148"/>
        <xdr:cNvSpPr txBox="1"/>
      </xdr:nvSpPr>
      <xdr:spPr>
        <a:xfrm>
          <a:off x="15290800" y="3379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127907</xdr:rowOff>
    </xdr:from>
    <xdr:to>
      <xdr:col>74</xdr:col>
      <xdr:colOff>31750</xdr:colOff>
      <xdr:row>18</xdr:row>
      <xdr:rowOff>58057</xdr:rowOff>
    </xdr:to>
    <xdr:sp macro="" textlink="">
      <xdr:nvSpPr>
        <xdr:cNvPr id="150" name="楕円 149"/>
        <xdr:cNvSpPr/>
      </xdr:nvSpPr>
      <xdr:spPr>
        <a:xfrm>
          <a:off x="14732000" y="304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42834</xdr:rowOff>
    </xdr:from>
    <xdr:ext cx="762000" cy="259045"/>
    <xdr:sp macro="" textlink="">
      <xdr:nvSpPr>
        <xdr:cNvPr id="151" name="テキスト ボックス 150"/>
        <xdr:cNvSpPr txBox="1"/>
      </xdr:nvSpPr>
      <xdr:spPr>
        <a:xfrm>
          <a:off x="14401800" y="312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0</xdr:rowOff>
    </xdr:from>
    <xdr:to>
      <xdr:col>69</xdr:col>
      <xdr:colOff>142875</xdr:colOff>
      <xdr:row>18</xdr:row>
      <xdr:rowOff>101600</xdr:rowOff>
    </xdr:to>
    <xdr:sp macro="" textlink="">
      <xdr:nvSpPr>
        <xdr:cNvPr id="152" name="楕円 151"/>
        <xdr:cNvSpPr/>
      </xdr:nvSpPr>
      <xdr:spPr>
        <a:xfrm>
          <a:off x="13843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86377</xdr:rowOff>
    </xdr:from>
    <xdr:ext cx="762000" cy="259045"/>
    <xdr:sp macro="" textlink="">
      <xdr:nvSpPr>
        <xdr:cNvPr id="153" name="テキスト ボックス 152"/>
        <xdr:cNvSpPr txBox="1"/>
      </xdr:nvSpPr>
      <xdr:spPr>
        <a:xfrm>
          <a:off x="13512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81643</xdr:rowOff>
    </xdr:from>
    <xdr:to>
      <xdr:col>65</xdr:col>
      <xdr:colOff>53975</xdr:colOff>
      <xdr:row>17</xdr:row>
      <xdr:rowOff>11793</xdr:rowOff>
    </xdr:to>
    <xdr:sp macro="" textlink="">
      <xdr:nvSpPr>
        <xdr:cNvPr id="154" name="楕円 153"/>
        <xdr:cNvSpPr/>
      </xdr:nvSpPr>
      <xdr:spPr>
        <a:xfrm>
          <a:off x="12954000" y="28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21970</xdr:rowOff>
    </xdr:from>
    <xdr:ext cx="762000" cy="259045"/>
    <xdr:sp macro="" textlink="">
      <xdr:nvSpPr>
        <xdr:cNvPr id="155" name="テキスト ボックス 154"/>
        <xdr:cNvSpPr txBox="1"/>
      </xdr:nvSpPr>
      <xdr:spPr>
        <a:xfrm>
          <a:off x="12623800" y="259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分子は生活保護費の実績減等により減少しているものの普通交付税の合併算定替の縮減に伴い分母も減少したことで前年度から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増加となったが、引き続き類似団体平均をわずかに下回っている。生活保護費等に係る負担は人口減少に伴い縮小されていくものと思われる。単独事業費については住民のニーズを把握し適宜制度の見直しを行っ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26307</xdr:rowOff>
    </xdr:to>
    <xdr:cxnSp macro="">
      <xdr:nvCxnSpPr>
        <xdr:cNvPr id="185" name="直線コネクタ 184"/>
        <xdr:cNvCxnSpPr/>
      </xdr:nvCxnSpPr>
      <xdr:spPr>
        <a:xfrm flipV="1">
          <a:off x="4826000" y="90805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169834</xdr:rowOff>
    </xdr:from>
    <xdr:ext cx="762000" cy="259045"/>
    <xdr:sp macro="" textlink="">
      <xdr:nvSpPr>
        <xdr:cNvPr id="186" name="扶助費最小値テキスト"/>
        <xdr:cNvSpPr txBox="1"/>
      </xdr:nvSpPr>
      <xdr:spPr>
        <a:xfrm>
          <a:off x="4914900" y="1045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26307</xdr:rowOff>
    </xdr:from>
    <xdr:to>
      <xdr:col>24</xdr:col>
      <xdr:colOff>114300</xdr:colOff>
      <xdr:row>61</xdr:row>
      <xdr:rowOff>26307</xdr:rowOff>
    </xdr:to>
    <xdr:cxnSp macro="">
      <xdr:nvCxnSpPr>
        <xdr:cNvPr id="187" name="直線コネクタ 186"/>
        <xdr:cNvCxnSpPr/>
      </xdr:nvCxnSpPr>
      <xdr:spPr>
        <a:xfrm>
          <a:off x="4737100" y="104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23585</xdr:rowOff>
    </xdr:from>
    <xdr:to>
      <xdr:col>24</xdr:col>
      <xdr:colOff>25400</xdr:colOff>
      <xdr:row>56</xdr:row>
      <xdr:rowOff>34472</xdr:rowOff>
    </xdr:to>
    <xdr:cxnSp macro="">
      <xdr:nvCxnSpPr>
        <xdr:cNvPr id="190" name="直線コネクタ 189"/>
        <xdr:cNvCxnSpPr/>
      </xdr:nvCxnSpPr>
      <xdr:spPr>
        <a:xfrm>
          <a:off x="3987800" y="9624785"/>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91"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118835</xdr:rowOff>
    </xdr:from>
    <xdr:to>
      <xdr:col>19</xdr:col>
      <xdr:colOff>187325</xdr:colOff>
      <xdr:row>56</xdr:row>
      <xdr:rowOff>23585</xdr:rowOff>
    </xdr:to>
    <xdr:cxnSp macro="">
      <xdr:nvCxnSpPr>
        <xdr:cNvPr id="193" name="直線コネクタ 192"/>
        <xdr:cNvCxnSpPr/>
      </xdr:nvCxnSpPr>
      <xdr:spPr>
        <a:xfrm>
          <a:off x="3098800" y="954858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4" name="フローチャート: 判断 193"/>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5" name="テキスト ボックス 194"/>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97065</xdr:rowOff>
    </xdr:from>
    <xdr:to>
      <xdr:col>15</xdr:col>
      <xdr:colOff>98425</xdr:colOff>
      <xdr:row>55</xdr:row>
      <xdr:rowOff>118835</xdr:rowOff>
    </xdr:to>
    <xdr:cxnSp macro="">
      <xdr:nvCxnSpPr>
        <xdr:cNvPr id="196" name="直線コネクタ 195"/>
        <xdr:cNvCxnSpPr/>
      </xdr:nvCxnSpPr>
      <xdr:spPr>
        <a:xfrm>
          <a:off x="2209800" y="95268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144235</xdr:rowOff>
    </xdr:from>
    <xdr:to>
      <xdr:col>15</xdr:col>
      <xdr:colOff>149225</xdr:colOff>
      <xdr:row>56</xdr:row>
      <xdr:rowOff>74385</xdr:rowOff>
    </xdr:to>
    <xdr:sp macro="" textlink="">
      <xdr:nvSpPr>
        <xdr:cNvPr id="197" name="フローチャート: 判断 196"/>
        <xdr:cNvSpPr/>
      </xdr:nvSpPr>
      <xdr:spPr>
        <a:xfrm>
          <a:off x="3048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59162</xdr:rowOff>
    </xdr:from>
    <xdr:ext cx="762000" cy="259045"/>
    <xdr:sp macro="" textlink="">
      <xdr:nvSpPr>
        <xdr:cNvPr id="198" name="テキスト ボックス 197"/>
        <xdr:cNvSpPr txBox="1"/>
      </xdr:nvSpPr>
      <xdr:spPr>
        <a:xfrm>
          <a:off x="2717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97065</xdr:rowOff>
    </xdr:from>
    <xdr:to>
      <xdr:col>11</xdr:col>
      <xdr:colOff>9525</xdr:colOff>
      <xdr:row>55</xdr:row>
      <xdr:rowOff>107950</xdr:rowOff>
    </xdr:to>
    <xdr:cxnSp macro="">
      <xdr:nvCxnSpPr>
        <xdr:cNvPr id="199" name="直線コネクタ 198"/>
        <xdr:cNvCxnSpPr/>
      </xdr:nvCxnSpPr>
      <xdr:spPr>
        <a:xfrm flipV="1">
          <a:off x="1320800" y="95268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111578</xdr:rowOff>
    </xdr:from>
    <xdr:to>
      <xdr:col>11</xdr:col>
      <xdr:colOff>60325</xdr:colOff>
      <xdr:row>56</xdr:row>
      <xdr:rowOff>41728</xdr:rowOff>
    </xdr:to>
    <xdr:sp macro="" textlink="">
      <xdr:nvSpPr>
        <xdr:cNvPr id="200" name="フローチャート: 判断 199"/>
        <xdr:cNvSpPr/>
      </xdr:nvSpPr>
      <xdr:spPr>
        <a:xfrm>
          <a:off x="2159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26505</xdr:rowOff>
    </xdr:from>
    <xdr:ext cx="762000" cy="259045"/>
    <xdr:sp macro="" textlink="">
      <xdr:nvSpPr>
        <xdr:cNvPr id="201" name="テキスト ボックス 200"/>
        <xdr:cNvSpPr txBox="1"/>
      </xdr:nvSpPr>
      <xdr:spPr>
        <a:xfrm>
          <a:off x="1828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89807</xdr:rowOff>
    </xdr:from>
    <xdr:to>
      <xdr:col>6</xdr:col>
      <xdr:colOff>171450</xdr:colOff>
      <xdr:row>56</xdr:row>
      <xdr:rowOff>19957</xdr:rowOff>
    </xdr:to>
    <xdr:sp macro="" textlink="">
      <xdr:nvSpPr>
        <xdr:cNvPr id="202" name="フローチャート: 判断 201"/>
        <xdr:cNvSpPr/>
      </xdr:nvSpPr>
      <xdr:spPr>
        <a:xfrm>
          <a:off x="1270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4734</xdr:rowOff>
    </xdr:from>
    <xdr:ext cx="762000" cy="259045"/>
    <xdr:sp macro="" textlink="">
      <xdr:nvSpPr>
        <xdr:cNvPr id="203" name="テキスト ボックス 202"/>
        <xdr:cNvSpPr txBox="1"/>
      </xdr:nvSpPr>
      <xdr:spPr>
        <a:xfrm>
          <a:off x="939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155122</xdr:rowOff>
    </xdr:from>
    <xdr:to>
      <xdr:col>24</xdr:col>
      <xdr:colOff>76200</xdr:colOff>
      <xdr:row>56</xdr:row>
      <xdr:rowOff>85272</xdr:rowOff>
    </xdr:to>
    <xdr:sp macro="" textlink="">
      <xdr:nvSpPr>
        <xdr:cNvPr id="209" name="楕円 208"/>
        <xdr:cNvSpPr/>
      </xdr:nvSpPr>
      <xdr:spPr>
        <a:xfrm>
          <a:off x="47752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199</xdr:rowOff>
    </xdr:from>
    <xdr:ext cx="762000" cy="259045"/>
    <xdr:sp macro="" textlink="">
      <xdr:nvSpPr>
        <xdr:cNvPr id="210" name="扶助費該当値テキスト"/>
        <xdr:cNvSpPr txBox="1"/>
      </xdr:nvSpPr>
      <xdr:spPr>
        <a:xfrm>
          <a:off x="49149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144235</xdr:rowOff>
    </xdr:from>
    <xdr:to>
      <xdr:col>20</xdr:col>
      <xdr:colOff>38100</xdr:colOff>
      <xdr:row>56</xdr:row>
      <xdr:rowOff>74385</xdr:rowOff>
    </xdr:to>
    <xdr:sp macro="" textlink="">
      <xdr:nvSpPr>
        <xdr:cNvPr id="211" name="楕円 210"/>
        <xdr:cNvSpPr/>
      </xdr:nvSpPr>
      <xdr:spPr>
        <a:xfrm>
          <a:off x="3937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84562</xdr:rowOff>
    </xdr:from>
    <xdr:ext cx="736600" cy="259045"/>
    <xdr:sp macro="" textlink="">
      <xdr:nvSpPr>
        <xdr:cNvPr id="212" name="テキスト ボックス 211"/>
        <xdr:cNvSpPr txBox="1"/>
      </xdr:nvSpPr>
      <xdr:spPr>
        <a:xfrm>
          <a:off x="3606800" y="9342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68035</xdr:rowOff>
    </xdr:from>
    <xdr:to>
      <xdr:col>15</xdr:col>
      <xdr:colOff>149225</xdr:colOff>
      <xdr:row>55</xdr:row>
      <xdr:rowOff>169635</xdr:rowOff>
    </xdr:to>
    <xdr:sp macro="" textlink="">
      <xdr:nvSpPr>
        <xdr:cNvPr id="213" name="楕円 212"/>
        <xdr:cNvSpPr/>
      </xdr:nvSpPr>
      <xdr:spPr>
        <a:xfrm>
          <a:off x="3048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8362</xdr:rowOff>
    </xdr:from>
    <xdr:ext cx="762000" cy="259045"/>
    <xdr:sp macro="" textlink="">
      <xdr:nvSpPr>
        <xdr:cNvPr id="214" name="テキスト ボックス 213"/>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46265</xdr:rowOff>
    </xdr:from>
    <xdr:to>
      <xdr:col>11</xdr:col>
      <xdr:colOff>60325</xdr:colOff>
      <xdr:row>55</xdr:row>
      <xdr:rowOff>147865</xdr:rowOff>
    </xdr:to>
    <xdr:sp macro="" textlink="">
      <xdr:nvSpPr>
        <xdr:cNvPr id="215" name="楕円 214"/>
        <xdr:cNvSpPr/>
      </xdr:nvSpPr>
      <xdr:spPr>
        <a:xfrm>
          <a:off x="2159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158042</xdr:rowOff>
    </xdr:from>
    <xdr:ext cx="762000" cy="259045"/>
    <xdr:sp macro="" textlink="">
      <xdr:nvSpPr>
        <xdr:cNvPr id="216" name="テキスト ボックス 215"/>
        <xdr:cNvSpPr txBox="1"/>
      </xdr:nvSpPr>
      <xdr:spPr>
        <a:xfrm>
          <a:off x="1828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17" name="楕円 216"/>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168927</xdr:rowOff>
    </xdr:from>
    <xdr:ext cx="762000" cy="259045"/>
    <xdr:sp macro="" textlink="">
      <xdr:nvSpPr>
        <xdr:cNvPr id="218" name="テキスト ボックス 217"/>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維持補修費は公共施設等修繕費の減、また繰出金は後期高齢者医療に係る療養給付費負担金の減等により減少しており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改善したものの、依然として類似団体平均を上回っている。一般財源等の不足から公共施設の老朽化対策を十分に行えていないため、維持補修費が比較的大きくなっていると考えられる。公共施設等の集約化を踏まえた老朽化対策に取り組み修繕費の抑制を図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8" name="直線コネクタ 247"/>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9" name="その他最小値テキスト"/>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50" name="直線コネクタ 249"/>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51"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2" name="直線コネクタ 251"/>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115570</xdr:rowOff>
    </xdr:from>
    <xdr:to>
      <xdr:col>82</xdr:col>
      <xdr:colOff>107950</xdr:colOff>
      <xdr:row>57</xdr:row>
      <xdr:rowOff>135165</xdr:rowOff>
    </xdr:to>
    <xdr:cxnSp macro="">
      <xdr:nvCxnSpPr>
        <xdr:cNvPr id="253" name="直線コネクタ 252"/>
        <xdr:cNvCxnSpPr/>
      </xdr:nvCxnSpPr>
      <xdr:spPr>
        <a:xfrm flipV="1">
          <a:off x="15671800" y="9888220"/>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4" name="その他平均値テキスト"/>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5" name="フローチャート: 判断 254"/>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43724</xdr:rowOff>
    </xdr:from>
    <xdr:to>
      <xdr:col>78</xdr:col>
      <xdr:colOff>69850</xdr:colOff>
      <xdr:row>57</xdr:row>
      <xdr:rowOff>135165</xdr:rowOff>
    </xdr:to>
    <xdr:cxnSp macro="">
      <xdr:nvCxnSpPr>
        <xdr:cNvPr id="256" name="直線コネクタ 255"/>
        <xdr:cNvCxnSpPr/>
      </xdr:nvCxnSpPr>
      <xdr:spPr>
        <a:xfrm>
          <a:off x="14782800" y="9816374"/>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7" name="フローチャート: 判断 256"/>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199</xdr:rowOff>
    </xdr:from>
    <xdr:ext cx="736600" cy="259045"/>
    <xdr:sp macro="" textlink="">
      <xdr:nvSpPr>
        <xdr:cNvPr id="258" name="テキスト ボックス 257"/>
        <xdr:cNvSpPr txBox="1"/>
      </xdr:nvSpPr>
      <xdr:spPr>
        <a:xfrm>
          <a:off x="15290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149860</xdr:rowOff>
    </xdr:from>
    <xdr:to>
      <xdr:col>73</xdr:col>
      <xdr:colOff>180975</xdr:colOff>
      <xdr:row>57</xdr:row>
      <xdr:rowOff>43724</xdr:rowOff>
    </xdr:to>
    <xdr:cxnSp macro="">
      <xdr:nvCxnSpPr>
        <xdr:cNvPr id="259" name="直線コネクタ 258"/>
        <xdr:cNvCxnSpPr/>
      </xdr:nvCxnSpPr>
      <xdr:spPr>
        <a:xfrm>
          <a:off x="13893800" y="975106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60" name="フローチャート: 判断 259"/>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158586</xdr:rowOff>
    </xdr:from>
    <xdr:ext cx="762000" cy="259045"/>
    <xdr:sp macro="" textlink="">
      <xdr:nvSpPr>
        <xdr:cNvPr id="261" name="テキスト ボックス 260"/>
        <xdr:cNvSpPr txBox="1"/>
      </xdr:nvSpPr>
      <xdr:spPr>
        <a:xfrm>
          <a:off x="14401800" y="941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97609</xdr:rowOff>
    </xdr:from>
    <xdr:to>
      <xdr:col>69</xdr:col>
      <xdr:colOff>92075</xdr:colOff>
      <xdr:row>56</xdr:row>
      <xdr:rowOff>149860</xdr:rowOff>
    </xdr:to>
    <xdr:cxnSp macro="">
      <xdr:nvCxnSpPr>
        <xdr:cNvPr id="262" name="直線コネクタ 261"/>
        <xdr:cNvCxnSpPr/>
      </xdr:nvCxnSpPr>
      <xdr:spPr>
        <a:xfrm>
          <a:off x="13004800" y="9698809"/>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3" name="フローチャート: 判断 262"/>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119397</xdr:rowOff>
    </xdr:from>
    <xdr:ext cx="762000" cy="259045"/>
    <xdr:sp macro="" textlink="">
      <xdr:nvSpPr>
        <xdr:cNvPr id="264" name="テキスト ボックス 263"/>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65" name="フローチャート: 判断 264"/>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119397</xdr:rowOff>
    </xdr:from>
    <xdr:ext cx="762000" cy="259045"/>
    <xdr:sp macro="" textlink="">
      <xdr:nvSpPr>
        <xdr:cNvPr id="266" name="テキスト ボックス 265"/>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64770</xdr:rowOff>
    </xdr:from>
    <xdr:to>
      <xdr:col>82</xdr:col>
      <xdr:colOff>158750</xdr:colOff>
      <xdr:row>57</xdr:row>
      <xdr:rowOff>166370</xdr:rowOff>
    </xdr:to>
    <xdr:sp macro="" textlink="">
      <xdr:nvSpPr>
        <xdr:cNvPr id="272" name="楕円 271"/>
        <xdr:cNvSpPr/>
      </xdr:nvSpPr>
      <xdr:spPr>
        <a:xfrm>
          <a:off x="164592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36847</xdr:rowOff>
    </xdr:from>
    <xdr:ext cx="762000" cy="259045"/>
    <xdr:sp macro="" textlink="">
      <xdr:nvSpPr>
        <xdr:cNvPr id="273" name="その他該当値テキスト"/>
        <xdr:cNvSpPr txBox="1"/>
      </xdr:nvSpPr>
      <xdr:spPr>
        <a:xfrm>
          <a:off x="165989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84365</xdr:rowOff>
    </xdr:from>
    <xdr:to>
      <xdr:col>78</xdr:col>
      <xdr:colOff>120650</xdr:colOff>
      <xdr:row>58</xdr:row>
      <xdr:rowOff>14515</xdr:rowOff>
    </xdr:to>
    <xdr:sp macro="" textlink="">
      <xdr:nvSpPr>
        <xdr:cNvPr id="274" name="楕円 273"/>
        <xdr:cNvSpPr/>
      </xdr:nvSpPr>
      <xdr:spPr>
        <a:xfrm>
          <a:off x="15621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170742</xdr:rowOff>
    </xdr:from>
    <xdr:ext cx="736600" cy="259045"/>
    <xdr:sp macro="" textlink="">
      <xdr:nvSpPr>
        <xdr:cNvPr id="275" name="テキスト ボックス 274"/>
        <xdr:cNvSpPr txBox="1"/>
      </xdr:nvSpPr>
      <xdr:spPr>
        <a:xfrm>
          <a:off x="15290800" y="994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164374</xdr:rowOff>
    </xdr:from>
    <xdr:to>
      <xdr:col>74</xdr:col>
      <xdr:colOff>31750</xdr:colOff>
      <xdr:row>57</xdr:row>
      <xdr:rowOff>94524</xdr:rowOff>
    </xdr:to>
    <xdr:sp macro="" textlink="">
      <xdr:nvSpPr>
        <xdr:cNvPr id="276" name="楕円 275"/>
        <xdr:cNvSpPr/>
      </xdr:nvSpPr>
      <xdr:spPr>
        <a:xfrm>
          <a:off x="14732000" y="976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79301</xdr:rowOff>
    </xdr:from>
    <xdr:ext cx="762000" cy="259045"/>
    <xdr:sp macro="" textlink="">
      <xdr:nvSpPr>
        <xdr:cNvPr id="277" name="テキスト ボックス 276"/>
        <xdr:cNvSpPr txBox="1"/>
      </xdr:nvSpPr>
      <xdr:spPr>
        <a:xfrm>
          <a:off x="14401800" y="985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99060</xdr:rowOff>
    </xdr:from>
    <xdr:to>
      <xdr:col>69</xdr:col>
      <xdr:colOff>142875</xdr:colOff>
      <xdr:row>57</xdr:row>
      <xdr:rowOff>29210</xdr:rowOff>
    </xdr:to>
    <xdr:sp macro="" textlink="">
      <xdr:nvSpPr>
        <xdr:cNvPr id="278" name="楕円 277"/>
        <xdr:cNvSpPr/>
      </xdr:nvSpPr>
      <xdr:spPr>
        <a:xfrm>
          <a:off x="13843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79" name="テキスト ボックス 278"/>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46809</xdr:rowOff>
    </xdr:from>
    <xdr:to>
      <xdr:col>65</xdr:col>
      <xdr:colOff>53975</xdr:colOff>
      <xdr:row>56</xdr:row>
      <xdr:rowOff>148409</xdr:rowOff>
    </xdr:to>
    <xdr:sp macro="" textlink="">
      <xdr:nvSpPr>
        <xdr:cNvPr id="280" name="楕円 279"/>
        <xdr:cNvSpPr/>
      </xdr:nvSpPr>
      <xdr:spPr>
        <a:xfrm>
          <a:off x="12954000" y="964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133186</xdr:rowOff>
    </xdr:from>
    <xdr:ext cx="762000" cy="259045"/>
    <xdr:sp macro="" textlink="">
      <xdr:nvSpPr>
        <xdr:cNvPr id="281" name="テキスト ボックス 280"/>
        <xdr:cNvSpPr txBox="1"/>
      </xdr:nvSpPr>
      <xdr:spPr>
        <a:xfrm>
          <a:off x="12623800" y="973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病院事業会計における医業収益の減等に対応した補助金の増加等により</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ポイント増加し、類似団体平均との差が顕著になった。医師確保対策や休床活用方針の再検討により収益改善を図り一般会計繰入所要額の削減に努める。また令和元年度より廃棄物処理を広域市町村圏組合で実施することから比率の増加が見込まれる。引き続き事務事業の見直し等による政策的補助金の廃止・縮減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88138</xdr:rowOff>
    </xdr:from>
    <xdr:to>
      <xdr:col>82</xdr:col>
      <xdr:colOff>107950</xdr:colOff>
      <xdr:row>39</xdr:row>
      <xdr:rowOff>92710</xdr:rowOff>
    </xdr:to>
    <xdr:cxnSp macro="">
      <xdr:nvCxnSpPr>
        <xdr:cNvPr id="306" name="直線コネクタ 305"/>
        <xdr:cNvCxnSpPr/>
      </xdr:nvCxnSpPr>
      <xdr:spPr>
        <a:xfrm flipV="1">
          <a:off x="16510000" y="574598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92710</xdr:rowOff>
    </xdr:from>
    <xdr:to>
      <xdr:col>82</xdr:col>
      <xdr:colOff>196850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3065</xdr:rowOff>
    </xdr:from>
    <xdr:ext cx="762000" cy="259045"/>
    <xdr:sp macro="" textlink="">
      <xdr:nvSpPr>
        <xdr:cNvPr id="309" name="補助費等最大値テキスト"/>
        <xdr:cNvSpPr txBox="1"/>
      </xdr:nvSpPr>
      <xdr:spPr>
        <a:xfrm>
          <a:off x="16598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88138</xdr:rowOff>
    </xdr:from>
    <xdr:to>
      <xdr:col>82</xdr:col>
      <xdr:colOff>196850</xdr:colOff>
      <xdr:row>33</xdr:row>
      <xdr:rowOff>88138</xdr:rowOff>
    </xdr:to>
    <xdr:cxnSp macro="">
      <xdr:nvCxnSpPr>
        <xdr:cNvPr id="310" name="直線コネクタ 309"/>
        <xdr:cNvCxnSpPr/>
      </xdr:nvCxnSpPr>
      <xdr:spPr>
        <a:xfrm>
          <a:off x="16421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90424</xdr:rowOff>
    </xdr:from>
    <xdr:to>
      <xdr:col>82</xdr:col>
      <xdr:colOff>107950</xdr:colOff>
      <xdr:row>37</xdr:row>
      <xdr:rowOff>115570</xdr:rowOff>
    </xdr:to>
    <xdr:cxnSp macro="">
      <xdr:nvCxnSpPr>
        <xdr:cNvPr id="311" name="直線コネクタ 310"/>
        <xdr:cNvCxnSpPr/>
      </xdr:nvCxnSpPr>
      <xdr:spPr>
        <a:xfrm>
          <a:off x="15671800" y="6262624"/>
          <a:ext cx="8382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37863</xdr:rowOff>
    </xdr:from>
    <xdr:ext cx="762000" cy="259045"/>
    <xdr:sp macro="" textlink="">
      <xdr:nvSpPr>
        <xdr:cNvPr id="312" name="補助費等平均値テキスト"/>
        <xdr:cNvSpPr txBox="1"/>
      </xdr:nvSpPr>
      <xdr:spPr>
        <a:xfrm>
          <a:off x="16598900" y="6038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13" name="フローチャート: 判断 312"/>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72136</xdr:rowOff>
    </xdr:from>
    <xdr:to>
      <xdr:col>78</xdr:col>
      <xdr:colOff>69850</xdr:colOff>
      <xdr:row>36</xdr:row>
      <xdr:rowOff>90424</xdr:rowOff>
    </xdr:to>
    <xdr:cxnSp macro="">
      <xdr:nvCxnSpPr>
        <xdr:cNvPr id="314" name="直線コネクタ 313"/>
        <xdr:cNvCxnSpPr/>
      </xdr:nvCxnSpPr>
      <xdr:spPr>
        <a:xfrm>
          <a:off x="14782800" y="62443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xdr:rowOff>
    </xdr:from>
    <xdr:to>
      <xdr:col>78</xdr:col>
      <xdr:colOff>120650</xdr:colOff>
      <xdr:row>36</xdr:row>
      <xdr:rowOff>104648</xdr:rowOff>
    </xdr:to>
    <xdr:sp macro="" textlink="">
      <xdr:nvSpPr>
        <xdr:cNvPr id="315" name="フローチャート: 判断 314"/>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114825</xdr:rowOff>
    </xdr:from>
    <xdr:ext cx="736600" cy="259045"/>
    <xdr:sp macro="" textlink="">
      <xdr:nvSpPr>
        <xdr:cNvPr id="316" name="テキスト ボックス 315"/>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xdr:rowOff>
    </xdr:from>
    <xdr:to>
      <xdr:col>73</xdr:col>
      <xdr:colOff>180975</xdr:colOff>
      <xdr:row>36</xdr:row>
      <xdr:rowOff>72136</xdr:rowOff>
    </xdr:to>
    <xdr:cxnSp macro="">
      <xdr:nvCxnSpPr>
        <xdr:cNvPr id="317" name="直線コネクタ 316"/>
        <xdr:cNvCxnSpPr/>
      </xdr:nvCxnSpPr>
      <xdr:spPr>
        <a:xfrm>
          <a:off x="13893800" y="618490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160782</xdr:rowOff>
    </xdr:from>
    <xdr:to>
      <xdr:col>74</xdr:col>
      <xdr:colOff>31750</xdr:colOff>
      <xdr:row>36</xdr:row>
      <xdr:rowOff>90932</xdr:rowOff>
    </xdr:to>
    <xdr:sp macro="" textlink="">
      <xdr:nvSpPr>
        <xdr:cNvPr id="318" name="フローチャート: 判断 317"/>
        <xdr:cNvSpPr/>
      </xdr:nvSpPr>
      <xdr:spPr>
        <a:xfrm>
          <a:off x="14732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101109</xdr:rowOff>
    </xdr:from>
    <xdr:ext cx="762000" cy="259045"/>
    <xdr:sp macro="" textlink="">
      <xdr:nvSpPr>
        <xdr:cNvPr id="319" name="テキスト ボックス 318"/>
        <xdr:cNvSpPr txBox="1"/>
      </xdr:nvSpPr>
      <xdr:spPr>
        <a:xfrm>
          <a:off x="14401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152146</xdr:rowOff>
    </xdr:from>
    <xdr:to>
      <xdr:col>69</xdr:col>
      <xdr:colOff>92075</xdr:colOff>
      <xdr:row>36</xdr:row>
      <xdr:rowOff>12700</xdr:rowOff>
    </xdr:to>
    <xdr:cxnSp macro="">
      <xdr:nvCxnSpPr>
        <xdr:cNvPr id="320" name="直線コネクタ 319"/>
        <xdr:cNvCxnSpPr/>
      </xdr:nvCxnSpPr>
      <xdr:spPr>
        <a:xfrm>
          <a:off x="13004800" y="61528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151638</xdr:rowOff>
    </xdr:from>
    <xdr:to>
      <xdr:col>69</xdr:col>
      <xdr:colOff>142875</xdr:colOff>
      <xdr:row>36</xdr:row>
      <xdr:rowOff>81788</xdr:rowOff>
    </xdr:to>
    <xdr:sp macro="" textlink="">
      <xdr:nvSpPr>
        <xdr:cNvPr id="321" name="フローチャート: 判断 320"/>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66565</xdr:rowOff>
    </xdr:from>
    <xdr:ext cx="762000" cy="259045"/>
    <xdr:sp macro="" textlink="">
      <xdr:nvSpPr>
        <xdr:cNvPr id="322" name="テキスト ボックス 321"/>
        <xdr:cNvSpPr txBox="1"/>
      </xdr:nvSpPr>
      <xdr:spPr>
        <a:xfrm>
          <a:off x="13512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103141</xdr:rowOff>
    </xdr:from>
    <xdr:ext cx="762000" cy="259045"/>
    <xdr:sp macro="" textlink="">
      <xdr:nvSpPr>
        <xdr:cNvPr id="324" name="テキスト ボックス 323"/>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64770</xdr:rowOff>
    </xdr:from>
    <xdr:to>
      <xdr:col>82</xdr:col>
      <xdr:colOff>158750</xdr:colOff>
      <xdr:row>37</xdr:row>
      <xdr:rowOff>166370</xdr:rowOff>
    </xdr:to>
    <xdr:sp macro="" textlink="">
      <xdr:nvSpPr>
        <xdr:cNvPr id="330" name="楕円 329"/>
        <xdr:cNvSpPr/>
      </xdr:nvSpPr>
      <xdr:spPr>
        <a:xfrm>
          <a:off x="16459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36847</xdr:rowOff>
    </xdr:from>
    <xdr:ext cx="762000" cy="259045"/>
    <xdr:sp macro="" textlink="">
      <xdr:nvSpPr>
        <xdr:cNvPr id="331" name="補助費等該当値テキスト"/>
        <xdr:cNvSpPr txBox="1"/>
      </xdr:nvSpPr>
      <xdr:spPr>
        <a:xfrm>
          <a:off x="165989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39624</xdr:rowOff>
    </xdr:from>
    <xdr:to>
      <xdr:col>78</xdr:col>
      <xdr:colOff>120650</xdr:colOff>
      <xdr:row>36</xdr:row>
      <xdr:rowOff>141224</xdr:rowOff>
    </xdr:to>
    <xdr:sp macro="" textlink="">
      <xdr:nvSpPr>
        <xdr:cNvPr id="332" name="楕円 331"/>
        <xdr:cNvSpPr/>
      </xdr:nvSpPr>
      <xdr:spPr>
        <a:xfrm>
          <a:off x="15621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126001</xdr:rowOff>
    </xdr:from>
    <xdr:ext cx="736600" cy="259045"/>
    <xdr:sp macro="" textlink="">
      <xdr:nvSpPr>
        <xdr:cNvPr id="333" name="テキスト ボックス 332"/>
        <xdr:cNvSpPr txBox="1"/>
      </xdr:nvSpPr>
      <xdr:spPr>
        <a:xfrm>
          <a:off x="15290800" y="6298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21336</xdr:rowOff>
    </xdr:from>
    <xdr:to>
      <xdr:col>74</xdr:col>
      <xdr:colOff>31750</xdr:colOff>
      <xdr:row>36</xdr:row>
      <xdr:rowOff>122936</xdr:rowOff>
    </xdr:to>
    <xdr:sp macro="" textlink="">
      <xdr:nvSpPr>
        <xdr:cNvPr id="334" name="楕円 333"/>
        <xdr:cNvSpPr/>
      </xdr:nvSpPr>
      <xdr:spPr>
        <a:xfrm>
          <a:off x="14732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107713</xdr:rowOff>
    </xdr:from>
    <xdr:ext cx="762000" cy="259045"/>
    <xdr:sp macro="" textlink="">
      <xdr:nvSpPr>
        <xdr:cNvPr id="335" name="テキスト ボックス 334"/>
        <xdr:cNvSpPr txBox="1"/>
      </xdr:nvSpPr>
      <xdr:spPr>
        <a:xfrm>
          <a:off x="14401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133350</xdr:rowOff>
    </xdr:from>
    <xdr:to>
      <xdr:col>69</xdr:col>
      <xdr:colOff>142875</xdr:colOff>
      <xdr:row>36</xdr:row>
      <xdr:rowOff>63500</xdr:rowOff>
    </xdr:to>
    <xdr:sp macro="" textlink="">
      <xdr:nvSpPr>
        <xdr:cNvPr id="336" name="楕円 335"/>
        <xdr:cNvSpPr/>
      </xdr:nvSpPr>
      <xdr:spPr>
        <a:xfrm>
          <a:off x="13843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73677</xdr:rowOff>
    </xdr:from>
    <xdr:ext cx="762000" cy="259045"/>
    <xdr:sp macro="" textlink="">
      <xdr:nvSpPr>
        <xdr:cNvPr id="337" name="テキスト ボックス 336"/>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101346</xdr:rowOff>
    </xdr:from>
    <xdr:to>
      <xdr:col>65</xdr:col>
      <xdr:colOff>53975</xdr:colOff>
      <xdr:row>36</xdr:row>
      <xdr:rowOff>31496</xdr:rowOff>
    </xdr:to>
    <xdr:sp macro="" textlink="">
      <xdr:nvSpPr>
        <xdr:cNvPr id="338" name="楕円 337"/>
        <xdr:cNvSpPr/>
      </xdr:nvSpPr>
      <xdr:spPr>
        <a:xfrm>
          <a:off x="12954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41673</xdr:rowOff>
    </xdr:from>
    <xdr:ext cx="762000" cy="259045"/>
    <xdr:sp macro="" textlink="">
      <xdr:nvSpPr>
        <xdr:cNvPr id="339" name="テキスト ボックス 338"/>
        <xdr:cNvSpPr txBox="1"/>
      </xdr:nvSpPr>
      <xdr:spPr>
        <a:xfrm>
          <a:off x="12623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地方債現在高は増加に転じたものの公債費は前年度に引き続き微減しており、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減となった。今後庁舎建設など大規模建設事業の実施に伴う地方債発行の増加により、現在高が令和２年度末、元利償還額が令和８年度にそれぞれピークを迎える。世代間負担の公平化のためにも地方債は活用すべきと考えているため、交付税措置等勘案のうえ適切に発行し実質的な公債費負担の軽減を図る。</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24130</xdr:rowOff>
    </xdr:from>
    <xdr:to>
      <xdr:col>24</xdr:col>
      <xdr:colOff>25400</xdr:colOff>
      <xdr:row>80</xdr:row>
      <xdr:rowOff>100330</xdr:rowOff>
    </xdr:to>
    <xdr:cxnSp macro="">
      <xdr:nvCxnSpPr>
        <xdr:cNvPr id="366" name="直線コネクタ 365"/>
        <xdr:cNvCxnSpPr/>
      </xdr:nvCxnSpPr>
      <xdr:spPr>
        <a:xfrm flipV="1">
          <a:off x="4826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72407</xdr:rowOff>
    </xdr:from>
    <xdr:ext cx="762000" cy="259045"/>
    <xdr:sp macro="" textlink="">
      <xdr:nvSpPr>
        <xdr:cNvPr id="367" name="公債費最小値テキスト"/>
        <xdr:cNvSpPr txBox="1"/>
      </xdr:nvSpPr>
      <xdr:spPr>
        <a:xfrm>
          <a:off x="4914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100330</xdr:rowOff>
    </xdr:from>
    <xdr:to>
      <xdr:col>24</xdr:col>
      <xdr:colOff>114300</xdr:colOff>
      <xdr:row>80</xdr:row>
      <xdr:rowOff>100330</xdr:rowOff>
    </xdr:to>
    <xdr:cxnSp macro="">
      <xdr:nvCxnSpPr>
        <xdr:cNvPr id="368" name="直線コネクタ 367"/>
        <xdr:cNvCxnSpPr/>
      </xdr:nvCxnSpPr>
      <xdr:spPr>
        <a:xfrm>
          <a:off x="4737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110507</xdr:rowOff>
    </xdr:from>
    <xdr:ext cx="762000" cy="259045"/>
    <xdr:sp macro="" textlink="">
      <xdr:nvSpPr>
        <xdr:cNvPr id="369" name="公債費最大値テキスト"/>
        <xdr:cNvSpPr txBox="1"/>
      </xdr:nvSpPr>
      <xdr:spPr>
        <a:xfrm>
          <a:off x="4914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24130</xdr:rowOff>
    </xdr:from>
    <xdr:to>
      <xdr:col>24</xdr:col>
      <xdr:colOff>114300</xdr:colOff>
      <xdr:row>74</xdr:row>
      <xdr:rowOff>24130</xdr:rowOff>
    </xdr:to>
    <xdr:cxnSp macro="">
      <xdr:nvCxnSpPr>
        <xdr:cNvPr id="370" name="直線コネクタ 369"/>
        <xdr:cNvCxnSpPr/>
      </xdr:nvCxnSpPr>
      <xdr:spPr>
        <a:xfrm>
          <a:off x="4737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146050</xdr:rowOff>
    </xdr:from>
    <xdr:to>
      <xdr:col>24</xdr:col>
      <xdr:colOff>25400</xdr:colOff>
      <xdr:row>74</xdr:row>
      <xdr:rowOff>149860</xdr:rowOff>
    </xdr:to>
    <xdr:cxnSp macro="">
      <xdr:nvCxnSpPr>
        <xdr:cNvPr id="371" name="直線コネクタ 370"/>
        <xdr:cNvCxnSpPr/>
      </xdr:nvCxnSpPr>
      <xdr:spPr>
        <a:xfrm flipV="1">
          <a:off x="3987800" y="1283335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118127</xdr:rowOff>
    </xdr:from>
    <xdr:ext cx="762000" cy="259045"/>
    <xdr:sp macro="" textlink="">
      <xdr:nvSpPr>
        <xdr:cNvPr id="372" name="公債費平均値テキスト"/>
        <xdr:cNvSpPr txBox="1"/>
      </xdr:nvSpPr>
      <xdr:spPr>
        <a:xfrm>
          <a:off x="4914900" y="12805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149860</xdr:rowOff>
    </xdr:from>
    <xdr:to>
      <xdr:col>19</xdr:col>
      <xdr:colOff>187325</xdr:colOff>
      <xdr:row>74</xdr:row>
      <xdr:rowOff>167005</xdr:rowOff>
    </xdr:to>
    <xdr:cxnSp macro="">
      <xdr:nvCxnSpPr>
        <xdr:cNvPr id="374" name="直線コネクタ 373"/>
        <xdr:cNvCxnSpPr/>
      </xdr:nvCxnSpPr>
      <xdr:spPr>
        <a:xfrm flipV="1">
          <a:off x="3098800" y="1283716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140970</xdr:rowOff>
    </xdr:from>
    <xdr:to>
      <xdr:col>20</xdr:col>
      <xdr:colOff>38100</xdr:colOff>
      <xdr:row>75</xdr:row>
      <xdr:rowOff>71120</xdr:rowOff>
    </xdr:to>
    <xdr:sp macro="" textlink="">
      <xdr:nvSpPr>
        <xdr:cNvPr id="375" name="フローチャート: 判断 374"/>
        <xdr:cNvSpPr/>
      </xdr:nvSpPr>
      <xdr:spPr>
        <a:xfrm>
          <a:off x="3937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55897</xdr:rowOff>
    </xdr:from>
    <xdr:ext cx="736600" cy="259045"/>
    <xdr:sp macro="" textlink="">
      <xdr:nvSpPr>
        <xdr:cNvPr id="376" name="テキスト ボックス 375"/>
        <xdr:cNvSpPr txBox="1"/>
      </xdr:nvSpPr>
      <xdr:spPr>
        <a:xfrm>
          <a:off x="3606800" y="12914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167005</xdr:rowOff>
    </xdr:from>
    <xdr:to>
      <xdr:col>15</xdr:col>
      <xdr:colOff>98425</xdr:colOff>
      <xdr:row>75</xdr:row>
      <xdr:rowOff>16510</xdr:rowOff>
    </xdr:to>
    <xdr:cxnSp macro="">
      <xdr:nvCxnSpPr>
        <xdr:cNvPr id="377" name="直線コネクタ 376"/>
        <xdr:cNvCxnSpPr/>
      </xdr:nvCxnSpPr>
      <xdr:spPr>
        <a:xfrm flipV="1">
          <a:off x="2209800" y="1285430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8" name="フローチャート: 判断 377"/>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57802</xdr:rowOff>
    </xdr:from>
    <xdr:ext cx="762000" cy="259045"/>
    <xdr:sp macro="" textlink="">
      <xdr:nvSpPr>
        <xdr:cNvPr id="379" name="テキスト ボックス 378"/>
        <xdr:cNvSpPr txBox="1"/>
      </xdr:nvSpPr>
      <xdr:spPr>
        <a:xfrm>
          <a:off x="2717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16510</xdr:rowOff>
    </xdr:from>
    <xdr:to>
      <xdr:col>11</xdr:col>
      <xdr:colOff>9525</xdr:colOff>
      <xdr:row>75</xdr:row>
      <xdr:rowOff>58420</xdr:rowOff>
    </xdr:to>
    <xdr:cxnSp macro="">
      <xdr:nvCxnSpPr>
        <xdr:cNvPr id="380" name="直線コネクタ 379"/>
        <xdr:cNvCxnSpPr/>
      </xdr:nvCxnSpPr>
      <xdr:spPr>
        <a:xfrm flipV="1">
          <a:off x="1320800" y="128752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57802</xdr:rowOff>
    </xdr:from>
    <xdr:ext cx="762000" cy="259045"/>
    <xdr:sp macro="" textlink="">
      <xdr:nvSpPr>
        <xdr:cNvPr id="382" name="テキスト ボックス 381"/>
        <xdr:cNvSpPr txBox="1"/>
      </xdr:nvSpPr>
      <xdr:spPr>
        <a:xfrm>
          <a:off x="1828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146685</xdr:rowOff>
    </xdr:from>
    <xdr:to>
      <xdr:col>6</xdr:col>
      <xdr:colOff>171450</xdr:colOff>
      <xdr:row>75</xdr:row>
      <xdr:rowOff>76835</xdr:rowOff>
    </xdr:to>
    <xdr:sp macro="" textlink="">
      <xdr:nvSpPr>
        <xdr:cNvPr id="383" name="フローチャート: 判断 382"/>
        <xdr:cNvSpPr/>
      </xdr:nvSpPr>
      <xdr:spPr>
        <a:xfrm>
          <a:off x="1270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87012</xdr:rowOff>
    </xdr:from>
    <xdr:ext cx="762000" cy="259045"/>
    <xdr:sp macro="" textlink="">
      <xdr:nvSpPr>
        <xdr:cNvPr id="384" name="テキスト ボックス 383"/>
        <xdr:cNvSpPr txBox="1"/>
      </xdr:nvSpPr>
      <xdr:spPr>
        <a:xfrm>
          <a:off x="939800" y="126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95250</xdr:rowOff>
    </xdr:from>
    <xdr:to>
      <xdr:col>24</xdr:col>
      <xdr:colOff>76200</xdr:colOff>
      <xdr:row>75</xdr:row>
      <xdr:rowOff>25400</xdr:rowOff>
    </xdr:to>
    <xdr:sp macro="" textlink="">
      <xdr:nvSpPr>
        <xdr:cNvPr id="390" name="楕円 389"/>
        <xdr:cNvSpPr/>
      </xdr:nvSpPr>
      <xdr:spPr>
        <a:xfrm>
          <a:off x="4775200" y="1278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3827</xdr:rowOff>
    </xdr:from>
    <xdr:ext cx="762000" cy="259045"/>
    <xdr:sp macro="" textlink="">
      <xdr:nvSpPr>
        <xdr:cNvPr id="391" name="公債費該当値テキスト"/>
        <xdr:cNvSpPr txBox="1"/>
      </xdr:nvSpPr>
      <xdr:spPr>
        <a:xfrm>
          <a:off x="4914900" y="1269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99060</xdr:rowOff>
    </xdr:from>
    <xdr:to>
      <xdr:col>20</xdr:col>
      <xdr:colOff>38100</xdr:colOff>
      <xdr:row>75</xdr:row>
      <xdr:rowOff>29210</xdr:rowOff>
    </xdr:to>
    <xdr:sp macro="" textlink="">
      <xdr:nvSpPr>
        <xdr:cNvPr id="392" name="楕円 391"/>
        <xdr:cNvSpPr/>
      </xdr:nvSpPr>
      <xdr:spPr>
        <a:xfrm>
          <a:off x="3937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39387</xdr:rowOff>
    </xdr:from>
    <xdr:ext cx="736600" cy="259045"/>
    <xdr:sp macro="" textlink="">
      <xdr:nvSpPr>
        <xdr:cNvPr id="393" name="テキスト ボックス 392"/>
        <xdr:cNvSpPr txBox="1"/>
      </xdr:nvSpPr>
      <xdr:spPr>
        <a:xfrm>
          <a:off x="3606800" y="1255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116205</xdr:rowOff>
    </xdr:from>
    <xdr:to>
      <xdr:col>15</xdr:col>
      <xdr:colOff>149225</xdr:colOff>
      <xdr:row>75</xdr:row>
      <xdr:rowOff>46355</xdr:rowOff>
    </xdr:to>
    <xdr:sp macro="" textlink="">
      <xdr:nvSpPr>
        <xdr:cNvPr id="394" name="楕円 393"/>
        <xdr:cNvSpPr/>
      </xdr:nvSpPr>
      <xdr:spPr>
        <a:xfrm>
          <a:off x="3048000" y="1280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56532</xdr:rowOff>
    </xdr:from>
    <xdr:ext cx="762000" cy="259045"/>
    <xdr:sp macro="" textlink="">
      <xdr:nvSpPr>
        <xdr:cNvPr id="395" name="テキスト ボックス 394"/>
        <xdr:cNvSpPr txBox="1"/>
      </xdr:nvSpPr>
      <xdr:spPr>
        <a:xfrm>
          <a:off x="2717800" y="1257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137160</xdr:rowOff>
    </xdr:from>
    <xdr:to>
      <xdr:col>11</xdr:col>
      <xdr:colOff>60325</xdr:colOff>
      <xdr:row>75</xdr:row>
      <xdr:rowOff>67310</xdr:rowOff>
    </xdr:to>
    <xdr:sp macro="" textlink="">
      <xdr:nvSpPr>
        <xdr:cNvPr id="396" name="楕円 395"/>
        <xdr:cNvSpPr/>
      </xdr:nvSpPr>
      <xdr:spPr>
        <a:xfrm>
          <a:off x="2159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77487</xdr:rowOff>
    </xdr:from>
    <xdr:ext cx="762000" cy="259045"/>
    <xdr:sp macro="" textlink="">
      <xdr:nvSpPr>
        <xdr:cNvPr id="397" name="テキスト ボックス 396"/>
        <xdr:cNvSpPr txBox="1"/>
      </xdr:nvSpPr>
      <xdr:spPr>
        <a:xfrm>
          <a:off x="1828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7620</xdr:rowOff>
    </xdr:from>
    <xdr:to>
      <xdr:col>6</xdr:col>
      <xdr:colOff>171450</xdr:colOff>
      <xdr:row>75</xdr:row>
      <xdr:rowOff>109220</xdr:rowOff>
    </xdr:to>
    <xdr:sp macro="" textlink="">
      <xdr:nvSpPr>
        <xdr:cNvPr id="398" name="楕円 397"/>
        <xdr:cNvSpPr/>
      </xdr:nvSpPr>
      <xdr:spPr>
        <a:xfrm>
          <a:off x="1270000" y="128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93997</xdr:rowOff>
    </xdr:from>
    <xdr:ext cx="762000" cy="259045"/>
    <xdr:sp macro="" textlink="">
      <xdr:nvSpPr>
        <xdr:cNvPr id="399" name="テキスト ボックス 398"/>
        <xdr:cNvSpPr txBox="1"/>
      </xdr:nvSpPr>
      <xdr:spPr>
        <a:xfrm>
          <a:off x="939800" y="12952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ポイントと大きく増加している。比率の分母における普通交付税の減少と、分子における病院事業会計補助金の算出方法の見直しによる増加の影響が非常に大きい。経常一般財源等収入の大幅な増加は困難であることから、経常経費を意識した予算規模の縮減により一般財源需要の抑制に努める。また公営企業においても費用削減と収益増加に取り組み補助金、繰出金の減少を図っていく。</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81</xdr:row>
      <xdr:rowOff>54611</xdr:rowOff>
    </xdr:to>
    <xdr:cxnSp macro="">
      <xdr:nvCxnSpPr>
        <xdr:cNvPr id="427" name="直線コネクタ 426"/>
        <xdr:cNvCxnSpPr/>
      </xdr:nvCxnSpPr>
      <xdr:spPr>
        <a:xfrm flipV="1">
          <a:off x="16510000" y="12715240"/>
          <a:ext cx="0" cy="1226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24130</xdr:rowOff>
    </xdr:from>
    <xdr:to>
      <xdr:col>82</xdr:col>
      <xdr:colOff>107950</xdr:colOff>
      <xdr:row>80</xdr:row>
      <xdr:rowOff>31750</xdr:rowOff>
    </xdr:to>
    <xdr:cxnSp macro="">
      <xdr:nvCxnSpPr>
        <xdr:cNvPr id="432" name="直線コネクタ 431"/>
        <xdr:cNvCxnSpPr/>
      </xdr:nvCxnSpPr>
      <xdr:spPr>
        <a:xfrm>
          <a:off x="15671800" y="13568680"/>
          <a:ext cx="838200"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8907</xdr:rowOff>
    </xdr:from>
    <xdr:ext cx="762000" cy="259045"/>
    <xdr:sp macro="" textlink="">
      <xdr:nvSpPr>
        <xdr:cNvPr id="433" name="公債費以外平均値テキスト"/>
        <xdr:cNvSpPr txBox="1"/>
      </xdr:nvSpPr>
      <xdr:spPr>
        <a:xfrm>
          <a:off x="16598900" y="13210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163830</xdr:rowOff>
    </xdr:from>
    <xdr:to>
      <xdr:col>82</xdr:col>
      <xdr:colOff>158750</xdr:colOff>
      <xdr:row>78</xdr:row>
      <xdr:rowOff>93980</xdr:rowOff>
    </xdr:to>
    <xdr:sp macro="" textlink="">
      <xdr:nvSpPr>
        <xdr:cNvPr id="434" name="フローチャート: 判断 433"/>
        <xdr:cNvSpPr/>
      </xdr:nvSpPr>
      <xdr:spPr>
        <a:xfrm>
          <a:off x="164592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77470</xdr:rowOff>
    </xdr:from>
    <xdr:to>
      <xdr:col>78</xdr:col>
      <xdr:colOff>69850</xdr:colOff>
      <xdr:row>79</xdr:row>
      <xdr:rowOff>24130</xdr:rowOff>
    </xdr:to>
    <xdr:cxnSp macro="">
      <xdr:nvCxnSpPr>
        <xdr:cNvPr id="435" name="直線コネクタ 434"/>
        <xdr:cNvCxnSpPr/>
      </xdr:nvCxnSpPr>
      <xdr:spPr>
        <a:xfrm>
          <a:off x="14782800" y="13450570"/>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125730</xdr:rowOff>
    </xdr:from>
    <xdr:to>
      <xdr:col>78</xdr:col>
      <xdr:colOff>120650</xdr:colOff>
      <xdr:row>78</xdr:row>
      <xdr:rowOff>55880</xdr:rowOff>
    </xdr:to>
    <xdr:sp macro="" textlink="">
      <xdr:nvSpPr>
        <xdr:cNvPr id="436" name="フローチャート: 判断 435"/>
        <xdr:cNvSpPr/>
      </xdr:nvSpPr>
      <xdr:spPr>
        <a:xfrm>
          <a:off x="15621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66057</xdr:rowOff>
    </xdr:from>
    <xdr:ext cx="736600" cy="259045"/>
    <xdr:sp macro="" textlink="">
      <xdr:nvSpPr>
        <xdr:cNvPr id="437" name="テキスト ボックス 436"/>
        <xdr:cNvSpPr txBox="1"/>
      </xdr:nvSpPr>
      <xdr:spPr>
        <a:xfrm>
          <a:off x="15290800" y="1309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165100</xdr:rowOff>
    </xdr:from>
    <xdr:to>
      <xdr:col>73</xdr:col>
      <xdr:colOff>180975</xdr:colOff>
      <xdr:row>78</xdr:row>
      <xdr:rowOff>77470</xdr:rowOff>
    </xdr:to>
    <xdr:cxnSp macro="">
      <xdr:nvCxnSpPr>
        <xdr:cNvPr id="438" name="直線コネクタ 437"/>
        <xdr:cNvCxnSpPr/>
      </xdr:nvCxnSpPr>
      <xdr:spPr>
        <a:xfrm>
          <a:off x="13893800" y="1336675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39" name="フローチャート: 判断 438"/>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16527</xdr:rowOff>
    </xdr:from>
    <xdr:ext cx="762000" cy="259045"/>
    <xdr:sp macro="" textlink="">
      <xdr:nvSpPr>
        <xdr:cNvPr id="440" name="テキスト ボックス 439"/>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62230</xdr:rowOff>
    </xdr:from>
    <xdr:to>
      <xdr:col>69</xdr:col>
      <xdr:colOff>92075</xdr:colOff>
      <xdr:row>77</xdr:row>
      <xdr:rowOff>165100</xdr:rowOff>
    </xdr:to>
    <xdr:cxnSp macro="">
      <xdr:nvCxnSpPr>
        <xdr:cNvPr id="441" name="直線コネクタ 440"/>
        <xdr:cNvCxnSpPr/>
      </xdr:nvCxnSpPr>
      <xdr:spPr>
        <a:xfrm>
          <a:off x="13004800" y="1326388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2" name="フローチャート: 判断 441"/>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43" name="テキスト ボックス 442"/>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34289</xdr:rowOff>
    </xdr:from>
    <xdr:to>
      <xdr:col>65</xdr:col>
      <xdr:colOff>53975</xdr:colOff>
      <xdr:row>77</xdr:row>
      <xdr:rowOff>135889</xdr:rowOff>
    </xdr:to>
    <xdr:sp macro="" textlink="">
      <xdr:nvSpPr>
        <xdr:cNvPr id="444" name="フローチャート: 判断 443"/>
        <xdr:cNvSpPr/>
      </xdr:nvSpPr>
      <xdr:spPr>
        <a:xfrm>
          <a:off x="12954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120666</xdr:rowOff>
    </xdr:from>
    <xdr:ext cx="762000" cy="259045"/>
    <xdr:sp macro="" textlink="">
      <xdr:nvSpPr>
        <xdr:cNvPr id="445" name="テキスト ボックス 444"/>
        <xdr:cNvSpPr txBox="1"/>
      </xdr:nvSpPr>
      <xdr:spPr>
        <a:xfrm>
          <a:off x="12623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152400</xdr:rowOff>
    </xdr:from>
    <xdr:to>
      <xdr:col>82</xdr:col>
      <xdr:colOff>158750</xdr:colOff>
      <xdr:row>80</xdr:row>
      <xdr:rowOff>82550</xdr:rowOff>
    </xdr:to>
    <xdr:sp macro="" textlink="">
      <xdr:nvSpPr>
        <xdr:cNvPr id="451" name="楕円 450"/>
        <xdr:cNvSpPr/>
      </xdr:nvSpPr>
      <xdr:spPr>
        <a:xfrm>
          <a:off x="16459200" y="1369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124477</xdr:rowOff>
    </xdr:from>
    <xdr:ext cx="762000" cy="259045"/>
    <xdr:sp macro="" textlink="">
      <xdr:nvSpPr>
        <xdr:cNvPr id="452" name="公債費以外該当値テキスト"/>
        <xdr:cNvSpPr txBox="1"/>
      </xdr:nvSpPr>
      <xdr:spPr>
        <a:xfrm>
          <a:off x="16598900" y="1366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144780</xdr:rowOff>
    </xdr:from>
    <xdr:to>
      <xdr:col>78</xdr:col>
      <xdr:colOff>120650</xdr:colOff>
      <xdr:row>79</xdr:row>
      <xdr:rowOff>74930</xdr:rowOff>
    </xdr:to>
    <xdr:sp macro="" textlink="">
      <xdr:nvSpPr>
        <xdr:cNvPr id="453" name="楕円 452"/>
        <xdr:cNvSpPr/>
      </xdr:nvSpPr>
      <xdr:spPr>
        <a:xfrm>
          <a:off x="15621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59707</xdr:rowOff>
    </xdr:from>
    <xdr:ext cx="736600" cy="259045"/>
    <xdr:sp macro="" textlink="">
      <xdr:nvSpPr>
        <xdr:cNvPr id="454" name="テキスト ボックス 453"/>
        <xdr:cNvSpPr txBox="1"/>
      </xdr:nvSpPr>
      <xdr:spPr>
        <a:xfrm>
          <a:off x="15290800" y="1360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26670</xdr:rowOff>
    </xdr:from>
    <xdr:to>
      <xdr:col>74</xdr:col>
      <xdr:colOff>31750</xdr:colOff>
      <xdr:row>78</xdr:row>
      <xdr:rowOff>128270</xdr:rowOff>
    </xdr:to>
    <xdr:sp macro="" textlink="">
      <xdr:nvSpPr>
        <xdr:cNvPr id="455" name="楕円 454"/>
        <xdr:cNvSpPr/>
      </xdr:nvSpPr>
      <xdr:spPr>
        <a:xfrm>
          <a:off x="14732000" y="1339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113047</xdr:rowOff>
    </xdr:from>
    <xdr:ext cx="762000" cy="259045"/>
    <xdr:sp macro="" textlink="">
      <xdr:nvSpPr>
        <xdr:cNvPr id="456" name="テキスト ボックス 455"/>
        <xdr:cNvSpPr txBox="1"/>
      </xdr:nvSpPr>
      <xdr:spPr>
        <a:xfrm>
          <a:off x="14401800" y="13486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114300</xdr:rowOff>
    </xdr:from>
    <xdr:to>
      <xdr:col>69</xdr:col>
      <xdr:colOff>142875</xdr:colOff>
      <xdr:row>78</xdr:row>
      <xdr:rowOff>44450</xdr:rowOff>
    </xdr:to>
    <xdr:sp macro="" textlink="">
      <xdr:nvSpPr>
        <xdr:cNvPr id="457" name="楕円 456"/>
        <xdr:cNvSpPr/>
      </xdr:nvSpPr>
      <xdr:spPr>
        <a:xfrm>
          <a:off x="138430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29227</xdr:rowOff>
    </xdr:from>
    <xdr:ext cx="762000" cy="259045"/>
    <xdr:sp macro="" textlink="">
      <xdr:nvSpPr>
        <xdr:cNvPr id="458" name="テキスト ボックス 457"/>
        <xdr:cNvSpPr txBox="1"/>
      </xdr:nvSpPr>
      <xdr:spPr>
        <a:xfrm>
          <a:off x="13512800" y="1340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11430</xdr:rowOff>
    </xdr:from>
    <xdr:to>
      <xdr:col>65</xdr:col>
      <xdr:colOff>53975</xdr:colOff>
      <xdr:row>77</xdr:row>
      <xdr:rowOff>113030</xdr:rowOff>
    </xdr:to>
    <xdr:sp macro="" textlink="">
      <xdr:nvSpPr>
        <xdr:cNvPr id="459" name="楕円 458"/>
        <xdr:cNvSpPr/>
      </xdr:nvSpPr>
      <xdr:spPr>
        <a:xfrm>
          <a:off x="12954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123207</xdr:rowOff>
    </xdr:from>
    <xdr:ext cx="762000" cy="259045"/>
    <xdr:sp macro="" textlink="">
      <xdr:nvSpPr>
        <xdr:cNvPr id="460" name="テキスト ボックス 459"/>
        <xdr:cNvSpPr txBox="1"/>
      </xdr:nvSpPr>
      <xdr:spPr>
        <a:xfrm>
          <a:off x="12623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秋田県仙北市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22695</xdr:rowOff>
    </xdr:from>
    <xdr:to>
      <xdr:col>29</xdr:col>
      <xdr:colOff>127000</xdr:colOff>
      <xdr:row>20</xdr:row>
      <xdr:rowOff>100063</xdr:rowOff>
    </xdr:to>
    <xdr:cxnSp macro="">
      <xdr:nvCxnSpPr>
        <xdr:cNvPr id="45" name="直線コネクタ 44"/>
        <xdr:cNvCxnSpPr/>
      </xdr:nvCxnSpPr>
      <xdr:spPr bwMode="auto">
        <a:xfrm flipV="1">
          <a:off x="5651500" y="2127720"/>
          <a:ext cx="0" cy="14489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72140</xdr:rowOff>
    </xdr:from>
    <xdr:ext cx="762000" cy="259045"/>
    <xdr:sp macro="" textlink="">
      <xdr:nvSpPr>
        <xdr:cNvPr id="46" name="人口1人当たり決算額の推移最小値テキスト130"/>
        <xdr:cNvSpPr txBox="1"/>
      </xdr:nvSpPr>
      <xdr:spPr>
        <a:xfrm>
          <a:off x="5740400" y="354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100063</xdr:rowOff>
    </xdr:from>
    <xdr:to>
      <xdr:col>30</xdr:col>
      <xdr:colOff>25400</xdr:colOff>
      <xdr:row>20</xdr:row>
      <xdr:rowOff>100063</xdr:rowOff>
    </xdr:to>
    <xdr:cxnSp macro="">
      <xdr:nvCxnSpPr>
        <xdr:cNvPr id="47" name="直線コネクタ 46"/>
        <xdr:cNvCxnSpPr/>
      </xdr:nvCxnSpPr>
      <xdr:spPr bwMode="auto">
        <a:xfrm>
          <a:off x="5562600" y="3576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109072</xdr:rowOff>
    </xdr:from>
    <xdr:ext cx="762000" cy="259045"/>
    <xdr:sp macro="" textlink="">
      <xdr:nvSpPr>
        <xdr:cNvPr id="48" name="人口1人当たり決算額の推移最大値テキスト130"/>
        <xdr:cNvSpPr txBox="1"/>
      </xdr:nvSpPr>
      <xdr:spPr>
        <a:xfrm>
          <a:off x="5740400" y="187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22695</xdr:rowOff>
    </xdr:from>
    <xdr:to>
      <xdr:col>30</xdr:col>
      <xdr:colOff>25400</xdr:colOff>
      <xdr:row>12</xdr:row>
      <xdr:rowOff>22695</xdr:rowOff>
    </xdr:to>
    <xdr:cxnSp macro="">
      <xdr:nvCxnSpPr>
        <xdr:cNvPr id="49" name="直線コネクタ 48"/>
        <xdr:cNvCxnSpPr/>
      </xdr:nvCxnSpPr>
      <xdr:spPr bwMode="auto">
        <a:xfrm>
          <a:off x="5562600" y="21277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124308</xdr:rowOff>
    </xdr:from>
    <xdr:to>
      <xdr:col>29</xdr:col>
      <xdr:colOff>127000</xdr:colOff>
      <xdr:row>14</xdr:row>
      <xdr:rowOff>143548</xdr:rowOff>
    </xdr:to>
    <xdr:cxnSp macro="">
      <xdr:nvCxnSpPr>
        <xdr:cNvPr id="50" name="直線コネクタ 49"/>
        <xdr:cNvCxnSpPr/>
      </xdr:nvCxnSpPr>
      <xdr:spPr bwMode="auto">
        <a:xfrm flipV="1">
          <a:off x="5003800" y="2572233"/>
          <a:ext cx="647700" cy="192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105884</xdr:rowOff>
    </xdr:from>
    <xdr:ext cx="762000" cy="259045"/>
    <xdr:sp macro="" textlink="">
      <xdr:nvSpPr>
        <xdr:cNvPr id="51" name="人口1人当たり決算額の推移平均値テキスト130"/>
        <xdr:cNvSpPr txBox="1"/>
      </xdr:nvSpPr>
      <xdr:spPr>
        <a:xfrm>
          <a:off x="5740400" y="2896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133807</xdr:rowOff>
    </xdr:from>
    <xdr:to>
      <xdr:col>29</xdr:col>
      <xdr:colOff>177800</xdr:colOff>
      <xdr:row>17</xdr:row>
      <xdr:rowOff>63957</xdr:rowOff>
    </xdr:to>
    <xdr:sp macro="" textlink="">
      <xdr:nvSpPr>
        <xdr:cNvPr id="52" name="フローチャート: 判断 51"/>
        <xdr:cNvSpPr/>
      </xdr:nvSpPr>
      <xdr:spPr bwMode="auto">
        <a:xfrm>
          <a:off x="56007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143548</xdr:rowOff>
    </xdr:from>
    <xdr:to>
      <xdr:col>26</xdr:col>
      <xdr:colOff>50800</xdr:colOff>
      <xdr:row>15</xdr:row>
      <xdr:rowOff>23381</xdr:rowOff>
    </xdr:to>
    <xdr:cxnSp macro="">
      <xdr:nvCxnSpPr>
        <xdr:cNvPr id="53" name="直線コネクタ 52"/>
        <xdr:cNvCxnSpPr/>
      </xdr:nvCxnSpPr>
      <xdr:spPr bwMode="auto">
        <a:xfrm flipV="1">
          <a:off x="4305300" y="2591473"/>
          <a:ext cx="698500" cy="512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147879</xdr:rowOff>
    </xdr:from>
    <xdr:to>
      <xdr:col>26</xdr:col>
      <xdr:colOff>101600</xdr:colOff>
      <xdr:row>17</xdr:row>
      <xdr:rowOff>78029</xdr:rowOff>
    </xdr:to>
    <xdr:sp macro="" textlink="">
      <xdr:nvSpPr>
        <xdr:cNvPr id="54" name="フローチャート: 判断 53"/>
        <xdr:cNvSpPr/>
      </xdr:nvSpPr>
      <xdr:spPr bwMode="auto">
        <a:xfrm>
          <a:off x="49530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62806</xdr:rowOff>
    </xdr:from>
    <xdr:ext cx="736600" cy="259045"/>
    <xdr:sp macro="" textlink="">
      <xdr:nvSpPr>
        <xdr:cNvPr id="55" name="テキスト ボックス 54"/>
        <xdr:cNvSpPr txBox="1"/>
      </xdr:nvSpPr>
      <xdr:spPr>
        <a:xfrm>
          <a:off x="4622800" y="3025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168135</xdr:rowOff>
    </xdr:from>
    <xdr:to>
      <xdr:col>22</xdr:col>
      <xdr:colOff>114300</xdr:colOff>
      <xdr:row>15</xdr:row>
      <xdr:rowOff>23381</xdr:rowOff>
    </xdr:to>
    <xdr:cxnSp macro="">
      <xdr:nvCxnSpPr>
        <xdr:cNvPr id="56" name="直線コネクタ 55"/>
        <xdr:cNvCxnSpPr/>
      </xdr:nvCxnSpPr>
      <xdr:spPr bwMode="auto">
        <a:xfrm>
          <a:off x="3606800" y="2616060"/>
          <a:ext cx="698500" cy="266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2540</xdr:rowOff>
    </xdr:from>
    <xdr:to>
      <xdr:col>22</xdr:col>
      <xdr:colOff>165100</xdr:colOff>
      <xdr:row>17</xdr:row>
      <xdr:rowOff>104140</xdr:rowOff>
    </xdr:to>
    <xdr:sp macro="" textlink="">
      <xdr:nvSpPr>
        <xdr:cNvPr id="57" name="フローチャート: 判断 56"/>
        <xdr:cNvSpPr/>
      </xdr:nvSpPr>
      <xdr:spPr bwMode="auto">
        <a:xfrm>
          <a:off x="42545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88917</xdr:rowOff>
    </xdr:from>
    <xdr:ext cx="762000" cy="259045"/>
    <xdr:sp macro="" textlink="">
      <xdr:nvSpPr>
        <xdr:cNvPr id="58" name="テキスト ボックス 57"/>
        <xdr:cNvSpPr txBox="1"/>
      </xdr:nvSpPr>
      <xdr:spPr>
        <a:xfrm>
          <a:off x="3924300" y="30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147358</xdr:rowOff>
    </xdr:from>
    <xdr:to>
      <xdr:col>18</xdr:col>
      <xdr:colOff>177800</xdr:colOff>
      <xdr:row>14</xdr:row>
      <xdr:rowOff>168135</xdr:rowOff>
    </xdr:to>
    <xdr:cxnSp macro="">
      <xdr:nvCxnSpPr>
        <xdr:cNvPr id="59" name="直線コネクタ 58"/>
        <xdr:cNvCxnSpPr/>
      </xdr:nvCxnSpPr>
      <xdr:spPr bwMode="auto">
        <a:xfrm>
          <a:off x="2908300" y="2595283"/>
          <a:ext cx="698500" cy="207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11011</xdr:rowOff>
    </xdr:from>
    <xdr:to>
      <xdr:col>19</xdr:col>
      <xdr:colOff>38100</xdr:colOff>
      <xdr:row>17</xdr:row>
      <xdr:rowOff>112611</xdr:rowOff>
    </xdr:to>
    <xdr:sp macro="" textlink="">
      <xdr:nvSpPr>
        <xdr:cNvPr id="60" name="フローチャート: 判断 59"/>
        <xdr:cNvSpPr/>
      </xdr:nvSpPr>
      <xdr:spPr bwMode="auto">
        <a:xfrm>
          <a:off x="3556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97388</xdr:rowOff>
    </xdr:from>
    <xdr:ext cx="762000" cy="259045"/>
    <xdr:sp macro="" textlink="">
      <xdr:nvSpPr>
        <xdr:cNvPr id="61" name="テキスト ボックス 60"/>
        <xdr:cNvSpPr txBox="1"/>
      </xdr:nvSpPr>
      <xdr:spPr>
        <a:xfrm>
          <a:off x="3225800" y="30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60287</xdr:rowOff>
    </xdr:from>
    <xdr:to>
      <xdr:col>15</xdr:col>
      <xdr:colOff>101600</xdr:colOff>
      <xdr:row>17</xdr:row>
      <xdr:rowOff>161887</xdr:rowOff>
    </xdr:to>
    <xdr:sp macro="" textlink="">
      <xdr:nvSpPr>
        <xdr:cNvPr id="62" name="フローチャート: 判断 61"/>
        <xdr:cNvSpPr/>
      </xdr:nvSpPr>
      <xdr:spPr bwMode="auto">
        <a:xfrm>
          <a:off x="2857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146664</xdr:rowOff>
    </xdr:from>
    <xdr:ext cx="762000" cy="259045"/>
    <xdr:sp macro="" textlink="">
      <xdr:nvSpPr>
        <xdr:cNvPr id="63" name="テキスト ボックス 62"/>
        <xdr:cNvSpPr txBox="1"/>
      </xdr:nvSpPr>
      <xdr:spPr>
        <a:xfrm>
          <a:off x="25273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73508</xdr:rowOff>
    </xdr:from>
    <xdr:to>
      <xdr:col>29</xdr:col>
      <xdr:colOff>177800</xdr:colOff>
      <xdr:row>15</xdr:row>
      <xdr:rowOff>3658</xdr:rowOff>
    </xdr:to>
    <xdr:sp macro="" textlink="">
      <xdr:nvSpPr>
        <xdr:cNvPr id="69" name="楕円 68"/>
        <xdr:cNvSpPr/>
      </xdr:nvSpPr>
      <xdr:spPr bwMode="auto">
        <a:xfrm>
          <a:off x="5600700" y="25214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90035</xdr:rowOff>
    </xdr:from>
    <xdr:ext cx="762000" cy="259045"/>
    <xdr:sp macro="" textlink="">
      <xdr:nvSpPr>
        <xdr:cNvPr id="70" name="人口1人当たり決算額の推移該当値テキスト130"/>
        <xdr:cNvSpPr txBox="1"/>
      </xdr:nvSpPr>
      <xdr:spPr>
        <a:xfrm>
          <a:off x="5740400" y="2366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92748</xdr:rowOff>
    </xdr:from>
    <xdr:to>
      <xdr:col>26</xdr:col>
      <xdr:colOff>101600</xdr:colOff>
      <xdr:row>15</xdr:row>
      <xdr:rowOff>22898</xdr:rowOff>
    </xdr:to>
    <xdr:sp macro="" textlink="">
      <xdr:nvSpPr>
        <xdr:cNvPr id="71" name="楕円 70"/>
        <xdr:cNvSpPr/>
      </xdr:nvSpPr>
      <xdr:spPr bwMode="auto">
        <a:xfrm>
          <a:off x="4953000" y="25406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33075</xdr:rowOff>
    </xdr:from>
    <xdr:ext cx="736600" cy="259045"/>
    <xdr:sp macro="" textlink="">
      <xdr:nvSpPr>
        <xdr:cNvPr id="72" name="テキスト ボックス 71"/>
        <xdr:cNvSpPr txBox="1"/>
      </xdr:nvSpPr>
      <xdr:spPr>
        <a:xfrm>
          <a:off x="4622800" y="2309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144031</xdr:rowOff>
    </xdr:from>
    <xdr:to>
      <xdr:col>22</xdr:col>
      <xdr:colOff>165100</xdr:colOff>
      <xdr:row>15</xdr:row>
      <xdr:rowOff>74181</xdr:rowOff>
    </xdr:to>
    <xdr:sp macro="" textlink="">
      <xdr:nvSpPr>
        <xdr:cNvPr id="73" name="楕円 72"/>
        <xdr:cNvSpPr/>
      </xdr:nvSpPr>
      <xdr:spPr bwMode="auto">
        <a:xfrm>
          <a:off x="4254500" y="25919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84358</xdr:rowOff>
    </xdr:from>
    <xdr:ext cx="762000" cy="259045"/>
    <xdr:sp macro="" textlink="">
      <xdr:nvSpPr>
        <xdr:cNvPr id="74" name="テキスト ボックス 73"/>
        <xdr:cNvSpPr txBox="1"/>
      </xdr:nvSpPr>
      <xdr:spPr>
        <a:xfrm>
          <a:off x="3924300" y="236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117335</xdr:rowOff>
    </xdr:from>
    <xdr:to>
      <xdr:col>19</xdr:col>
      <xdr:colOff>38100</xdr:colOff>
      <xdr:row>15</xdr:row>
      <xdr:rowOff>47485</xdr:rowOff>
    </xdr:to>
    <xdr:sp macro="" textlink="">
      <xdr:nvSpPr>
        <xdr:cNvPr id="75" name="楕円 74"/>
        <xdr:cNvSpPr/>
      </xdr:nvSpPr>
      <xdr:spPr bwMode="auto">
        <a:xfrm>
          <a:off x="3556000" y="25652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57662</xdr:rowOff>
    </xdr:from>
    <xdr:ext cx="762000" cy="259045"/>
    <xdr:sp macro="" textlink="">
      <xdr:nvSpPr>
        <xdr:cNvPr id="76" name="テキスト ボックス 75"/>
        <xdr:cNvSpPr txBox="1"/>
      </xdr:nvSpPr>
      <xdr:spPr>
        <a:xfrm>
          <a:off x="3225800" y="2334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96558</xdr:rowOff>
    </xdr:from>
    <xdr:to>
      <xdr:col>15</xdr:col>
      <xdr:colOff>101600</xdr:colOff>
      <xdr:row>15</xdr:row>
      <xdr:rowOff>26708</xdr:rowOff>
    </xdr:to>
    <xdr:sp macro="" textlink="">
      <xdr:nvSpPr>
        <xdr:cNvPr id="77" name="楕円 76"/>
        <xdr:cNvSpPr/>
      </xdr:nvSpPr>
      <xdr:spPr bwMode="auto">
        <a:xfrm>
          <a:off x="2857500" y="25444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36885</xdr:rowOff>
    </xdr:from>
    <xdr:ext cx="762000" cy="259045"/>
    <xdr:sp macro="" textlink="">
      <xdr:nvSpPr>
        <xdr:cNvPr id="78" name="テキスト ボックス 77"/>
        <xdr:cNvSpPr txBox="1"/>
      </xdr:nvSpPr>
      <xdr:spPr>
        <a:xfrm>
          <a:off x="2527300" y="2313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6730</xdr:rowOff>
    </xdr:from>
    <xdr:to>
      <xdr:col>29</xdr:col>
      <xdr:colOff>127000</xdr:colOff>
      <xdr:row>38</xdr:row>
      <xdr:rowOff>114050</xdr:rowOff>
    </xdr:to>
    <xdr:cxnSp macro="">
      <xdr:nvCxnSpPr>
        <xdr:cNvPr id="107" name="直線コネクタ 106"/>
        <xdr:cNvCxnSpPr/>
      </xdr:nvCxnSpPr>
      <xdr:spPr bwMode="auto">
        <a:xfrm flipV="1">
          <a:off x="5651500" y="6274180"/>
          <a:ext cx="0" cy="13074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86127</xdr:rowOff>
    </xdr:from>
    <xdr:ext cx="762000" cy="259045"/>
    <xdr:sp macro="" textlink="">
      <xdr:nvSpPr>
        <xdr:cNvPr id="108" name="人口1人当たり決算額の推移最小値テキスト445"/>
        <xdr:cNvSpPr txBox="1"/>
      </xdr:nvSpPr>
      <xdr:spPr>
        <a:xfrm>
          <a:off x="5740400" y="755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114050</xdr:rowOff>
    </xdr:from>
    <xdr:to>
      <xdr:col>30</xdr:col>
      <xdr:colOff>25400</xdr:colOff>
      <xdr:row>38</xdr:row>
      <xdr:rowOff>114050</xdr:rowOff>
    </xdr:to>
    <xdr:cxnSp macro="">
      <xdr:nvCxnSpPr>
        <xdr:cNvPr id="109" name="直線コネクタ 108"/>
        <xdr:cNvCxnSpPr/>
      </xdr:nvCxnSpPr>
      <xdr:spPr bwMode="auto">
        <a:xfrm>
          <a:off x="5562600" y="7581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93107</xdr:rowOff>
    </xdr:from>
    <xdr:ext cx="762000" cy="259045"/>
    <xdr:sp macro="" textlink="">
      <xdr:nvSpPr>
        <xdr:cNvPr id="110" name="人口1人当たり決算額の推移最大値テキスト445"/>
        <xdr:cNvSpPr txBox="1"/>
      </xdr:nvSpPr>
      <xdr:spPr>
        <a:xfrm>
          <a:off x="5740400" y="60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6730</xdr:rowOff>
    </xdr:from>
    <xdr:to>
      <xdr:col>30</xdr:col>
      <xdr:colOff>25400</xdr:colOff>
      <xdr:row>34</xdr:row>
      <xdr:rowOff>6730</xdr:rowOff>
    </xdr:to>
    <xdr:cxnSp macro="">
      <xdr:nvCxnSpPr>
        <xdr:cNvPr id="111" name="直線コネクタ 110"/>
        <xdr:cNvCxnSpPr/>
      </xdr:nvCxnSpPr>
      <xdr:spPr bwMode="auto">
        <a:xfrm>
          <a:off x="5562600" y="6274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290971</xdr:rowOff>
    </xdr:from>
    <xdr:to>
      <xdr:col>29</xdr:col>
      <xdr:colOff>127000</xdr:colOff>
      <xdr:row>37</xdr:row>
      <xdr:rowOff>304984</xdr:rowOff>
    </xdr:to>
    <xdr:cxnSp macro="">
      <xdr:nvCxnSpPr>
        <xdr:cNvPr id="112" name="直線コネクタ 111"/>
        <xdr:cNvCxnSpPr/>
      </xdr:nvCxnSpPr>
      <xdr:spPr bwMode="auto">
        <a:xfrm flipV="1">
          <a:off x="5003800" y="7415671"/>
          <a:ext cx="647700" cy="14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275748</xdr:rowOff>
    </xdr:from>
    <xdr:ext cx="762000" cy="259045"/>
    <xdr:sp macro="" textlink="">
      <xdr:nvSpPr>
        <xdr:cNvPr id="113" name="人口1人当たり決算額の推移平均値テキスト445"/>
        <xdr:cNvSpPr txBox="1"/>
      </xdr:nvSpPr>
      <xdr:spPr>
        <a:xfrm>
          <a:off x="5740400" y="7400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282851</xdr:rowOff>
    </xdr:from>
    <xdr:to>
      <xdr:col>29</xdr:col>
      <xdr:colOff>177800</xdr:colOff>
      <xdr:row>38</xdr:row>
      <xdr:rowOff>41551</xdr:rowOff>
    </xdr:to>
    <xdr:sp macro="" textlink="">
      <xdr:nvSpPr>
        <xdr:cNvPr id="114" name="フローチャート: 判断 113"/>
        <xdr:cNvSpPr/>
      </xdr:nvSpPr>
      <xdr:spPr bwMode="auto">
        <a:xfrm>
          <a:off x="56007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304984</xdr:rowOff>
    </xdr:from>
    <xdr:to>
      <xdr:col>26</xdr:col>
      <xdr:colOff>50800</xdr:colOff>
      <xdr:row>37</xdr:row>
      <xdr:rowOff>305666</xdr:rowOff>
    </xdr:to>
    <xdr:cxnSp macro="">
      <xdr:nvCxnSpPr>
        <xdr:cNvPr id="115" name="直線コネクタ 114"/>
        <xdr:cNvCxnSpPr/>
      </xdr:nvCxnSpPr>
      <xdr:spPr bwMode="auto">
        <a:xfrm flipV="1">
          <a:off x="4305300" y="7429684"/>
          <a:ext cx="698500" cy="6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279151</xdr:rowOff>
    </xdr:from>
    <xdr:to>
      <xdr:col>26</xdr:col>
      <xdr:colOff>101600</xdr:colOff>
      <xdr:row>38</xdr:row>
      <xdr:rowOff>37851</xdr:rowOff>
    </xdr:to>
    <xdr:sp macro="" textlink="">
      <xdr:nvSpPr>
        <xdr:cNvPr id="116" name="フローチャート: 判断 115"/>
        <xdr:cNvSpPr/>
      </xdr:nvSpPr>
      <xdr:spPr bwMode="auto">
        <a:xfrm>
          <a:off x="4953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22628</xdr:rowOff>
    </xdr:from>
    <xdr:ext cx="736600" cy="259045"/>
    <xdr:sp macro="" textlink="">
      <xdr:nvSpPr>
        <xdr:cNvPr id="117" name="テキスト ボックス 116"/>
        <xdr:cNvSpPr txBox="1"/>
      </xdr:nvSpPr>
      <xdr:spPr>
        <a:xfrm>
          <a:off x="4622800" y="7490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284787</xdr:rowOff>
    </xdr:from>
    <xdr:to>
      <xdr:col>22</xdr:col>
      <xdr:colOff>114300</xdr:colOff>
      <xdr:row>37</xdr:row>
      <xdr:rowOff>305666</xdr:rowOff>
    </xdr:to>
    <xdr:cxnSp macro="">
      <xdr:nvCxnSpPr>
        <xdr:cNvPr id="118" name="直線コネクタ 117"/>
        <xdr:cNvCxnSpPr/>
      </xdr:nvCxnSpPr>
      <xdr:spPr bwMode="auto">
        <a:xfrm>
          <a:off x="3606800" y="7409487"/>
          <a:ext cx="698500" cy="208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278942</xdr:rowOff>
    </xdr:from>
    <xdr:to>
      <xdr:col>22</xdr:col>
      <xdr:colOff>165100</xdr:colOff>
      <xdr:row>38</xdr:row>
      <xdr:rowOff>37642</xdr:rowOff>
    </xdr:to>
    <xdr:sp macro="" textlink="">
      <xdr:nvSpPr>
        <xdr:cNvPr id="119" name="フローチャート: 判断 118"/>
        <xdr:cNvSpPr/>
      </xdr:nvSpPr>
      <xdr:spPr bwMode="auto">
        <a:xfrm>
          <a:off x="4254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22419</xdr:rowOff>
    </xdr:from>
    <xdr:ext cx="762000" cy="259045"/>
    <xdr:sp macro="" textlink="">
      <xdr:nvSpPr>
        <xdr:cNvPr id="120" name="テキスト ボックス 119"/>
        <xdr:cNvSpPr txBox="1"/>
      </xdr:nvSpPr>
      <xdr:spPr>
        <a:xfrm>
          <a:off x="3924300" y="749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273407</xdr:rowOff>
    </xdr:from>
    <xdr:to>
      <xdr:col>18</xdr:col>
      <xdr:colOff>177800</xdr:colOff>
      <xdr:row>37</xdr:row>
      <xdr:rowOff>284787</xdr:rowOff>
    </xdr:to>
    <xdr:cxnSp macro="">
      <xdr:nvCxnSpPr>
        <xdr:cNvPr id="121" name="直線コネクタ 120"/>
        <xdr:cNvCxnSpPr/>
      </xdr:nvCxnSpPr>
      <xdr:spPr bwMode="auto">
        <a:xfrm>
          <a:off x="2908300" y="7398107"/>
          <a:ext cx="698500" cy="113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277547</xdr:rowOff>
    </xdr:from>
    <xdr:to>
      <xdr:col>19</xdr:col>
      <xdr:colOff>38100</xdr:colOff>
      <xdr:row>38</xdr:row>
      <xdr:rowOff>36247</xdr:rowOff>
    </xdr:to>
    <xdr:sp macro="" textlink="">
      <xdr:nvSpPr>
        <xdr:cNvPr id="122" name="フローチャート: 判断 121"/>
        <xdr:cNvSpPr/>
      </xdr:nvSpPr>
      <xdr:spPr bwMode="auto">
        <a:xfrm>
          <a:off x="3556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21024</xdr:rowOff>
    </xdr:from>
    <xdr:ext cx="762000" cy="259045"/>
    <xdr:sp macro="" textlink="">
      <xdr:nvSpPr>
        <xdr:cNvPr id="123" name="テキスト ボックス 122"/>
        <xdr:cNvSpPr txBox="1"/>
      </xdr:nvSpPr>
      <xdr:spPr>
        <a:xfrm>
          <a:off x="3225800" y="7488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280466</xdr:rowOff>
    </xdr:from>
    <xdr:to>
      <xdr:col>15</xdr:col>
      <xdr:colOff>101600</xdr:colOff>
      <xdr:row>38</xdr:row>
      <xdr:rowOff>39166</xdr:rowOff>
    </xdr:to>
    <xdr:sp macro="" textlink="">
      <xdr:nvSpPr>
        <xdr:cNvPr id="124" name="フローチャート: 判断 123"/>
        <xdr:cNvSpPr/>
      </xdr:nvSpPr>
      <xdr:spPr bwMode="auto">
        <a:xfrm>
          <a:off x="2857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23943</xdr:rowOff>
    </xdr:from>
    <xdr:ext cx="762000" cy="259045"/>
    <xdr:sp macro="" textlink="">
      <xdr:nvSpPr>
        <xdr:cNvPr id="125" name="テキスト ボックス 124"/>
        <xdr:cNvSpPr txBox="1"/>
      </xdr:nvSpPr>
      <xdr:spPr>
        <a:xfrm>
          <a:off x="2527300" y="749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240171</xdr:rowOff>
    </xdr:from>
    <xdr:to>
      <xdr:col>29</xdr:col>
      <xdr:colOff>177800</xdr:colOff>
      <xdr:row>37</xdr:row>
      <xdr:rowOff>341771</xdr:rowOff>
    </xdr:to>
    <xdr:sp macro="" textlink="">
      <xdr:nvSpPr>
        <xdr:cNvPr id="131" name="楕円 130"/>
        <xdr:cNvSpPr/>
      </xdr:nvSpPr>
      <xdr:spPr bwMode="auto">
        <a:xfrm>
          <a:off x="5600700" y="7364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85248</xdr:rowOff>
    </xdr:from>
    <xdr:ext cx="762000" cy="259045"/>
    <xdr:sp macro="" textlink="">
      <xdr:nvSpPr>
        <xdr:cNvPr id="132" name="人口1人当たり決算額の推移該当値テキスト445"/>
        <xdr:cNvSpPr txBox="1"/>
      </xdr:nvSpPr>
      <xdr:spPr>
        <a:xfrm>
          <a:off x="5740400" y="7209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254184</xdr:rowOff>
    </xdr:from>
    <xdr:to>
      <xdr:col>26</xdr:col>
      <xdr:colOff>101600</xdr:colOff>
      <xdr:row>38</xdr:row>
      <xdr:rowOff>12884</xdr:rowOff>
    </xdr:to>
    <xdr:sp macro="" textlink="">
      <xdr:nvSpPr>
        <xdr:cNvPr id="133" name="楕円 132"/>
        <xdr:cNvSpPr/>
      </xdr:nvSpPr>
      <xdr:spPr bwMode="auto">
        <a:xfrm>
          <a:off x="4953000" y="7378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23061</xdr:rowOff>
    </xdr:from>
    <xdr:ext cx="736600" cy="259045"/>
    <xdr:sp macro="" textlink="">
      <xdr:nvSpPr>
        <xdr:cNvPr id="134" name="テキスト ボックス 133"/>
        <xdr:cNvSpPr txBox="1"/>
      </xdr:nvSpPr>
      <xdr:spPr>
        <a:xfrm>
          <a:off x="4622800" y="71477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254866</xdr:rowOff>
    </xdr:from>
    <xdr:to>
      <xdr:col>22</xdr:col>
      <xdr:colOff>165100</xdr:colOff>
      <xdr:row>38</xdr:row>
      <xdr:rowOff>13566</xdr:rowOff>
    </xdr:to>
    <xdr:sp macro="" textlink="">
      <xdr:nvSpPr>
        <xdr:cNvPr id="135" name="楕円 134"/>
        <xdr:cNvSpPr/>
      </xdr:nvSpPr>
      <xdr:spPr bwMode="auto">
        <a:xfrm>
          <a:off x="4254500" y="73795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23743</xdr:rowOff>
    </xdr:from>
    <xdr:ext cx="762000" cy="259045"/>
    <xdr:sp macro="" textlink="">
      <xdr:nvSpPr>
        <xdr:cNvPr id="136" name="テキスト ボックス 135"/>
        <xdr:cNvSpPr txBox="1"/>
      </xdr:nvSpPr>
      <xdr:spPr>
        <a:xfrm>
          <a:off x="3924300" y="714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233987</xdr:rowOff>
    </xdr:from>
    <xdr:to>
      <xdr:col>19</xdr:col>
      <xdr:colOff>38100</xdr:colOff>
      <xdr:row>37</xdr:row>
      <xdr:rowOff>335587</xdr:rowOff>
    </xdr:to>
    <xdr:sp macro="" textlink="">
      <xdr:nvSpPr>
        <xdr:cNvPr id="137" name="楕円 136"/>
        <xdr:cNvSpPr/>
      </xdr:nvSpPr>
      <xdr:spPr bwMode="auto">
        <a:xfrm>
          <a:off x="3556000" y="73586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2864</xdr:rowOff>
    </xdr:from>
    <xdr:ext cx="762000" cy="259045"/>
    <xdr:sp macro="" textlink="">
      <xdr:nvSpPr>
        <xdr:cNvPr id="138" name="テキスト ボックス 137"/>
        <xdr:cNvSpPr txBox="1"/>
      </xdr:nvSpPr>
      <xdr:spPr>
        <a:xfrm>
          <a:off x="3225800" y="7127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222607</xdr:rowOff>
    </xdr:from>
    <xdr:to>
      <xdr:col>15</xdr:col>
      <xdr:colOff>101600</xdr:colOff>
      <xdr:row>37</xdr:row>
      <xdr:rowOff>324207</xdr:rowOff>
    </xdr:to>
    <xdr:sp macro="" textlink="">
      <xdr:nvSpPr>
        <xdr:cNvPr id="139" name="楕円 138"/>
        <xdr:cNvSpPr/>
      </xdr:nvSpPr>
      <xdr:spPr bwMode="auto">
        <a:xfrm>
          <a:off x="2857500" y="7347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162934</xdr:rowOff>
    </xdr:from>
    <xdr:ext cx="762000" cy="259045"/>
    <xdr:sp macro="" textlink="">
      <xdr:nvSpPr>
        <xdr:cNvPr id="140" name="テキスト ボックス 139"/>
        <xdr:cNvSpPr txBox="1"/>
      </xdr:nvSpPr>
      <xdr:spPr>
        <a:xfrm>
          <a:off x="2527300" y="711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秋田県仙北市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26,426
26,317
1,093.56
20,658,399
19,878,749
575,846
11,874,162
20,609,769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114.1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143777</xdr:rowOff>
    </xdr:from>
    <xdr:to>
      <xdr:col>24</xdr:col>
      <xdr:colOff>62865</xdr:colOff>
      <xdr:row>38</xdr:row>
      <xdr:rowOff>65151</xdr:rowOff>
    </xdr:to>
    <xdr:cxnSp macro="">
      <xdr:nvCxnSpPr>
        <xdr:cNvPr id="56" name="直線コネクタ 55"/>
        <xdr:cNvCxnSpPr/>
      </xdr:nvCxnSpPr>
      <xdr:spPr>
        <a:xfrm flipV="1">
          <a:off x="4633595" y="5115827"/>
          <a:ext cx="1270" cy="1464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68978</xdr:rowOff>
    </xdr:from>
    <xdr:ext cx="534377" cy="259045"/>
    <xdr:sp macro="" textlink="">
      <xdr:nvSpPr>
        <xdr:cNvPr id="57" name="人件費最小値テキスト"/>
        <xdr:cNvSpPr txBox="1"/>
      </xdr:nvSpPr>
      <xdr:spPr>
        <a:xfrm>
          <a:off x="4686300" y="65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65151</xdr:rowOff>
    </xdr:from>
    <xdr:to>
      <xdr:col>24</xdr:col>
      <xdr:colOff>152400</xdr:colOff>
      <xdr:row>38</xdr:row>
      <xdr:rowOff>65151</xdr:rowOff>
    </xdr:to>
    <xdr:cxnSp macro="">
      <xdr:nvCxnSpPr>
        <xdr:cNvPr id="58" name="直線コネクタ 57"/>
        <xdr:cNvCxnSpPr/>
      </xdr:nvCxnSpPr>
      <xdr:spPr>
        <a:xfrm>
          <a:off x="4546600" y="6580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90454</xdr:rowOff>
    </xdr:from>
    <xdr:ext cx="599010" cy="259045"/>
    <xdr:sp macro="" textlink="">
      <xdr:nvSpPr>
        <xdr:cNvPr id="59" name="人件費最大値テキスト"/>
        <xdr:cNvSpPr txBox="1"/>
      </xdr:nvSpPr>
      <xdr:spPr>
        <a:xfrm>
          <a:off x="4686300" y="489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143777</xdr:rowOff>
    </xdr:from>
    <xdr:to>
      <xdr:col>24</xdr:col>
      <xdr:colOff>152400</xdr:colOff>
      <xdr:row>29</xdr:row>
      <xdr:rowOff>143777</xdr:rowOff>
    </xdr:to>
    <xdr:cxnSp macro="">
      <xdr:nvCxnSpPr>
        <xdr:cNvPr id="60" name="直線コネクタ 59"/>
        <xdr:cNvCxnSpPr/>
      </xdr:nvCxnSpPr>
      <xdr:spPr>
        <a:xfrm>
          <a:off x="4546600" y="511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54242</xdr:rowOff>
    </xdr:from>
    <xdr:to>
      <xdr:col>24</xdr:col>
      <xdr:colOff>63500</xdr:colOff>
      <xdr:row>33</xdr:row>
      <xdr:rowOff>62014</xdr:rowOff>
    </xdr:to>
    <xdr:cxnSp macro="">
      <xdr:nvCxnSpPr>
        <xdr:cNvPr id="61" name="直線コネクタ 60"/>
        <xdr:cNvCxnSpPr/>
      </xdr:nvCxnSpPr>
      <xdr:spPr>
        <a:xfrm>
          <a:off x="3797300" y="5712092"/>
          <a:ext cx="8382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62069</xdr:rowOff>
    </xdr:from>
    <xdr:ext cx="534377" cy="259045"/>
    <xdr:sp macro="" textlink="">
      <xdr:nvSpPr>
        <xdr:cNvPr id="62" name="人件費平均値テキスト"/>
        <xdr:cNvSpPr txBox="1"/>
      </xdr:nvSpPr>
      <xdr:spPr>
        <a:xfrm>
          <a:off x="4686300" y="5891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83642</xdr:rowOff>
    </xdr:from>
    <xdr:to>
      <xdr:col>24</xdr:col>
      <xdr:colOff>114300</xdr:colOff>
      <xdr:row>35</xdr:row>
      <xdr:rowOff>13792</xdr:rowOff>
    </xdr:to>
    <xdr:sp macro="" textlink="">
      <xdr:nvSpPr>
        <xdr:cNvPr id="63" name="フローチャート: 判断 62"/>
        <xdr:cNvSpPr/>
      </xdr:nvSpPr>
      <xdr:spPr>
        <a:xfrm>
          <a:off x="4584700" y="591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149504</xdr:rowOff>
    </xdr:from>
    <xdr:to>
      <xdr:col>19</xdr:col>
      <xdr:colOff>177800</xdr:colOff>
      <xdr:row>33</xdr:row>
      <xdr:rowOff>54242</xdr:rowOff>
    </xdr:to>
    <xdr:cxnSp macro="">
      <xdr:nvCxnSpPr>
        <xdr:cNvPr id="64" name="直線コネクタ 63"/>
        <xdr:cNvCxnSpPr/>
      </xdr:nvCxnSpPr>
      <xdr:spPr>
        <a:xfrm>
          <a:off x="2908300" y="5635904"/>
          <a:ext cx="889000" cy="76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94666</xdr:rowOff>
    </xdr:from>
    <xdr:to>
      <xdr:col>20</xdr:col>
      <xdr:colOff>38100</xdr:colOff>
      <xdr:row>35</xdr:row>
      <xdr:rowOff>24816</xdr:rowOff>
    </xdr:to>
    <xdr:sp macro="" textlink="">
      <xdr:nvSpPr>
        <xdr:cNvPr id="65" name="フローチャート: 判断 64"/>
        <xdr:cNvSpPr/>
      </xdr:nvSpPr>
      <xdr:spPr>
        <a:xfrm>
          <a:off x="37465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15943</xdr:rowOff>
    </xdr:from>
    <xdr:ext cx="534377" cy="259045"/>
    <xdr:sp macro="" textlink="">
      <xdr:nvSpPr>
        <xdr:cNvPr id="66" name="テキスト ボックス 65"/>
        <xdr:cNvSpPr txBox="1"/>
      </xdr:nvSpPr>
      <xdr:spPr>
        <a:xfrm>
          <a:off x="3530111" y="601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118301</xdr:rowOff>
    </xdr:from>
    <xdr:to>
      <xdr:col>15</xdr:col>
      <xdr:colOff>50800</xdr:colOff>
      <xdr:row>32</xdr:row>
      <xdr:rowOff>149504</xdr:rowOff>
    </xdr:to>
    <xdr:cxnSp macro="">
      <xdr:nvCxnSpPr>
        <xdr:cNvPr id="67" name="直線コネクタ 66"/>
        <xdr:cNvCxnSpPr/>
      </xdr:nvCxnSpPr>
      <xdr:spPr>
        <a:xfrm>
          <a:off x="2019300" y="5604701"/>
          <a:ext cx="889000" cy="3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103962</xdr:rowOff>
    </xdr:from>
    <xdr:to>
      <xdr:col>15</xdr:col>
      <xdr:colOff>101600</xdr:colOff>
      <xdr:row>35</xdr:row>
      <xdr:rowOff>34112</xdr:rowOff>
    </xdr:to>
    <xdr:sp macro="" textlink="">
      <xdr:nvSpPr>
        <xdr:cNvPr id="68" name="フローチャート: 判断 67"/>
        <xdr:cNvSpPr/>
      </xdr:nvSpPr>
      <xdr:spPr>
        <a:xfrm>
          <a:off x="2857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25239</xdr:rowOff>
    </xdr:from>
    <xdr:ext cx="534377" cy="259045"/>
    <xdr:sp macro="" textlink="">
      <xdr:nvSpPr>
        <xdr:cNvPr id="69" name="テキスト ボックス 68"/>
        <xdr:cNvSpPr txBox="1"/>
      </xdr:nvSpPr>
      <xdr:spPr>
        <a:xfrm>
          <a:off x="2641111" y="602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90843</xdr:rowOff>
    </xdr:from>
    <xdr:to>
      <xdr:col>10</xdr:col>
      <xdr:colOff>114300</xdr:colOff>
      <xdr:row>32</xdr:row>
      <xdr:rowOff>118301</xdr:rowOff>
    </xdr:to>
    <xdr:cxnSp macro="">
      <xdr:nvCxnSpPr>
        <xdr:cNvPr id="70" name="直線コネクタ 69"/>
        <xdr:cNvCxnSpPr/>
      </xdr:nvCxnSpPr>
      <xdr:spPr>
        <a:xfrm>
          <a:off x="1130300" y="5577243"/>
          <a:ext cx="889000" cy="27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106959</xdr:rowOff>
    </xdr:from>
    <xdr:to>
      <xdr:col>10</xdr:col>
      <xdr:colOff>165100</xdr:colOff>
      <xdr:row>35</xdr:row>
      <xdr:rowOff>37109</xdr:rowOff>
    </xdr:to>
    <xdr:sp macro="" textlink="">
      <xdr:nvSpPr>
        <xdr:cNvPr id="71" name="フローチャート: 判断 70"/>
        <xdr:cNvSpPr/>
      </xdr:nvSpPr>
      <xdr:spPr>
        <a:xfrm>
          <a:off x="1968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28236</xdr:rowOff>
    </xdr:from>
    <xdr:ext cx="534377" cy="259045"/>
    <xdr:sp macro="" textlink="">
      <xdr:nvSpPr>
        <xdr:cNvPr id="72" name="テキスト ボックス 71"/>
        <xdr:cNvSpPr txBox="1"/>
      </xdr:nvSpPr>
      <xdr:spPr>
        <a:xfrm>
          <a:off x="1752111" y="602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161951</xdr:rowOff>
    </xdr:from>
    <xdr:to>
      <xdr:col>6</xdr:col>
      <xdr:colOff>38100</xdr:colOff>
      <xdr:row>35</xdr:row>
      <xdr:rowOff>92101</xdr:rowOff>
    </xdr:to>
    <xdr:sp macro="" textlink="">
      <xdr:nvSpPr>
        <xdr:cNvPr id="73" name="フローチャート: 判断 72"/>
        <xdr:cNvSpPr/>
      </xdr:nvSpPr>
      <xdr:spPr>
        <a:xfrm>
          <a:off x="1079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83228</xdr:rowOff>
    </xdr:from>
    <xdr:ext cx="534377" cy="259045"/>
    <xdr:sp macro="" textlink="">
      <xdr:nvSpPr>
        <xdr:cNvPr id="74" name="テキスト ボックス 73"/>
        <xdr:cNvSpPr txBox="1"/>
      </xdr:nvSpPr>
      <xdr:spPr>
        <a:xfrm>
          <a:off x="863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11214</xdr:rowOff>
    </xdr:from>
    <xdr:to>
      <xdr:col>24</xdr:col>
      <xdr:colOff>114300</xdr:colOff>
      <xdr:row>33</xdr:row>
      <xdr:rowOff>112814</xdr:rowOff>
    </xdr:to>
    <xdr:sp macro="" textlink="">
      <xdr:nvSpPr>
        <xdr:cNvPr id="80" name="楕円 79"/>
        <xdr:cNvSpPr/>
      </xdr:nvSpPr>
      <xdr:spPr>
        <a:xfrm>
          <a:off x="4584700" y="566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34091</xdr:rowOff>
    </xdr:from>
    <xdr:ext cx="599010" cy="259045"/>
    <xdr:sp macro="" textlink="">
      <xdr:nvSpPr>
        <xdr:cNvPr id="81" name="人件費該当値テキスト"/>
        <xdr:cNvSpPr txBox="1"/>
      </xdr:nvSpPr>
      <xdr:spPr>
        <a:xfrm>
          <a:off x="4686300" y="5520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3442</xdr:rowOff>
    </xdr:from>
    <xdr:to>
      <xdr:col>20</xdr:col>
      <xdr:colOff>38100</xdr:colOff>
      <xdr:row>33</xdr:row>
      <xdr:rowOff>105042</xdr:rowOff>
    </xdr:to>
    <xdr:sp macro="" textlink="">
      <xdr:nvSpPr>
        <xdr:cNvPr id="82" name="楕円 81"/>
        <xdr:cNvSpPr/>
      </xdr:nvSpPr>
      <xdr:spPr>
        <a:xfrm>
          <a:off x="3746500" y="566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121569</xdr:rowOff>
    </xdr:from>
    <xdr:ext cx="599010" cy="259045"/>
    <xdr:sp macro="" textlink="">
      <xdr:nvSpPr>
        <xdr:cNvPr id="83" name="テキスト ボックス 82"/>
        <xdr:cNvSpPr txBox="1"/>
      </xdr:nvSpPr>
      <xdr:spPr>
        <a:xfrm>
          <a:off x="3497795" y="5436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98704</xdr:rowOff>
    </xdr:from>
    <xdr:to>
      <xdr:col>15</xdr:col>
      <xdr:colOff>101600</xdr:colOff>
      <xdr:row>33</xdr:row>
      <xdr:rowOff>28854</xdr:rowOff>
    </xdr:to>
    <xdr:sp macro="" textlink="">
      <xdr:nvSpPr>
        <xdr:cNvPr id="84" name="楕円 83"/>
        <xdr:cNvSpPr/>
      </xdr:nvSpPr>
      <xdr:spPr>
        <a:xfrm>
          <a:off x="2857500" y="558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45381</xdr:rowOff>
    </xdr:from>
    <xdr:ext cx="599010" cy="259045"/>
    <xdr:sp macro="" textlink="">
      <xdr:nvSpPr>
        <xdr:cNvPr id="85" name="テキスト ボックス 84"/>
        <xdr:cNvSpPr txBox="1"/>
      </xdr:nvSpPr>
      <xdr:spPr>
        <a:xfrm>
          <a:off x="2608795" y="5360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67501</xdr:rowOff>
    </xdr:from>
    <xdr:to>
      <xdr:col>10</xdr:col>
      <xdr:colOff>165100</xdr:colOff>
      <xdr:row>32</xdr:row>
      <xdr:rowOff>169101</xdr:rowOff>
    </xdr:to>
    <xdr:sp macro="" textlink="">
      <xdr:nvSpPr>
        <xdr:cNvPr id="86" name="楕円 85"/>
        <xdr:cNvSpPr/>
      </xdr:nvSpPr>
      <xdr:spPr>
        <a:xfrm>
          <a:off x="1968500" y="555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14178</xdr:rowOff>
    </xdr:from>
    <xdr:ext cx="599010" cy="259045"/>
    <xdr:sp macro="" textlink="">
      <xdr:nvSpPr>
        <xdr:cNvPr id="87" name="テキスト ボックス 86"/>
        <xdr:cNvSpPr txBox="1"/>
      </xdr:nvSpPr>
      <xdr:spPr>
        <a:xfrm>
          <a:off x="1719795" y="5329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40043</xdr:rowOff>
    </xdr:from>
    <xdr:to>
      <xdr:col>6</xdr:col>
      <xdr:colOff>38100</xdr:colOff>
      <xdr:row>32</xdr:row>
      <xdr:rowOff>141643</xdr:rowOff>
    </xdr:to>
    <xdr:sp macro="" textlink="">
      <xdr:nvSpPr>
        <xdr:cNvPr id="88" name="楕円 87"/>
        <xdr:cNvSpPr/>
      </xdr:nvSpPr>
      <xdr:spPr>
        <a:xfrm>
          <a:off x="1079500" y="552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30</xdr:row>
      <xdr:rowOff>158170</xdr:rowOff>
    </xdr:from>
    <xdr:ext cx="599010" cy="259045"/>
    <xdr:sp macro="" textlink="">
      <xdr:nvSpPr>
        <xdr:cNvPr id="89" name="テキスト ボックス 88"/>
        <xdr:cNvSpPr txBox="1"/>
      </xdr:nvSpPr>
      <xdr:spPr>
        <a:xfrm>
          <a:off x="830795" y="5301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104942</xdr:rowOff>
    </xdr:from>
    <xdr:to>
      <xdr:col>24</xdr:col>
      <xdr:colOff>62865</xdr:colOff>
      <xdr:row>59</xdr:row>
      <xdr:rowOff>39007</xdr:rowOff>
    </xdr:to>
    <xdr:cxnSp macro="">
      <xdr:nvCxnSpPr>
        <xdr:cNvPr id="116" name="直線コネクタ 115"/>
        <xdr:cNvCxnSpPr/>
      </xdr:nvCxnSpPr>
      <xdr:spPr>
        <a:xfrm flipV="1">
          <a:off x="4633595" y="8677442"/>
          <a:ext cx="1270" cy="14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42834</xdr:rowOff>
    </xdr:from>
    <xdr:ext cx="534377" cy="259045"/>
    <xdr:sp macro="" textlink="">
      <xdr:nvSpPr>
        <xdr:cNvPr id="117" name="物件費最小値テキスト"/>
        <xdr:cNvSpPr txBox="1"/>
      </xdr:nvSpPr>
      <xdr:spPr>
        <a:xfrm>
          <a:off x="4686300" y="1015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39007</xdr:rowOff>
    </xdr:from>
    <xdr:to>
      <xdr:col>24</xdr:col>
      <xdr:colOff>152400</xdr:colOff>
      <xdr:row>59</xdr:row>
      <xdr:rowOff>39007</xdr:rowOff>
    </xdr:to>
    <xdr:cxnSp macro="">
      <xdr:nvCxnSpPr>
        <xdr:cNvPr id="118" name="直線コネクタ 117"/>
        <xdr:cNvCxnSpPr/>
      </xdr:nvCxnSpPr>
      <xdr:spPr>
        <a:xfrm>
          <a:off x="4546600" y="1015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51619</xdr:rowOff>
    </xdr:from>
    <xdr:ext cx="599010" cy="259045"/>
    <xdr:sp macro="" textlink="">
      <xdr:nvSpPr>
        <xdr:cNvPr id="119" name="物件費最大値テキスト"/>
        <xdr:cNvSpPr txBox="1"/>
      </xdr:nvSpPr>
      <xdr:spPr>
        <a:xfrm>
          <a:off x="4686300" y="8452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104942</xdr:rowOff>
    </xdr:from>
    <xdr:to>
      <xdr:col>24</xdr:col>
      <xdr:colOff>152400</xdr:colOff>
      <xdr:row>50</xdr:row>
      <xdr:rowOff>104942</xdr:rowOff>
    </xdr:to>
    <xdr:cxnSp macro="">
      <xdr:nvCxnSpPr>
        <xdr:cNvPr id="120" name="直線コネクタ 119"/>
        <xdr:cNvCxnSpPr/>
      </xdr:nvCxnSpPr>
      <xdr:spPr>
        <a:xfrm>
          <a:off x="4546600" y="867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71469</xdr:rowOff>
    </xdr:from>
    <xdr:to>
      <xdr:col>24</xdr:col>
      <xdr:colOff>63500</xdr:colOff>
      <xdr:row>54</xdr:row>
      <xdr:rowOff>84661</xdr:rowOff>
    </xdr:to>
    <xdr:cxnSp macro="">
      <xdr:nvCxnSpPr>
        <xdr:cNvPr id="121" name="直線コネクタ 120"/>
        <xdr:cNvCxnSpPr/>
      </xdr:nvCxnSpPr>
      <xdr:spPr>
        <a:xfrm flipV="1">
          <a:off x="3797300" y="9329769"/>
          <a:ext cx="838200" cy="1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156764</xdr:rowOff>
    </xdr:from>
    <xdr:ext cx="534377" cy="259045"/>
    <xdr:sp macro="" textlink="">
      <xdr:nvSpPr>
        <xdr:cNvPr id="122" name="物件費平均値テキスト"/>
        <xdr:cNvSpPr txBox="1"/>
      </xdr:nvSpPr>
      <xdr:spPr>
        <a:xfrm>
          <a:off x="4686300" y="9586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6887</xdr:rowOff>
    </xdr:from>
    <xdr:to>
      <xdr:col>24</xdr:col>
      <xdr:colOff>114300</xdr:colOff>
      <xdr:row>56</xdr:row>
      <xdr:rowOff>108487</xdr:rowOff>
    </xdr:to>
    <xdr:sp macro="" textlink="">
      <xdr:nvSpPr>
        <xdr:cNvPr id="123" name="フローチャート: 判断 122"/>
        <xdr:cNvSpPr/>
      </xdr:nvSpPr>
      <xdr:spPr>
        <a:xfrm>
          <a:off x="4584700" y="960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84661</xdr:rowOff>
    </xdr:from>
    <xdr:to>
      <xdr:col>19</xdr:col>
      <xdr:colOff>177800</xdr:colOff>
      <xdr:row>55</xdr:row>
      <xdr:rowOff>90083</xdr:rowOff>
    </xdr:to>
    <xdr:cxnSp macro="">
      <xdr:nvCxnSpPr>
        <xdr:cNvPr id="124" name="直線コネクタ 123"/>
        <xdr:cNvCxnSpPr/>
      </xdr:nvCxnSpPr>
      <xdr:spPr>
        <a:xfrm flipV="1">
          <a:off x="2908300" y="9342961"/>
          <a:ext cx="889000" cy="176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47850</xdr:rowOff>
    </xdr:from>
    <xdr:to>
      <xdr:col>20</xdr:col>
      <xdr:colOff>38100</xdr:colOff>
      <xdr:row>56</xdr:row>
      <xdr:rowOff>149450</xdr:rowOff>
    </xdr:to>
    <xdr:sp macro="" textlink="">
      <xdr:nvSpPr>
        <xdr:cNvPr id="125" name="フローチャート: 判断 124"/>
        <xdr:cNvSpPr/>
      </xdr:nvSpPr>
      <xdr:spPr>
        <a:xfrm>
          <a:off x="3746500" y="964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140577</xdr:rowOff>
    </xdr:from>
    <xdr:ext cx="534377" cy="259045"/>
    <xdr:sp macro="" textlink="">
      <xdr:nvSpPr>
        <xdr:cNvPr id="126" name="テキスト ボックス 125"/>
        <xdr:cNvSpPr txBox="1"/>
      </xdr:nvSpPr>
      <xdr:spPr>
        <a:xfrm>
          <a:off x="3530111" y="974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67789</xdr:rowOff>
    </xdr:from>
    <xdr:to>
      <xdr:col>15</xdr:col>
      <xdr:colOff>50800</xdr:colOff>
      <xdr:row>55</xdr:row>
      <xdr:rowOff>90083</xdr:rowOff>
    </xdr:to>
    <xdr:cxnSp macro="">
      <xdr:nvCxnSpPr>
        <xdr:cNvPr id="127" name="直線コネクタ 126"/>
        <xdr:cNvCxnSpPr/>
      </xdr:nvCxnSpPr>
      <xdr:spPr>
        <a:xfrm>
          <a:off x="2019300" y="9497539"/>
          <a:ext cx="889000" cy="22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66236</xdr:rowOff>
    </xdr:from>
    <xdr:to>
      <xdr:col>15</xdr:col>
      <xdr:colOff>101600</xdr:colOff>
      <xdr:row>56</xdr:row>
      <xdr:rowOff>167836</xdr:rowOff>
    </xdr:to>
    <xdr:sp macro="" textlink="">
      <xdr:nvSpPr>
        <xdr:cNvPr id="128" name="フローチャート: 判断 127"/>
        <xdr:cNvSpPr/>
      </xdr:nvSpPr>
      <xdr:spPr>
        <a:xfrm>
          <a:off x="2857500" y="966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158963</xdr:rowOff>
    </xdr:from>
    <xdr:ext cx="534377" cy="259045"/>
    <xdr:sp macro="" textlink="">
      <xdr:nvSpPr>
        <xdr:cNvPr id="129" name="テキスト ボックス 128"/>
        <xdr:cNvSpPr txBox="1"/>
      </xdr:nvSpPr>
      <xdr:spPr>
        <a:xfrm>
          <a:off x="2641111" y="976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67789</xdr:rowOff>
    </xdr:from>
    <xdr:to>
      <xdr:col>10</xdr:col>
      <xdr:colOff>114300</xdr:colOff>
      <xdr:row>55</xdr:row>
      <xdr:rowOff>118734</xdr:rowOff>
    </xdr:to>
    <xdr:cxnSp macro="">
      <xdr:nvCxnSpPr>
        <xdr:cNvPr id="130" name="直線コネクタ 129"/>
        <xdr:cNvCxnSpPr/>
      </xdr:nvCxnSpPr>
      <xdr:spPr>
        <a:xfrm flipV="1">
          <a:off x="1130300" y="9497539"/>
          <a:ext cx="889000" cy="50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127544</xdr:rowOff>
    </xdr:from>
    <xdr:to>
      <xdr:col>10</xdr:col>
      <xdr:colOff>165100</xdr:colOff>
      <xdr:row>57</xdr:row>
      <xdr:rowOff>57694</xdr:rowOff>
    </xdr:to>
    <xdr:sp macro="" textlink="">
      <xdr:nvSpPr>
        <xdr:cNvPr id="131" name="フローチャート: 判断 130"/>
        <xdr:cNvSpPr/>
      </xdr:nvSpPr>
      <xdr:spPr>
        <a:xfrm>
          <a:off x="1968500" y="972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48821</xdr:rowOff>
    </xdr:from>
    <xdr:ext cx="534377" cy="259045"/>
    <xdr:sp macro="" textlink="">
      <xdr:nvSpPr>
        <xdr:cNvPr id="132" name="テキスト ボックス 131"/>
        <xdr:cNvSpPr txBox="1"/>
      </xdr:nvSpPr>
      <xdr:spPr>
        <a:xfrm>
          <a:off x="1752111" y="982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146355</xdr:rowOff>
    </xdr:from>
    <xdr:to>
      <xdr:col>6</xdr:col>
      <xdr:colOff>38100</xdr:colOff>
      <xdr:row>57</xdr:row>
      <xdr:rowOff>76505</xdr:rowOff>
    </xdr:to>
    <xdr:sp macro="" textlink="">
      <xdr:nvSpPr>
        <xdr:cNvPr id="133" name="フローチャート: 判断 132"/>
        <xdr:cNvSpPr/>
      </xdr:nvSpPr>
      <xdr:spPr>
        <a:xfrm>
          <a:off x="1079500" y="97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67632</xdr:rowOff>
    </xdr:from>
    <xdr:ext cx="534377" cy="259045"/>
    <xdr:sp macro="" textlink="">
      <xdr:nvSpPr>
        <xdr:cNvPr id="134" name="テキスト ボックス 133"/>
        <xdr:cNvSpPr txBox="1"/>
      </xdr:nvSpPr>
      <xdr:spPr>
        <a:xfrm>
          <a:off x="863111" y="984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20669</xdr:rowOff>
    </xdr:from>
    <xdr:to>
      <xdr:col>24</xdr:col>
      <xdr:colOff>114300</xdr:colOff>
      <xdr:row>54</xdr:row>
      <xdr:rowOff>122269</xdr:rowOff>
    </xdr:to>
    <xdr:sp macro="" textlink="">
      <xdr:nvSpPr>
        <xdr:cNvPr id="140" name="楕円 139"/>
        <xdr:cNvSpPr/>
      </xdr:nvSpPr>
      <xdr:spPr>
        <a:xfrm>
          <a:off x="4584700" y="9278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43546</xdr:rowOff>
    </xdr:from>
    <xdr:ext cx="599010" cy="259045"/>
    <xdr:sp macro="" textlink="">
      <xdr:nvSpPr>
        <xdr:cNvPr id="141" name="物件費該当値テキスト"/>
        <xdr:cNvSpPr txBox="1"/>
      </xdr:nvSpPr>
      <xdr:spPr>
        <a:xfrm>
          <a:off x="4686300" y="9130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33861</xdr:rowOff>
    </xdr:from>
    <xdr:to>
      <xdr:col>20</xdr:col>
      <xdr:colOff>38100</xdr:colOff>
      <xdr:row>54</xdr:row>
      <xdr:rowOff>135461</xdr:rowOff>
    </xdr:to>
    <xdr:sp macro="" textlink="">
      <xdr:nvSpPr>
        <xdr:cNvPr id="142" name="楕円 141"/>
        <xdr:cNvSpPr/>
      </xdr:nvSpPr>
      <xdr:spPr>
        <a:xfrm>
          <a:off x="3746500" y="929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151988</xdr:rowOff>
    </xdr:from>
    <xdr:ext cx="599010" cy="259045"/>
    <xdr:sp macro="" textlink="">
      <xdr:nvSpPr>
        <xdr:cNvPr id="143" name="テキスト ボックス 142"/>
        <xdr:cNvSpPr txBox="1"/>
      </xdr:nvSpPr>
      <xdr:spPr>
        <a:xfrm>
          <a:off x="3497795" y="9067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39283</xdr:rowOff>
    </xdr:from>
    <xdr:to>
      <xdr:col>15</xdr:col>
      <xdr:colOff>101600</xdr:colOff>
      <xdr:row>55</xdr:row>
      <xdr:rowOff>140883</xdr:rowOff>
    </xdr:to>
    <xdr:sp macro="" textlink="">
      <xdr:nvSpPr>
        <xdr:cNvPr id="144" name="楕円 143"/>
        <xdr:cNvSpPr/>
      </xdr:nvSpPr>
      <xdr:spPr>
        <a:xfrm>
          <a:off x="2857500" y="946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157410</xdr:rowOff>
    </xdr:from>
    <xdr:ext cx="534377" cy="259045"/>
    <xdr:sp macro="" textlink="">
      <xdr:nvSpPr>
        <xdr:cNvPr id="145" name="テキスト ボックス 144"/>
        <xdr:cNvSpPr txBox="1"/>
      </xdr:nvSpPr>
      <xdr:spPr>
        <a:xfrm>
          <a:off x="2641111" y="9244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16989</xdr:rowOff>
    </xdr:from>
    <xdr:to>
      <xdr:col>10</xdr:col>
      <xdr:colOff>165100</xdr:colOff>
      <xdr:row>55</xdr:row>
      <xdr:rowOff>118589</xdr:rowOff>
    </xdr:to>
    <xdr:sp macro="" textlink="">
      <xdr:nvSpPr>
        <xdr:cNvPr id="146" name="楕円 145"/>
        <xdr:cNvSpPr/>
      </xdr:nvSpPr>
      <xdr:spPr>
        <a:xfrm>
          <a:off x="1968500" y="944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135116</xdr:rowOff>
    </xdr:from>
    <xdr:ext cx="534377" cy="259045"/>
    <xdr:sp macro="" textlink="">
      <xdr:nvSpPr>
        <xdr:cNvPr id="147" name="テキスト ボックス 146"/>
        <xdr:cNvSpPr txBox="1"/>
      </xdr:nvSpPr>
      <xdr:spPr>
        <a:xfrm>
          <a:off x="1752111" y="922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67934</xdr:rowOff>
    </xdr:from>
    <xdr:to>
      <xdr:col>6</xdr:col>
      <xdr:colOff>38100</xdr:colOff>
      <xdr:row>55</xdr:row>
      <xdr:rowOff>169534</xdr:rowOff>
    </xdr:to>
    <xdr:sp macro="" textlink="">
      <xdr:nvSpPr>
        <xdr:cNvPr id="148" name="楕円 147"/>
        <xdr:cNvSpPr/>
      </xdr:nvSpPr>
      <xdr:spPr>
        <a:xfrm>
          <a:off x="1079500" y="949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14611</xdr:rowOff>
    </xdr:from>
    <xdr:ext cx="534377" cy="259045"/>
    <xdr:sp macro="" textlink="">
      <xdr:nvSpPr>
        <xdr:cNvPr id="149" name="テキスト ボックス 148"/>
        <xdr:cNvSpPr txBox="1"/>
      </xdr:nvSpPr>
      <xdr:spPr>
        <a:xfrm>
          <a:off x="863111" y="9272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121115</xdr:rowOff>
    </xdr:from>
    <xdr:to>
      <xdr:col>24</xdr:col>
      <xdr:colOff>62865</xdr:colOff>
      <xdr:row>78</xdr:row>
      <xdr:rowOff>137392</xdr:rowOff>
    </xdr:to>
    <xdr:cxnSp macro="">
      <xdr:nvCxnSpPr>
        <xdr:cNvPr id="171" name="直線コネクタ 170"/>
        <xdr:cNvCxnSpPr/>
      </xdr:nvCxnSpPr>
      <xdr:spPr>
        <a:xfrm flipV="1">
          <a:off x="4633595" y="12122615"/>
          <a:ext cx="1270" cy="1387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72" name="維持補修費最小値テキスト"/>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73" name="直線コネクタ 172"/>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67792</xdr:rowOff>
    </xdr:from>
    <xdr:ext cx="534377" cy="259045"/>
    <xdr:sp macro="" textlink="">
      <xdr:nvSpPr>
        <xdr:cNvPr id="174" name="維持補修費最大値テキスト"/>
        <xdr:cNvSpPr txBox="1"/>
      </xdr:nvSpPr>
      <xdr:spPr>
        <a:xfrm>
          <a:off x="4686300" y="1189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121115</xdr:rowOff>
    </xdr:from>
    <xdr:to>
      <xdr:col>24</xdr:col>
      <xdr:colOff>152400</xdr:colOff>
      <xdr:row>70</xdr:row>
      <xdr:rowOff>121115</xdr:rowOff>
    </xdr:to>
    <xdr:cxnSp macro="">
      <xdr:nvCxnSpPr>
        <xdr:cNvPr id="175" name="直線コネクタ 174"/>
        <xdr:cNvCxnSpPr/>
      </xdr:nvCxnSpPr>
      <xdr:spPr>
        <a:xfrm>
          <a:off x="4546600" y="1212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111330</xdr:rowOff>
    </xdr:from>
    <xdr:to>
      <xdr:col>24</xdr:col>
      <xdr:colOff>63500</xdr:colOff>
      <xdr:row>76</xdr:row>
      <xdr:rowOff>7913</xdr:rowOff>
    </xdr:to>
    <xdr:cxnSp macro="">
      <xdr:nvCxnSpPr>
        <xdr:cNvPr id="176" name="直線コネクタ 175"/>
        <xdr:cNvCxnSpPr/>
      </xdr:nvCxnSpPr>
      <xdr:spPr>
        <a:xfrm>
          <a:off x="3797300" y="12970080"/>
          <a:ext cx="838200" cy="68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63738</xdr:rowOff>
    </xdr:from>
    <xdr:ext cx="469744" cy="259045"/>
    <xdr:sp macro="" textlink="">
      <xdr:nvSpPr>
        <xdr:cNvPr id="177" name="維持補修費平均値テキスト"/>
        <xdr:cNvSpPr txBox="1"/>
      </xdr:nvSpPr>
      <xdr:spPr>
        <a:xfrm>
          <a:off x="4686300" y="13265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85311</xdr:rowOff>
    </xdr:from>
    <xdr:to>
      <xdr:col>24</xdr:col>
      <xdr:colOff>114300</xdr:colOff>
      <xdr:row>78</xdr:row>
      <xdr:rowOff>15461</xdr:rowOff>
    </xdr:to>
    <xdr:sp macro="" textlink="">
      <xdr:nvSpPr>
        <xdr:cNvPr id="178" name="フローチャート: 判断 177"/>
        <xdr:cNvSpPr/>
      </xdr:nvSpPr>
      <xdr:spPr>
        <a:xfrm>
          <a:off x="45847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111330</xdr:rowOff>
    </xdr:from>
    <xdr:to>
      <xdr:col>19</xdr:col>
      <xdr:colOff>177800</xdr:colOff>
      <xdr:row>76</xdr:row>
      <xdr:rowOff>35641</xdr:rowOff>
    </xdr:to>
    <xdr:cxnSp macro="">
      <xdr:nvCxnSpPr>
        <xdr:cNvPr id="179" name="直線コネクタ 178"/>
        <xdr:cNvCxnSpPr/>
      </xdr:nvCxnSpPr>
      <xdr:spPr>
        <a:xfrm flipV="1">
          <a:off x="2908300" y="12970080"/>
          <a:ext cx="889000" cy="9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77264</xdr:rowOff>
    </xdr:from>
    <xdr:to>
      <xdr:col>20</xdr:col>
      <xdr:colOff>38100</xdr:colOff>
      <xdr:row>78</xdr:row>
      <xdr:rowOff>7414</xdr:rowOff>
    </xdr:to>
    <xdr:sp macro="" textlink="">
      <xdr:nvSpPr>
        <xdr:cNvPr id="180" name="フローチャート: 判断 179"/>
        <xdr:cNvSpPr/>
      </xdr:nvSpPr>
      <xdr:spPr>
        <a:xfrm>
          <a:off x="3746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169991</xdr:rowOff>
    </xdr:from>
    <xdr:ext cx="469744" cy="259045"/>
    <xdr:sp macro="" textlink="">
      <xdr:nvSpPr>
        <xdr:cNvPr id="181" name="テキスト ボックス 180"/>
        <xdr:cNvSpPr txBox="1"/>
      </xdr:nvSpPr>
      <xdr:spPr>
        <a:xfrm>
          <a:off x="3562428" y="1337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35641</xdr:rowOff>
    </xdr:from>
    <xdr:to>
      <xdr:col>15</xdr:col>
      <xdr:colOff>50800</xdr:colOff>
      <xdr:row>76</xdr:row>
      <xdr:rowOff>56809</xdr:rowOff>
    </xdr:to>
    <xdr:cxnSp macro="">
      <xdr:nvCxnSpPr>
        <xdr:cNvPr id="182" name="直線コネクタ 181"/>
        <xdr:cNvCxnSpPr/>
      </xdr:nvCxnSpPr>
      <xdr:spPr>
        <a:xfrm flipV="1">
          <a:off x="2019300" y="13065841"/>
          <a:ext cx="889000" cy="2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95576</xdr:rowOff>
    </xdr:from>
    <xdr:to>
      <xdr:col>15</xdr:col>
      <xdr:colOff>101600</xdr:colOff>
      <xdr:row>78</xdr:row>
      <xdr:rowOff>25726</xdr:rowOff>
    </xdr:to>
    <xdr:sp macro="" textlink="">
      <xdr:nvSpPr>
        <xdr:cNvPr id="183" name="フローチャート: 判断 182"/>
        <xdr:cNvSpPr/>
      </xdr:nvSpPr>
      <xdr:spPr>
        <a:xfrm>
          <a:off x="2857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16853</xdr:rowOff>
    </xdr:from>
    <xdr:ext cx="469744" cy="259045"/>
    <xdr:sp macro="" textlink="">
      <xdr:nvSpPr>
        <xdr:cNvPr id="184" name="テキスト ボックス 183"/>
        <xdr:cNvSpPr txBox="1"/>
      </xdr:nvSpPr>
      <xdr:spPr>
        <a:xfrm>
          <a:off x="2673428" y="1338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48512</xdr:rowOff>
    </xdr:from>
    <xdr:to>
      <xdr:col>10</xdr:col>
      <xdr:colOff>114300</xdr:colOff>
      <xdr:row>76</xdr:row>
      <xdr:rowOff>56809</xdr:rowOff>
    </xdr:to>
    <xdr:cxnSp macro="">
      <xdr:nvCxnSpPr>
        <xdr:cNvPr id="185" name="直線コネクタ 184"/>
        <xdr:cNvCxnSpPr/>
      </xdr:nvCxnSpPr>
      <xdr:spPr>
        <a:xfrm>
          <a:off x="1130300" y="13078712"/>
          <a:ext cx="889000" cy="8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121887</xdr:rowOff>
    </xdr:from>
    <xdr:to>
      <xdr:col>10</xdr:col>
      <xdr:colOff>165100</xdr:colOff>
      <xdr:row>78</xdr:row>
      <xdr:rowOff>52037</xdr:rowOff>
    </xdr:to>
    <xdr:sp macro="" textlink="">
      <xdr:nvSpPr>
        <xdr:cNvPr id="186" name="フローチャート: 判断 185"/>
        <xdr:cNvSpPr/>
      </xdr:nvSpPr>
      <xdr:spPr>
        <a:xfrm>
          <a:off x="1968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43164</xdr:rowOff>
    </xdr:from>
    <xdr:ext cx="469744" cy="259045"/>
    <xdr:sp macro="" textlink="">
      <xdr:nvSpPr>
        <xdr:cNvPr id="187" name="テキスト ボックス 186"/>
        <xdr:cNvSpPr txBox="1"/>
      </xdr:nvSpPr>
      <xdr:spPr>
        <a:xfrm>
          <a:off x="1784428" y="1341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104834</xdr:rowOff>
    </xdr:from>
    <xdr:to>
      <xdr:col>6</xdr:col>
      <xdr:colOff>38100</xdr:colOff>
      <xdr:row>78</xdr:row>
      <xdr:rowOff>34984</xdr:rowOff>
    </xdr:to>
    <xdr:sp macro="" textlink="">
      <xdr:nvSpPr>
        <xdr:cNvPr id="188" name="フローチャート: 判断 187"/>
        <xdr:cNvSpPr/>
      </xdr:nvSpPr>
      <xdr:spPr>
        <a:xfrm>
          <a:off x="1079500" y="1330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26111</xdr:rowOff>
    </xdr:from>
    <xdr:ext cx="469744" cy="259045"/>
    <xdr:sp macro="" textlink="">
      <xdr:nvSpPr>
        <xdr:cNvPr id="189" name="テキスト ボックス 188"/>
        <xdr:cNvSpPr txBox="1"/>
      </xdr:nvSpPr>
      <xdr:spPr>
        <a:xfrm>
          <a:off x="895428" y="13399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128562</xdr:rowOff>
    </xdr:from>
    <xdr:to>
      <xdr:col>24</xdr:col>
      <xdr:colOff>114300</xdr:colOff>
      <xdr:row>76</xdr:row>
      <xdr:rowOff>58713</xdr:rowOff>
    </xdr:to>
    <xdr:sp macro="" textlink="">
      <xdr:nvSpPr>
        <xdr:cNvPr id="195" name="楕円 194"/>
        <xdr:cNvSpPr/>
      </xdr:nvSpPr>
      <xdr:spPr>
        <a:xfrm>
          <a:off x="4584700" y="129873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151439</xdr:rowOff>
    </xdr:from>
    <xdr:ext cx="534377" cy="259045"/>
    <xdr:sp macro="" textlink="">
      <xdr:nvSpPr>
        <xdr:cNvPr id="196" name="維持補修費該当値テキスト"/>
        <xdr:cNvSpPr txBox="1"/>
      </xdr:nvSpPr>
      <xdr:spPr>
        <a:xfrm>
          <a:off x="4686300" y="1283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60530</xdr:rowOff>
    </xdr:from>
    <xdr:to>
      <xdr:col>20</xdr:col>
      <xdr:colOff>38100</xdr:colOff>
      <xdr:row>75</xdr:row>
      <xdr:rowOff>162130</xdr:rowOff>
    </xdr:to>
    <xdr:sp macro="" textlink="">
      <xdr:nvSpPr>
        <xdr:cNvPr id="197" name="楕円 196"/>
        <xdr:cNvSpPr/>
      </xdr:nvSpPr>
      <xdr:spPr>
        <a:xfrm>
          <a:off x="3746500" y="1291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7207</xdr:rowOff>
    </xdr:from>
    <xdr:ext cx="534377" cy="259045"/>
    <xdr:sp macro="" textlink="">
      <xdr:nvSpPr>
        <xdr:cNvPr id="198" name="テキスト ボックス 197"/>
        <xdr:cNvSpPr txBox="1"/>
      </xdr:nvSpPr>
      <xdr:spPr>
        <a:xfrm>
          <a:off x="3530111" y="1269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156291</xdr:rowOff>
    </xdr:from>
    <xdr:to>
      <xdr:col>15</xdr:col>
      <xdr:colOff>101600</xdr:colOff>
      <xdr:row>76</xdr:row>
      <xdr:rowOff>86441</xdr:rowOff>
    </xdr:to>
    <xdr:sp macro="" textlink="">
      <xdr:nvSpPr>
        <xdr:cNvPr id="199" name="楕円 198"/>
        <xdr:cNvSpPr/>
      </xdr:nvSpPr>
      <xdr:spPr>
        <a:xfrm>
          <a:off x="2857500" y="1301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102968</xdr:rowOff>
    </xdr:from>
    <xdr:ext cx="534377" cy="259045"/>
    <xdr:sp macro="" textlink="">
      <xdr:nvSpPr>
        <xdr:cNvPr id="200" name="テキスト ボックス 199"/>
        <xdr:cNvSpPr txBox="1"/>
      </xdr:nvSpPr>
      <xdr:spPr>
        <a:xfrm>
          <a:off x="2641111" y="1279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6009</xdr:rowOff>
    </xdr:from>
    <xdr:to>
      <xdr:col>10</xdr:col>
      <xdr:colOff>165100</xdr:colOff>
      <xdr:row>76</xdr:row>
      <xdr:rowOff>107609</xdr:rowOff>
    </xdr:to>
    <xdr:sp macro="" textlink="">
      <xdr:nvSpPr>
        <xdr:cNvPr id="201" name="楕円 200"/>
        <xdr:cNvSpPr/>
      </xdr:nvSpPr>
      <xdr:spPr>
        <a:xfrm>
          <a:off x="1968500" y="1303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124137</xdr:rowOff>
    </xdr:from>
    <xdr:ext cx="534377" cy="259045"/>
    <xdr:sp macro="" textlink="">
      <xdr:nvSpPr>
        <xdr:cNvPr id="202" name="テキスト ボックス 201"/>
        <xdr:cNvSpPr txBox="1"/>
      </xdr:nvSpPr>
      <xdr:spPr>
        <a:xfrm>
          <a:off x="1752111" y="1281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169162</xdr:rowOff>
    </xdr:from>
    <xdr:to>
      <xdr:col>6</xdr:col>
      <xdr:colOff>38100</xdr:colOff>
      <xdr:row>76</xdr:row>
      <xdr:rowOff>99312</xdr:rowOff>
    </xdr:to>
    <xdr:sp macro="" textlink="">
      <xdr:nvSpPr>
        <xdr:cNvPr id="203" name="楕円 202"/>
        <xdr:cNvSpPr/>
      </xdr:nvSpPr>
      <xdr:spPr>
        <a:xfrm>
          <a:off x="1079500" y="1302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115839</xdr:rowOff>
    </xdr:from>
    <xdr:ext cx="534377" cy="259045"/>
    <xdr:sp macro="" textlink="">
      <xdr:nvSpPr>
        <xdr:cNvPr id="204" name="テキスト ボックス 203"/>
        <xdr:cNvSpPr txBox="1"/>
      </xdr:nvSpPr>
      <xdr:spPr>
        <a:xfrm>
          <a:off x="863111" y="1280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81432</xdr:rowOff>
    </xdr:from>
    <xdr:to>
      <xdr:col>24</xdr:col>
      <xdr:colOff>62865</xdr:colOff>
      <xdr:row>99</xdr:row>
      <xdr:rowOff>120968</xdr:rowOff>
    </xdr:to>
    <xdr:cxnSp macro="">
      <xdr:nvCxnSpPr>
        <xdr:cNvPr id="229" name="直線コネクタ 228"/>
        <xdr:cNvCxnSpPr/>
      </xdr:nvCxnSpPr>
      <xdr:spPr>
        <a:xfrm flipV="1">
          <a:off x="4633595" y="15511932"/>
          <a:ext cx="1270" cy="1582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124795</xdr:rowOff>
    </xdr:from>
    <xdr:ext cx="534377" cy="259045"/>
    <xdr:sp macro="" textlink="">
      <xdr:nvSpPr>
        <xdr:cNvPr id="230" name="扶助費最小値テキスト"/>
        <xdr:cNvSpPr txBox="1"/>
      </xdr:nvSpPr>
      <xdr:spPr>
        <a:xfrm>
          <a:off x="4686300" y="1709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120968</xdr:rowOff>
    </xdr:from>
    <xdr:to>
      <xdr:col>24</xdr:col>
      <xdr:colOff>152400</xdr:colOff>
      <xdr:row>99</xdr:row>
      <xdr:rowOff>120968</xdr:rowOff>
    </xdr:to>
    <xdr:cxnSp macro="">
      <xdr:nvCxnSpPr>
        <xdr:cNvPr id="231" name="直線コネクタ 230"/>
        <xdr:cNvCxnSpPr/>
      </xdr:nvCxnSpPr>
      <xdr:spPr>
        <a:xfrm>
          <a:off x="4546600" y="1709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28109</xdr:rowOff>
    </xdr:from>
    <xdr:ext cx="599010" cy="259045"/>
    <xdr:sp macro="" textlink="">
      <xdr:nvSpPr>
        <xdr:cNvPr id="232" name="扶助費最大値テキスト"/>
        <xdr:cNvSpPr txBox="1"/>
      </xdr:nvSpPr>
      <xdr:spPr>
        <a:xfrm>
          <a:off x="4686300" y="1528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81432</xdr:rowOff>
    </xdr:from>
    <xdr:to>
      <xdr:col>24</xdr:col>
      <xdr:colOff>152400</xdr:colOff>
      <xdr:row>90</xdr:row>
      <xdr:rowOff>81432</xdr:rowOff>
    </xdr:to>
    <xdr:cxnSp macro="">
      <xdr:nvCxnSpPr>
        <xdr:cNvPr id="233" name="直線コネクタ 232"/>
        <xdr:cNvCxnSpPr/>
      </xdr:nvCxnSpPr>
      <xdr:spPr>
        <a:xfrm>
          <a:off x="4546600" y="1551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22771</xdr:rowOff>
    </xdr:from>
    <xdr:to>
      <xdr:col>24</xdr:col>
      <xdr:colOff>63500</xdr:colOff>
      <xdr:row>97</xdr:row>
      <xdr:rowOff>32169</xdr:rowOff>
    </xdr:to>
    <xdr:cxnSp macro="">
      <xdr:nvCxnSpPr>
        <xdr:cNvPr id="234" name="直線コネクタ 233"/>
        <xdr:cNvCxnSpPr/>
      </xdr:nvCxnSpPr>
      <xdr:spPr>
        <a:xfrm flipV="1">
          <a:off x="3797300" y="16653421"/>
          <a:ext cx="838200" cy="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43820</xdr:rowOff>
    </xdr:from>
    <xdr:ext cx="534377" cy="259045"/>
    <xdr:sp macro="" textlink="">
      <xdr:nvSpPr>
        <xdr:cNvPr id="235" name="扶助費平均値テキスト"/>
        <xdr:cNvSpPr txBox="1"/>
      </xdr:nvSpPr>
      <xdr:spPr>
        <a:xfrm>
          <a:off x="4686300" y="16331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20943</xdr:rowOff>
    </xdr:from>
    <xdr:to>
      <xdr:col>24</xdr:col>
      <xdr:colOff>114300</xdr:colOff>
      <xdr:row>96</xdr:row>
      <xdr:rowOff>122543</xdr:rowOff>
    </xdr:to>
    <xdr:sp macro="" textlink="">
      <xdr:nvSpPr>
        <xdr:cNvPr id="236" name="フローチャート: 判断 235"/>
        <xdr:cNvSpPr/>
      </xdr:nvSpPr>
      <xdr:spPr>
        <a:xfrm>
          <a:off x="45847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153339</xdr:rowOff>
    </xdr:from>
    <xdr:to>
      <xdr:col>19</xdr:col>
      <xdr:colOff>177800</xdr:colOff>
      <xdr:row>97</xdr:row>
      <xdr:rowOff>32169</xdr:rowOff>
    </xdr:to>
    <xdr:cxnSp macro="">
      <xdr:nvCxnSpPr>
        <xdr:cNvPr id="237" name="直線コネクタ 236"/>
        <xdr:cNvCxnSpPr/>
      </xdr:nvCxnSpPr>
      <xdr:spPr>
        <a:xfrm>
          <a:off x="2908300" y="16612539"/>
          <a:ext cx="889000" cy="50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31217</xdr:rowOff>
    </xdr:from>
    <xdr:to>
      <xdr:col>20</xdr:col>
      <xdr:colOff>38100</xdr:colOff>
      <xdr:row>96</xdr:row>
      <xdr:rowOff>132817</xdr:rowOff>
    </xdr:to>
    <xdr:sp macro="" textlink="">
      <xdr:nvSpPr>
        <xdr:cNvPr id="238" name="フローチャート: 判断 237"/>
        <xdr:cNvSpPr/>
      </xdr:nvSpPr>
      <xdr:spPr>
        <a:xfrm>
          <a:off x="3746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149344</xdr:rowOff>
    </xdr:from>
    <xdr:ext cx="534377" cy="259045"/>
    <xdr:sp macro="" textlink="">
      <xdr:nvSpPr>
        <xdr:cNvPr id="239" name="テキスト ボックス 238"/>
        <xdr:cNvSpPr txBox="1"/>
      </xdr:nvSpPr>
      <xdr:spPr>
        <a:xfrm>
          <a:off x="3530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153339</xdr:rowOff>
    </xdr:from>
    <xdr:to>
      <xdr:col>15</xdr:col>
      <xdr:colOff>50800</xdr:colOff>
      <xdr:row>97</xdr:row>
      <xdr:rowOff>19659</xdr:rowOff>
    </xdr:to>
    <xdr:cxnSp macro="">
      <xdr:nvCxnSpPr>
        <xdr:cNvPr id="240" name="直線コネクタ 239"/>
        <xdr:cNvCxnSpPr/>
      </xdr:nvCxnSpPr>
      <xdr:spPr>
        <a:xfrm flipV="1">
          <a:off x="2019300" y="16612539"/>
          <a:ext cx="889000" cy="37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31877</xdr:rowOff>
    </xdr:from>
    <xdr:to>
      <xdr:col>15</xdr:col>
      <xdr:colOff>101600</xdr:colOff>
      <xdr:row>96</xdr:row>
      <xdr:rowOff>133477</xdr:rowOff>
    </xdr:to>
    <xdr:sp macro="" textlink="">
      <xdr:nvSpPr>
        <xdr:cNvPr id="241" name="フローチャート: 判断 240"/>
        <xdr:cNvSpPr/>
      </xdr:nvSpPr>
      <xdr:spPr>
        <a:xfrm>
          <a:off x="2857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150004</xdr:rowOff>
    </xdr:from>
    <xdr:ext cx="534377" cy="259045"/>
    <xdr:sp macro="" textlink="">
      <xdr:nvSpPr>
        <xdr:cNvPr id="242" name="テキスト ボックス 241"/>
        <xdr:cNvSpPr txBox="1"/>
      </xdr:nvSpPr>
      <xdr:spPr>
        <a:xfrm>
          <a:off x="2641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19659</xdr:rowOff>
    </xdr:from>
    <xdr:to>
      <xdr:col>10</xdr:col>
      <xdr:colOff>114300</xdr:colOff>
      <xdr:row>97</xdr:row>
      <xdr:rowOff>27279</xdr:rowOff>
    </xdr:to>
    <xdr:cxnSp macro="">
      <xdr:nvCxnSpPr>
        <xdr:cNvPr id="243" name="直線コネクタ 242"/>
        <xdr:cNvCxnSpPr/>
      </xdr:nvCxnSpPr>
      <xdr:spPr>
        <a:xfrm flipV="1">
          <a:off x="1130300" y="16650309"/>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111888</xdr:rowOff>
    </xdr:from>
    <xdr:to>
      <xdr:col>10</xdr:col>
      <xdr:colOff>165100</xdr:colOff>
      <xdr:row>97</xdr:row>
      <xdr:rowOff>42038</xdr:rowOff>
    </xdr:to>
    <xdr:sp macro="" textlink="">
      <xdr:nvSpPr>
        <xdr:cNvPr id="244" name="フローチャート: 判断 243"/>
        <xdr:cNvSpPr/>
      </xdr:nvSpPr>
      <xdr:spPr>
        <a:xfrm>
          <a:off x="1968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58565</xdr:rowOff>
    </xdr:from>
    <xdr:ext cx="534377" cy="259045"/>
    <xdr:sp macro="" textlink="">
      <xdr:nvSpPr>
        <xdr:cNvPr id="245" name="テキスト ボックス 244"/>
        <xdr:cNvSpPr txBox="1"/>
      </xdr:nvSpPr>
      <xdr:spPr>
        <a:xfrm>
          <a:off x="1752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8319</xdr:rowOff>
    </xdr:from>
    <xdr:to>
      <xdr:col>6</xdr:col>
      <xdr:colOff>38100</xdr:colOff>
      <xdr:row>97</xdr:row>
      <xdr:rowOff>109919</xdr:rowOff>
    </xdr:to>
    <xdr:sp macro="" textlink="">
      <xdr:nvSpPr>
        <xdr:cNvPr id="246" name="フローチャート: 判断 245"/>
        <xdr:cNvSpPr/>
      </xdr:nvSpPr>
      <xdr:spPr>
        <a:xfrm>
          <a:off x="1079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101046</xdr:rowOff>
    </xdr:from>
    <xdr:ext cx="534377" cy="259045"/>
    <xdr:sp macro="" textlink="">
      <xdr:nvSpPr>
        <xdr:cNvPr id="247" name="テキスト ボックス 246"/>
        <xdr:cNvSpPr txBox="1"/>
      </xdr:nvSpPr>
      <xdr:spPr>
        <a:xfrm>
          <a:off x="863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143421</xdr:rowOff>
    </xdr:from>
    <xdr:to>
      <xdr:col>24</xdr:col>
      <xdr:colOff>114300</xdr:colOff>
      <xdr:row>97</xdr:row>
      <xdr:rowOff>73571</xdr:rowOff>
    </xdr:to>
    <xdr:sp macro="" textlink="">
      <xdr:nvSpPr>
        <xdr:cNvPr id="253" name="楕円 252"/>
        <xdr:cNvSpPr/>
      </xdr:nvSpPr>
      <xdr:spPr>
        <a:xfrm>
          <a:off x="4584700" y="1660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121848</xdr:rowOff>
    </xdr:from>
    <xdr:ext cx="534377" cy="259045"/>
    <xdr:sp macro="" textlink="">
      <xdr:nvSpPr>
        <xdr:cNvPr id="254" name="扶助費該当値テキスト"/>
        <xdr:cNvSpPr txBox="1"/>
      </xdr:nvSpPr>
      <xdr:spPr>
        <a:xfrm>
          <a:off x="4686300" y="1658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152819</xdr:rowOff>
    </xdr:from>
    <xdr:to>
      <xdr:col>20</xdr:col>
      <xdr:colOff>38100</xdr:colOff>
      <xdr:row>97</xdr:row>
      <xdr:rowOff>82969</xdr:rowOff>
    </xdr:to>
    <xdr:sp macro="" textlink="">
      <xdr:nvSpPr>
        <xdr:cNvPr id="255" name="楕円 254"/>
        <xdr:cNvSpPr/>
      </xdr:nvSpPr>
      <xdr:spPr>
        <a:xfrm>
          <a:off x="3746500" y="1661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74096</xdr:rowOff>
    </xdr:from>
    <xdr:ext cx="534377" cy="259045"/>
    <xdr:sp macro="" textlink="">
      <xdr:nvSpPr>
        <xdr:cNvPr id="256" name="テキスト ボックス 255"/>
        <xdr:cNvSpPr txBox="1"/>
      </xdr:nvSpPr>
      <xdr:spPr>
        <a:xfrm>
          <a:off x="3530111" y="1670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102539</xdr:rowOff>
    </xdr:from>
    <xdr:to>
      <xdr:col>15</xdr:col>
      <xdr:colOff>101600</xdr:colOff>
      <xdr:row>97</xdr:row>
      <xdr:rowOff>32689</xdr:rowOff>
    </xdr:to>
    <xdr:sp macro="" textlink="">
      <xdr:nvSpPr>
        <xdr:cNvPr id="257" name="楕円 256"/>
        <xdr:cNvSpPr/>
      </xdr:nvSpPr>
      <xdr:spPr>
        <a:xfrm>
          <a:off x="2857500" y="1656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23816</xdr:rowOff>
    </xdr:from>
    <xdr:ext cx="534377" cy="259045"/>
    <xdr:sp macro="" textlink="">
      <xdr:nvSpPr>
        <xdr:cNvPr id="258" name="テキスト ボックス 257"/>
        <xdr:cNvSpPr txBox="1"/>
      </xdr:nvSpPr>
      <xdr:spPr>
        <a:xfrm>
          <a:off x="2641111" y="1665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140309</xdr:rowOff>
    </xdr:from>
    <xdr:to>
      <xdr:col>10</xdr:col>
      <xdr:colOff>165100</xdr:colOff>
      <xdr:row>97</xdr:row>
      <xdr:rowOff>70459</xdr:rowOff>
    </xdr:to>
    <xdr:sp macro="" textlink="">
      <xdr:nvSpPr>
        <xdr:cNvPr id="259" name="楕円 258"/>
        <xdr:cNvSpPr/>
      </xdr:nvSpPr>
      <xdr:spPr>
        <a:xfrm>
          <a:off x="1968500" y="1659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61586</xdr:rowOff>
    </xdr:from>
    <xdr:ext cx="534377" cy="259045"/>
    <xdr:sp macro="" textlink="">
      <xdr:nvSpPr>
        <xdr:cNvPr id="260" name="テキスト ボックス 259"/>
        <xdr:cNvSpPr txBox="1"/>
      </xdr:nvSpPr>
      <xdr:spPr>
        <a:xfrm>
          <a:off x="1752111" y="1669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147929</xdr:rowOff>
    </xdr:from>
    <xdr:to>
      <xdr:col>6</xdr:col>
      <xdr:colOff>38100</xdr:colOff>
      <xdr:row>97</xdr:row>
      <xdr:rowOff>78079</xdr:rowOff>
    </xdr:to>
    <xdr:sp macro="" textlink="">
      <xdr:nvSpPr>
        <xdr:cNvPr id="261" name="楕円 260"/>
        <xdr:cNvSpPr/>
      </xdr:nvSpPr>
      <xdr:spPr>
        <a:xfrm>
          <a:off x="1079500" y="16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94606</xdr:rowOff>
    </xdr:from>
    <xdr:ext cx="534377" cy="259045"/>
    <xdr:sp macro="" textlink="">
      <xdr:nvSpPr>
        <xdr:cNvPr id="262" name="テキスト ボックス 261"/>
        <xdr:cNvSpPr txBox="1"/>
      </xdr:nvSpPr>
      <xdr:spPr>
        <a:xfrm>
          <a:off x="863111" y="1638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46553</xdr:rowOff>
    </xdr:from>
    <xdr:to>
      <xdr:col>54</xdr:col>
      <xdr:colOff>189865</xdr:colOff>
      <xdr:row>38</xdr:row>
      <xdr:rowOff>109951</xdr:rowOff>
    </xdr:to>
    <xdr:cxnSp macro="">
      <xdr:nvCxnSpPr>
        <xdr:cNvPr id="286" name="直線コネクタ 285"/>
        <xdr:cNvCxnSpPr/>
      </xdr:nvCxnSpPr>
      <xdr:spPr>
        <a:xfrm flipV="1">
          <a:off x="10475595" y="5361503"/>
          <a:ext cx="1270" cy="1263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113778</xdr:rowOff>
    </xdr:from>
    <xdr:ext cx="534377" cy="259045"/>
    <xdr:sp macro="" textlink="">
      <xdr:nvSpPr>
        <xdr:cNvPr id="287" name="補助費等最小値テキスト"/>
        <xdr:cNvSpPr txBox="1"/>
      </xdr:nvSpPr>
      <xdr:spPr>
        <a:xfrm>
          <a:off x="10528300" y="662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109951</xdr:rowOff>
    </xdr:from>
    <xdr:to>
      <xdr:col>55</xdr:col>
      <xdr:colOff>88900</xdr:colOff>
      <xdr:row>38</xdr:row>
      <xdr:rowOff>109951</xdr:rowOff>
    </xdr:to>
    <xdr:cxnSp macro="">
      <xdr:nvCxnSpPr>
        <xdr:cNvPr id="288" name="直線コネクタ 287"/>
        <xdr:cNvCxnSpPr/>
      </xdr:nvCxnSpPr>
      <xdr:spPr>
        <a:xfrm>
          <a:off x="10388600" y="662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164680</xdr:rowOff>
    </xdr:from>
    <xdr:ext cx="599010" cy="259045"/>
    <xdr:sp macro="" textlink="">
      <xdr:nvSpPr>
        <xdr:cNvPr id="289" name="補助費等最大値テキスト"/>
        <xdr:cNvSpPr txBox="1"/>
      </xdr:nvSpPr>
      <xdr:spPr>
        <a:xfrm>
          <a:off x="10528300" y="513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46553</xdr:rowOff>
    </xdr:from>
    <xdr:to>
      <xdr:col>55</xdr:col>
      <xdr:colOff>88900</xdr:colOff>
      <xdr:row>31</xdr:row>
      <xdr:rowOff>46553</xdr:rowOff>
    </xdr:to>
    <xdr:cxnSp macro="">
      <xdr:nvCxnSpPr>
        <xdr:cNvPr id="290" name="直線コネクタ 289"/>
        <xdr:cNvCxnSpPr/>
      </xdr:nvCxnSpPr>
      <xdr:spPr>
        <a:xfrm>
          <a:off x="10388600" y="536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17445</xdr:rowOff>
    </xdr:from>
    <xdr:to>
      <xdr:col>55</xdr:col>
      <xdr:colOff>0</xdr:colOff>
      <xdr:row>34</xdr:row>
      <xdr:rowOff>64597</xdr:rowOff>
    </xdr:to>
    <xdr:cxnSp macro="">
      <xdr:nvCxnSpPr>
        <xdr:cNvPr id="291" name="直線コネクタ 290"/>
        <xdr:cNvCxnSpPr/>
      </xdr:nvCxnSpPr>
      <xdr:spPr>
        <a:xfrm>
          <a:off x="9639300" y="5846745"/>
          <a:ext cx="838200" cy="4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124980</xdr:rowOff>
    </xdr:from>
    <xdr:ext cx="534377" cy="259045"/>
    <xdr:sp macro="" textlink="">
      <xdr:nvSpPr>
        <xdr:cNvPr id="292" name="補助費等平均値テキスト"/>
        <xdr:cNvSpPr txBox="1"/>
      </xdr:nvSpPr>
      <xdr:spPr>
        <a:xfrm>
          <a:off x="10528300" y="6125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146553</xdr:rowOff>
    </xdr:from>
    <xdr:to>
      <xdr:col>55</xdr:col>
      <xdr:colOff>50800</xdr:colOff>
      <xdr:row>36</xdr:row>
      <xdr:rowOff>76703</xdr:rowOff>
    </xdr:to>
    <xdr:sp macro="" textlink="">
      <xdr:nvSpPr>
        <xdr:cNvPr id="293" name="フローチャート: 判断 292"/>
        <xdr:cNvSpPr/>
      </xdr:nvSpPr>
      <xdr:spPr>
        <a:xfrm>
          <a:off x="10426700" y="614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17445</xdr:rowOff>
    </xdr:from>
    <xdr:to>
      <xdr:col>50</xdr:col>
      <xdr:colOff>114300</xdr:colOff>
      <xdr:row>35</xdr:row>
      <xdr:rowOff>52116</xdr:rowOff>
    </xdr:to>
    <xdr:cxnSp macro="">
      <xdr:nvCxnSpPr>
        <xdr:cNvPr id="294" name="直線コネクタ 293"/>
        <xdr:cNvCxnSpPr/>
      </xdr:nvCxnSpPr>
      <xdr:spPr>
        <a:xfrm flipV="1">
          <a:off x="8750300" y="5846745"/>
          <a:ext cx="889000" cy="206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155849</xdr:rowOff>
    </xdr:from>
    <xdr:to>
      <xdr:col>50</xdr:col>
      <xdr:colOff>165100</xdr:colOff>
      <xdr:row>36</xdr:row>
      <xdr:rowOff>85999</xdr:rowOff>
    </xdr:to>
    <xdr:sp macro="" textlink="">
      <xdr:nvSpPr>
        <xdr:cNvPr id="295" name="フローチャート: 判断 294"/>
        <xdr:cNvSpPr/>
      </xdr:nvSpPr>
      <xdr:spPr>
        <a:xfrm>
          <a:off x="95885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77126</xdr:rowOff>
    </xdr:from>
    <xdr:ext cx="534377" cy="259045"/>
    <xdr:sp macro="" textlink="">
      <xdr:nvSpPr>
        <xdr:cNvPr id="296" name="テキスト ボックス 295"/>
        <xdr:cNvSpPr txBox="1"/>
      </xdr:nvSpPr>
      <xdr:spPr>
        <a:xfrm>
          <a:off x="9372111" y="624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52116</xdr:rowOff>
    </xdr:from>
    <xdr:to>
      <xdr:col>45</xdr:col>
      <xdr:colOff>177800</xdr:colOff>
      <xdr:row>35</xdr:row>
      <xdr:rowOff>125413</xdr:rowOff>
    </xdr:to>
    <xdr:cxnSp macro="">
      <xdr:nvCxnSpPr>
        <xdr:cNvPr id="297" name="直線コネクタ 296"/>
        <xdr:cNvCxnSpPr/>
      </xdr:nvCxnSpPr>
      <xdr:spPr>
        <a:xfrm flipV="1">
          <a:off x="7861300" y="6052866"/>
          <a:ext cx="889000" cy="7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16236</xdr:rowOff>
    </xdr:from>
    <xdr:to>
      <xdr:col>46</xdr:col>
      <xdr:colOff>38100</xdr:colOff>
      <xdr:row>36</xdr:row>
      <xdr:rowOff>117836</xdr:rowOff>
    </xdr:to>
    <xdr:sp macro="" textlink="">
      <xdr:nvSpPr>
        <xdr:cNvPr id="298" name="フローチャート: 判断 297"/>
        <xdr:cNvSpPr/>
      </xdr:nvSpPr>
      <xdr:spPr>
        <a:xfrm>
          <a:off x="8699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108963</xdr:rowOff>
    </xdr:from>
    <xdr:ext cx="534377" cy="259045"/>
    <xdr:sp macro="" textlink="">
      <xdr:nvSpPr>
        <xdr:cNvPr id="299" name="テキスト ボックス 298"/>
        <xdr:cNvSpPr txBox="1"/>
      </xdr:nvSpPr>
      <xdr:spPr>
        <a:xfrm>
          <a:off x="8483111" y="628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125413</xdr:rowOff>
    </xdr:from>
    <xdr:to>
      <xdr:col>41</xdr:col>
      <xdr:colOff>50800</xdr:colOff>
      <xdr:row>36</xdr:row>
      <xdr:rowOff>17262</xdr:rowOff>
    </xdr:to>
    <xdr:cxnSp macro="">
      <xdr:nvCxnSpPr>
        <xdr:cNvPr id="300" name="直線コネクタ 299"/>
        <xdr:cNvCxnSpPr/>
      </xdr:nvCxnSpPr>
      <xdr:spPr>
        <a:xfrm flipV="1">
          <a:off x="6972300" y="6126163"/>
          <a:ext cx="889000" cy="6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21882</xdr:rowOff>
    </xdr:from>
    <xdr:to>
      <xdr:col>41</xdr:col>
      <xdr:colOff>101600</xdr:colOff>
      <xdr:row>36</xdr:row>
      <xdr:rowOff>123482</xdr:rowOff>
    </xdr:to>
    <xdr:sp macro="" textlink="">
      <xdr:nvSpPr>
        <xdr:cNvPr id="301" name="フローチャート: 判断 300"/>
        <xdr:cNvSpPr/>
      </xdr:nvSpPr>
      <xdr:spPr>
        <a:xfrm>
          <a:off x="7810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114609</xdr:rowOff>
    </xdr:from>
    <xdr:ext cx="534377" cy="259045"/>
    <xdr:sp macro="" textlink="">
      <xdr:nvSpPr>
        <xdr:cNvPr id="302" name="テキスト ボックス 301"/>
        <xdr:cNvSpPr txBox="1"/>
      </xdr:nvSpPr>
      <xdr:spPr>
        <a:xfrm>
          <a:off x="7594111" y="628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52438</xdr:rowOff>
    </xdr:from>
    <xdr:to>
      <xdr:col>36</xdr:col>
      <xdr:colOff>165100</xdr:colOff>
      <xdr:row>36</xdr:row>
      <xdr:rowOff>154038</xdr:rowOff>
    </xdr:to>
    <xdr:sp macro="" textlink="">
      <xdr:nvSpPr>
        <xdr:cNvPr id="303" name="フローチャート: 判断 302"/>
        <xdr:cNvSpPr/>
      </xdr:nvSpPr>
      <xdr:spPr>
        <a:xfrm>
          <a:off x="6921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145165</xdr:rowOff>
    </xdr:from>
    <xdr:ext cx="534377" cy="259045"/>
    <xdr:sp macro="" textlink="">
      <xdr:nvSpPr>
        <xdr:cNvPr id="304" name="テキスト ボックス 303"/>
        <xdr:cNvSpPr txBox="1"/>
      </xdr:nvSpPr>
      <xdr:spPr>
        <a:xfrm>
          <a:off x="6705111" y="631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13797</xdr:rowOff>
    </xdr:from>
    <xdr:to>
      <xdr:col>55</xdr:col>
      <xdr:colOff>50800</xdr:colOff>
      <xdr:row>34</xdr:row>
      <xdr:rowOff>115397</xdr:rowOff>
    </xdr:to>
    <xdr:sp macro="" textlink="">
      <xdr:nvSpPr>
        <xdr:cNvPr id="310" name="楕円 309"/>
        <xdr:cNvSpPr/>
      </xdr:nvSpPr>
      <xdr:spPr>
        <a:xfrm>
          <a:off x="10426700" y="584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36674</xdr:rowOff>
    </xdr:from>
    <xdr:ext cx="599010" cy="259045"/>
    <xdr:sp macro="" textlink="">
      <xdr:nvSpPr>
        <xdr:cNvPr id="311" name="補助費等該当値テキスト"/>
        <xdr:cNvSpPr txBox="1"/>
      </xdr:nvSpPr>
      <xdr:spPr>
        <a:xfrm>
          <a:off x="10528300" y="5694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138095</xdr:rowOff>
    </xdr:from>
    <xdr:to>
      <xdr:col>50</xdr:col>
      <xdr:colOff>165100</xdr:colOff>
      <xdr:row>34</xdr:row>
      <xdr:rowOff>68245</xdr:rowOff>
    </xdr:to>
    <xdr:sp macro="" textlink="">
      <xdr:nvSpPr>
        <xdr:cNvPr id="312" name="楕円 311"/>
        <xdr:cNvSpPr/>
      </xdr:nvSpPr>
      <xdr:spPr>
        <a:xfrm>
          <a:off x="9588500" y="579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84772</xdr:rowOff>
    </xdr:from>
    <xdr:ext cx="599010" cy="259045"/>
    <xdr:sp macro="" textlink="">
      <xdr:nvSpPr>
        <xdr:cNvPr id="313" name="テキスト ボックス 312"/>
        <xdr:cNvSpPr txBox="1"/>
      </xdr:nvSpPr>
      <xdr:spPr>
        <a:xfrm>
          <a:off x="9339795" y="5571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1316</xdr:rowOff>
    </xdr:from>
    <xdr:to>
      <xdr:col>46</xdr:col>
      <xdr:colOff>38100</xdr:colOff>
      <xdr:row>35</xdr:row>
      <xdr:rowOff>102916</xdr:rowOff>
    </xdr:to>
    <xdr:sp macro="" textlink="">
      <xdr:nvSpPr>
        <xdr:cNvPr id="314" name="楕円 313"/>
        <xdr:cNvSpPr/>
      </xdr:nvSpPr>
      <xdr:spPr>
        <a:xfrm>
          <a:off x="8699500" y="600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119443</xdr:rowOff>
    </xdr:from>
    <xdr:ext cx="534377" cy="259045"/>
    <xdr:sp macro="" textlink="">
      <xdr:nvSpPr>
        <xdr:cNvPr id="315" name="テキスト ボックス 314"/>
        <xdr:cNvSpPr txBox="1"/>
      </xdr:nvSpPr>
      <xdr:spPr>
        <a:xfrm>
          <a:off x="8483111" y="577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74613</xdr:rowOff>
    </xdr:from>
    <xdr:to>
      <xdr:col>41</xdr:col>
      <xdr:colOff>101600</xdr:colOff>
      <xdr:row>36</xdr:row>
      <xdr:rowOff>4763</xdr:rowOff>
    </xdr:to>
    <xdr:sp macro="" textlink="">
      <xdr:nvSpPr>
        <xdr:cNvPr id="316" name="楕円 315"/>
        <xdr:cNvSpPr/>
      </xdr:nvSpPr>
      <xdr:spPr>
        <a:xfrm>
          <a:off x="7810500" y="607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21290</xdr:rowOff>
    </xdr:from>
    <xdr:ext cx="534377" cy="259045"/>
    <xdr:sp macro="" textlink="">
      <xdr:nvSpPr>
        <xdr:cNvPr id="317" name="テキスト ボックス 316"/>
        <xdr:cNvSpPr txBox="1"/>
      </xdr:nvSpPr>
      <xdr:spPr>
        <a:xfrm>
          <a:off x="7594111" y="5850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137912</xdr:rowOff>
    </xdr:from>
    <xdr:to>
      <xdr:col>36</xdr:col>
      <xdr:colOff>165100</xdr:colOff>
      <xdr:row>36</xdr:row>
      <xdr:rowOff>68062</xdr:rowOff>
    </xdr:to>
    <xdr:sp macro="" textlink="">
      <xdr:nvSpPr>
        <xdr:cNvPr id="318" name="楕円 317"/>
        <xdr:cNvSpPr/>
      </xdr:nvSpPr>
      <xdr:spPr>
        <a:xfrm>
          <a:off x="6921500" y="613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84589</xdr:rowOff>
    </xdr:from>
    <xdr:ext cx="534377" cy="259045"/>
    <xdr:sp macro="" textlink="">
      <xdr:nvSpPr>
        <xdr:cNvPr id="319" name="テキスト ボックス 318"/>
        <xdr:cNvSpPr txBox="1"/>
      </xdr:nvSpPr>
      <xdr:spPr>
        <a:xfrm>
          <a:off x="6705111" y="591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153800</xdr:rowOff>
    </xdr:from>
    <xdr:to>
      <xdr:col>54</xdr:col>
      <xdr:colOff>189865</xdr:colOff>
      <xdr:row>58</xdr:row>
      <xdr:rowOff>72130</xdr:rowOff>
    </xdr:to>
    <xdr:cxnSp macro="">
      <xdr:nvCxnSpPr>
        <xdr:cNvPr id="341" name="直線コネクタ 340"/>
        <xdr:cNvCxnSpPr/>
      </xdr:nvCxnSpPr>
      <xdr:spPr>
        <a:xfrm flipV="1">
          <a:off x="10475595" y="8897750"/>
          <a:ext cx="1270" cy="1118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75957</xdr:rowOff>
    </xdr:from>
    <xdr:ext cx="534377" cy="259045"/>
    <xdr:sp macro="" textlink="">
      <xdr:nvSpPr>
        <xdr:cNvPr id="342" name="普通建設事業費最小値テキスト"/>
        <xdr:cNvSpPr txBox="1"/>
      </xdr:nvSpPr>
      <xdr:spPr>
        <a:xfrm>
          <a:off x="10528300" y="1002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72130</xdr:rowOff>
    </xdr:from>
    <xdr:to>
      <xdr:col>55</xdr:col>
      <xdr:colOff>88900</xdr:colOff>
      <xdr:row>58</xdr:row>
      <xdr:rowOff>72130</xdr:rowOff>
    </xdr:to>
    <xdr:cxnSp macro="">
      <xdr:nvCxnSpPr>
        <xdr:cNvPr id="343" name="直線コネクタ 342"/>
        <xdr:cNvCxnSpPr/>
      </xdr:nvCxnSpPr>
      <xdr:spPr>
        <a:xfrm>
          <a:off x="10388600" y="1001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100477</xdr:rowOff>
    </xdr:from>
    <xdr:ext cx="599010" cy="259045"/>
    <xdr:sp macro="" textlink="">
      <xdr:nvSpPr>
        <xdr:cNvPr id="344" name="普通建設事業費最大値テキスト"/>
        <xdr:cNvSpPr txBox="1"/>
      </xdr:nvSpPr>
      <xdr:spPr>
        <a:xfrm>
          <a:off x="10528300" y="8672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153800</xdr:rowOff>
    </xdr:from>
    <xdr:to>
      <xdr:col>55</xdr:col>
      <xdr:colOff>88900</xdr:colOff>
      <xdr:row>51</xdr:row>
      <xdr:rowOff>153800</xdr:rowOff>
    </xdr:to>
    <xdr:cxnSp macro="">
      <xdr:nvCxnSpPr>
        <xdr:cNvPr id="345" name="直線コネクタ 344"/>
        <xdr:cNvCxnSpPr/>
      </xdr:nvCxnSpPr>
      <xdr:spPr>
        <a:xfrm>
          <a:off x="10388600" y="8897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31166</xdr:rowOff>
    </xdr:from>
    <xdr:to>
      <xdr:col>55</xdr:col>
      <xdr:colOff>0</xdr:colOff>
      <xdr:row>56</xdr:row>
      <xdr:rowOff>112035</xdr:rowOff>
    </xdr:to>
    <xdr:cxnSp macro="">
      <xdr:nvCxnSpPr>
        <xdr:cNvPr id="346" name="直線コネクタ 345"/>
        <xdr:cNvCxnSpPr/>
      </xdr:nvCxnSpPr>
      <xdr:spPr>
        <a:xfrm flipV="1">
          <a:off x="9639300" y="9632366"/>
          <a:ext cx="838200" cy="80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20816</xdr:rowOff>
    </xdr:from>
    <xdr:ext cx="534377" cy="259045"/>
    <xdr:sp macro="" textlink="">
      <xdr:nvSpPr>
        <xdr:cNvPr id="347" name="普通建設事業費平均値テキスト"/>
        <xdr:cNvSpPr txBox="1"/>
      </xdr:nvSpPr>
      <xdr:spPr>
        <a:xfrm>
          <a:off x="10528300" y="9622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42389</xdr:rowOff>
    </xdr:from>
    <xdr:to>
      <xdr:col>55</xdr:col>
      <xdr:colOff>50800</xdr:colOff>
      <xdr:row>56</xdr:row>
      <xdr:rowOff>143989</xdr:rowOff>
    </xdr:to>
    <xdr:sp macro="" textlink="">
      <xdr:nvSpPr>
        <xdr:cNvPr id="348" name="フローチャート: 判断 347"/>
        <xdr:cNvSpPr/>
      </xdr:nvSpPr>
      <xdr:spPr>
        <a:xfrm>
          <a:off x="104267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112035</xdr:rowOff>
    </xdr:from>
    <xdr:to>
      <xdr:col>50</xdr:col>
      <xdr:colOff>114300</xdr:colOff>
      <xdr:row>56</xdr:row>
      <xdr:rowOff>122084</xdr:rowOff>
    </xdr:to>
    <xdr:cxnSp macro="">
      <xdr:nvCxnSpPr>
        <xdr:cNvPr id="349" name="直線コネクタ 348"/>
        <xdr:cNvCxnSpPr/>
      </xdr:nvCxnSpPr>
      <xdr:spPr>
        <a:xfrm flipV="1">
          <a:off x="8750300" y="9713235"/>
          <a:ext cx="889000" cy="10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25038</xdr:rowOff>
    </xdr:from>
    <xdr:to>
      <xdr:col>50</xdr:col>
      <xdr:colOff>165100</xdr:colOff>
      <xdr:row>56</xdr:row>
      <xdr:rowOff>126638</xdr:rowOff>
    </xdr:to>
    <xdr:sp macro="" textlink="">
      <xdr:nvSpPr>
        <xdr:cNvPr id="350" name="フローチャート: 判断 349"/>
        <xdr:cNvSpPr/>
      </xdr:nvSpPr>
      <xdr:spPr>
        <a:xfrm>
          <a:off x="9588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143165</xdr:rowOff>
    </xdr:from>
    <xdr:ext cx="534377" cy="259045"/>
    <xdr:sp macro="" textlink="">
      <xdr:nvSpPr>
        <xdr:cNvPr id="351" name="テキスト ボックス 350"/>
        <xdr:cNvSpPr txBox="1"/>
      </xdr:nvSpPr>
      <xdr:spPr>
        <a:xfrm>
          <a:off x="9372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122084</xdr:rowOff>
    </xdr:from>
    <xdr:to>
      <xdr:col>45</xdr:col>
      <xdr:colOff>177800</xdr:colOff>
      <xdr:row>57</xdr:row>
      <xdr:rowOff>69913</xdr:rowOff>
    </xdr:to>
    <xdr:cxnSp macro="">
      <xdr:nvCxnSpPr>
        <xdr:cNvPr id="352" name="直線コネクタ 351"/>
        <xdr:cNvCxnSpPr/>
      </xdr:nvCxnSpPr>
      <xdr:spPr>
        <a:xfrm flipV="1">
          <a:off x="7861300" y="9723284"/>
          <a:ext cx="889000" cy="119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51044</xdr:rowOff>
    </xdr:from>
    <xdr:to>
      <xdr:col>46</xdr:col>
      <xdr:colOff>38100</xdr:colOff>
      <xdr:row>56</xdr:row>
      <xdr:rowOff>152644</xdr:rowOff>
    </xdr:to>
    <xdr:sp macro="" textlink="">
      <xdr:nvSpPr>
        <xdr:cNvPr id="353" name="フローチャート: 判断 352"/>
        <xdr:cNvSpPr/>
      </xdr:nvSpPr>
      <xdr:spPr>
        <a:xfrm>
          <a:off x="8699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169171</xdr:rowOff>
    </xdr:from>
    <xdr:ext cx="534377" cy="259045"/>
    <xdr:sp macro="" textlink="">
      <xdr:nvSpPr>
        <xdr:cNvPr id="354" name="テキスト ボックス 353"/>
        <xdr:cNvSpPr txBox="1"/>
      </xdr:nvSpPr>
      <xdr:spPr>
        <a:xfrm>
          <a:off x="8483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58163</xdr:rowOff>
    </xdr:from>
    <xdr:to>
      <xdr:col>41</xdr:col>
      <xdr:colOff>50800</xdr:colOff>
      <xdr:row>57</xdr:row>
      <xdr:rowOff>69913</xdr:rowOff>
    </xdr:to>
    <xdr:cxnSp macro="">
      <xdr:nvCxnSpPr>
        <xdr:cNvPr id="355" name="直線コネクタ 354"/>
        <xdr:cNvCxnSpPr/>
      </xdr:nvCxnSpPr>
      <xdr:spPr>
        <a:xfrm>
          <a:off x="6972300" y="9830813"/>
          <a:ext cx="889000" cy="1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41081</xdr:rowOff>
    </xdr:from>
    <xdr:to>
      <xdr:col>41</xdr:col>
      <xdr:colOff>101600</xdr:colOff>
      <xdr:row>56</xdr:row>
      <xdr:rowOff>142681</xdr:rowOff>
    </xdr:to>
    <xdr:sp macro="" textlink="">
      <xdr:nvSpPr>
        <xdr:cNvPr id="356" name="フローチャート: 判断 355"/>
        <xdr:cNvSpPr/>
      </xdr:nvSpPr>
      <xdr:spPr>
        <a:xfrm>
          <a:off x="7810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159208</xdr:rowOff>
    </xdr:from>
    <xdr:ext cx="534377" cy="259045"/>
    <xdr:sp macro="" textlink="">
      <xdr:nvSpPr>
        <xdr:cNvPr id="357" name="テキスト ボックス 356"/>
        <xdr:cNvSpPr txBox="1"/>
      </xdr:nvSpPr>
      <xdr:spPr>
        <a:xfrm>
          <a:off x="7594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115811</xdr:rowOff>
    </xdr:from>
    <xdr:to>
      <xdr:col>36</xdr:col>
      <xdr:colOff>165100</xdr:colOff>
      <xdr:row>56</xdr:row>
      <xdr:rowOff>45961</xdr:rowOff>
    </xdr:to>
    <xdr:sp macro="" textlink="">
      <xdr:nvSpPr>
        <xdr:cNvPr id="358" name="フローチャート: 判断 357"/>
        <xdr:cNvSpPr/>
      </xdr:nvSpPr>
      <xdr:spPr>
        <a:xfrm>
          <a:off x="6921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62488</xdr:rowOff>
    </xdr:from>
    <xdr:ext cx="599010" cy="259045"/>
    <xdr:sp macro="" textlink="">
      <xdr:nvSpPr>
        <xdr:cNvPr id="359" name="テキスト ボックス 358"/>
        <xdr:cNvSpPr txBox="1"/>
      </xdr:nvSpPr>
      <xdr:spPr>
        <a:xfrm>
          <a:off x="6672795"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151816</xdr:rowOff>
    </xdr:from>
    <xdr:to>
      <xdr:col>55</xdr:col>
      <xdr:colOff>50800</xdr:colOff>
      <xdr:row>56</xdr:row>
      <xdr:rowOff>81966</xdr:rowOff>
    </xdr:to>
    <xdr:sp macro="" textlink="">
      <xdr:nvSpPr>
        <xdr:cNvPr id="365" name="楕円 364"/>
        <xdr:cNvSpPr/>
      </xdr:nvSpPr>
      <xdr:spPr>
        <a:xfrm>
          <a:off x="10426700" y="958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3243</xdr:rowOff>
    </xdr:from>
    <xdr:ext cx="534377" cy="259045"/>
    <xdr:sp macro="" textlink="">
      <xdr:nvSpPr>
        <xdr:cNvPr id="366" name="普通建設事業費該当値テキスト"/>
        <xdr:cNvSpPr txBox="1"/>
      </xdr:nvSpPr>
      <xdr:spPr>
        <a:xfrm>
          <a:off x="10528300" y="9432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61235</xdr:rowOff>
    </xdr:from>
    <xdr:to>
      <xdr:col>50</xdr:col>
      <xdr:colOff>165100</xdr:colOff>
      <xdr:row>56</xdr:row>
      <xdr:rowOff>162835</xdr:rowOff>
    </xdr:to>
    <xdr:sp macro="" textlink="">
      <xdr:nvSpPr>
        <xdr:cNvPr id="367" name="楕円 366"/>
        <xdr:cNvSpPr/>
      </xdr:nvSpPr>
      <xdr:spPr>
        <a:xfrm>
          <a:off x="9588500" y="966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153962</xdr:rowOff>
    </xdr:from>
    <xdr:ext cx="534377" cy="259045"/>
    <xdr:sp macro="" textlink="">
      <xdr:nvSpPr>
        <xdr:cNvPr id="368" name="テキスト ボックス 367"/>
        <xdr:cNvSpPr txBox="1"/>
      </xdr:nvSpPr>
      <xdr:spPr>
        <a:xfrm>
          <a:off x="9372111" y="975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71284</xdr:rowOff>
    </xdr:from>
    <xdr:to>
      <xdr:col>46</xdr:col>
      <xdr:colOff>38100</xdr:colOff>
      <xdr:row>57</xdr:row>
      <xdr:rowOff>1434</xdr:rowOff>
    </xdr:to>
    <xdr:sp macro="" textlink="">
      <xdr:nvSpPr>
        <xdr:cNvPr id="369" name="楕円 368"/>
        <xdr:cNvSpPr/>
      </xdr:nvSpPr>
      <xdr:spPr>
        <a:xfrm>
          <a:off x="8699500" y="967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164011</xdr:rowOff>
    </xdr:from>
    <xdr:ext cx="534377" cy="259045"/>
    <xdr:sp macro="" textlink="">
      <xdr:nvSpPr>
        <xdr:cNvPr id="370" name="テキスト ボックス 369"/>
        <xdr:cNvSpPr txBox="1"/>
      </xdr:nvSpPr>
      <xdr:spPr>
        <a:xfrm>
          <a:off x="8483111" y="976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19113</xdr:rowOff>
    </xdr:from>
    <xdr:to>
      <xdr:col>41</xdr:col>
      <xdr:colOff>101600</xdr:colOff>
      <xdr:row>57</xdr:row>
      <xdr:rowOff>120713</xdr:rowOff>
    </xdr:to>
    <xdr:sp macro="" textlink="">
      <xdr:nvSpPr>
        <xdr:cNvPr id="371" name="楕円 370"/>
        <xdr:cNvSpPr/>
      </xdr:nvSpPr>
      <xdr:spPr>
        <a:xfrm>
          <a:off x="7810500" y="979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111840</xdr:rowOff>
    </xdr:from>
    <xdr:ext cx="534377" cy="259045"/>
    <xdr:sp macro="" textlink="">
      <xdr:nvSpPr>
        <xdr:cNvPr id="372" name="テキスト ボックス 371"/>
        <xdr:cNvSpPr txBox="1"/>
      </xdr:nvSpPr>
      <xdr:spPr>
        <a:xfrm>
          <a:off x="7594111" y="988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7363</xdr:rowOff>
    </xdr:from>
    <xdr:to>
      <xdr:col>36</xdr:col>
      <xdr:colOff>165100</xdr:colOff>
      <xdr:row>57</xdr:row>
      <xdr:rowOff>108963</xdr:rowOff>
    </xdr:to>
    <xdr:sp macro="" textlink="">
      <xdr:nvSpPr>
        <xdr:cNvPr id="373" name="楕円 372"/>
        <xdr:cNvSpPr/>
      </xdr:nvSpPr>
      <xdr:spPr>
        <a:xfrm>
          <a:off x="6921500" y="978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100090</xdr:rowOff>
    </xdr:from>
    <xdr:ext cx="534377" cy="259045"/>
    <xdr:sp macro="" textlink="">
      <xdr:nvSpPr>
        <xdr:cNvPr id="374" name="テキスト ボックス 373"/>
        <xdr:cNvSpPr txBox="1"/>
      </xdr:nvSpPr>
      <xdr:spPr>
        <a:xfrm>
          <a:off x="6705111" y="987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57971</xdr:rowOff>
    </xdr:from>
    <xdr:to>
      <xdr:col>54</xdr:col>
      <xdr:colOff>189865</xdr:colOff>
      <xdr:row>78</xdr:row>
      <xdr:rowOff>139700</xdr:rowOff>
    </xdr:to>
    <xdr:cxnSp macro="">
      <xdr:nvCxnSpPr>
        <xdr:cNvPr id="396" name="直線コネクタ 395"/>
        <xdr:cNvCxnSpPr/>
      </xdr:nvCxnSpPr>
      <xdr:spPr>
        <a:xfrm flipV="1">
          <a:off x="10475595" y="12059471"/>
          <a:ext cx="1270" cy="145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7"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4648</xdr:rowOff>
    </xdr:from>
    <xdr:ext cx="599010" cy="259045"/>
    <xdr:sp macro="" textlink="">
      <xdr:nvSpPr>
        <xdr:cNvPr id="399" name="普通建設事業費 （ うち新規整備　）最大値テキスト"/>
        <xdr:cNvSpPr txBox="1"/>
      </xdr:nvSpPr>
      <xdr:spPr>
        <a:xfrm>
          <a:off x="10528300" y="11834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57971</xdr:rowOff>
    </xdr:from>
    <xdr:to>
      <xdr:col>55</xdr:col>
      <xdr:colOff>88900</xdr:colOff>
      <xdr:row>70</xdr:row>
      <xdr:rowOff>57971</xdr:rowOff>
    </xdr:to>
    <xdr:cxnSp macro="">
      <xdr:nvCxnSpPr>
        <xdr:cNvPr id="400" name="直線コネクタ 399"/>
        <xdr:cNvCxnSpPr/>
      </xdr:nvCxnSpPr>
      <xdr:spPr>
        <a:xfrm>
          <a:off x="10388600" y="12059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132201</xdr:rowOff>
    </xdr:from>
    <xdr:to>
      <xdr:col>55</xdr:col>
      <xdr:colOff>0</xdr:colOff>
      <xdr:row>78</xdr:row>
      <xdr:rowOff>71065</xdr:rowOff>
    </xdr:to>
    <xdr:cxnSp macro="">
      <xdr:nvCxnSpPr>
        <xdr:cNvPr id="401" name="直線コネクタ 400"/>
        <xdr:cNvCxnSpPr/>
      </xdr:nvCxnSpPr>
      <xdr:spPr>
        <a:xfrm>
          <a:off x="9639300" y="13333851"/>
          <a:ext cx="838200" cy="110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58915</xdr:rowOff>
    </xdr:from>
    <xdr:ext cx="534377" cy="259045"/>
    <xdr:sp macro="" textlink="">
      <xdr:nvSpPr>
        <xdr:cNvPr id="402" name="普通建設事業費 （ うち新規整備　）平均値テキスト"/>
        <xdr:cNvSpPr txBox="1"/>
      </xdr:nvSpPr>
      <xdr:spPr>
        <a:xfrm>
          <a:off x="10528300" y="13089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36038</xdr:rowOff>
    </xdr:from>
    <xdr:to>
      <xdr:col>55</xdr:col>
      <xdr:colOff>50800</xdr:colOff>
      <xdr:row>77</xdr:row>
      <xdr:rowOff>137638</xdr:rowOff>
    </xdr:to>
    <xdr:sp macro="" textlink="">
      <xdr:nvSpPr>
        <xdr:cNvPr id="403" name="フローチャート: 判断 402"/>
        <xdr:cNvSpPr/>
      </xdr:nvSpPr>
      <xdr:spPr>
        <a:xfrm>
          <a:off x="104267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12233</xdr:rowOff>
    </xdr:from>
    <xdr:to>
      <xdr:col>50</xdr:col>
      <xdr:colOff>114300</xdr:colOff>
      <xdr:row>77</xdr:row>
      <xdr:rowOff>132201</xdr:rowOff>
    </xdr:to>
    <xdr:cxnSp macro="">
      <xdr:nvCxnSpPr>
        <xdr:cNvPr id="404" name="直線コネクタ 403"/>
        <xdr:cNvCxnSpPr/>
      </xdr:nvCxnSpPr>
      <xdr:spPr>
        <a:xfrm>
          <a:off x="8750300" y="13213883"/>
          <a:ext cx="889000" cy="119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13353</xdr:rowOff>
    </xdr:from>
    <xdr:to>
      <xdr:col>50</xdr:col>
      <xdr:colOff>165100</xdr:colOff>
      <xdr:row>77</xdr:row>
      <xdr:rowOff>114953</xdr:rowOff>
    </xdr:to>
    <xdr:sp macro="" textlink="">
      <xdr:nvSpPr>
        <xdr:cNvPr id="405" name="フローチャート: 判断 404"/>
        <xdr:cNvSpPr/>
      </xdr:nvSpPr>
      <xdr:spPr>
        <a:xfrm>
          <a:off x="9588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131480</xdr:rowOff>
    </xdr:from>
    <xdr:ext cx="534377" cy="259045"/>
    <xdr:sp macro="" textlink="">
      <xdr:nvSpPr>
        <xdr:cNvPr id="406" name="テキスト ボックス 405"/>
        <xdr:cNvSpPr txBox="1"/>
      </xdr:nvSpPr>
      <xdr:spPr>
        <a:xfrm>
          <a:off x="9372111" y="1299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167562</xdr:rowOff>
    </xdr:from>
    <xdr:to>
      <xdr:col>45</xdr:col>
      <xdr:colOff>177800</xdr:colOff>
      <xdr:row>77</xdr:row>
      <xdr:rowOff>12233</xdr:rowOff>
    </xdr:to>
    <xdr:cxnSp macro="">
      <xdr:nvCxnSpPr>
        <xdr:cNvPr id="407" name="直線コネクタ 406"/>
        <xdr:cNvCxnSpPr/>
      </xdr:nvCxnSpPr>
      <xdr:spPr>
        <a:xfrm>
          <a:off x="7861300" y="13197762"/>
          <a:ext cx="889000" cy="16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159986</xdr:rowOff>
    </xdr:from>
    <xdr:to>
      <xdr:col>46</xdr:col>
      <xdr:colOff>38100</xdr:colOff>
      <xdr:row>77</xdr:row>
      <xdr:rowOff>90136</xdr:rowOff>
    </xdr:to>
    <xdr:sp macro="" textlink="">
      <xdr:nvSpPr>
        <xdr:cNvPr id="408" name="フローチャート: 判断 407"/>
        <xdr:cNvSpPr/>
      </xdr:nvSpPr>
      <xdr:spPr>
        <a:xfrm>
          <a:off x="8699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81263</xdr:rowOff>
    </xdr:from>
    <xdr:ext cx="534377" cy="259045"/>
    <xdr:sp macro="" textlink="">
      <xdr:nvSpPr>
        <xdr:cNvPr id="409" name="テキスト ボックス 408"/>
        <xdr:cNvSpPr txBox="1"/>
      </xdr:nvSpPr>
      <xdr:spPr>
        <a:xfrm>
          <a:off x="8483111" y="1328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167562</xdr:rowOff>
    </xdr:from>
    <xdr:to>
      <xdr:col>41</xdr:col>
      <xdr:colOff>50800</xdr:colOff>
      <xdr:row>77</xdr:row>
      <xdr:rowOff>62159</xdr:rowOff>
    </xdr:to>
    <xdr:cxnSp macro="">
      <xdr:nvCxnSpPr>
        <xdr:cNvPr id="410" name="直線コネクタ 409"/>
        <xdr:cNvCxnSpPr/>
      </xdr:nvCxnSpPr>
      <xdr:spPr>
        <a:xfrm flipV="1">
          <a:off x="6972300" y="13197762"/>
          <a:ext cx="889000" cy="66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62181</xdr:rowOff>
    </xdr:from>
    <xdr:to>
      <xdr:col>41</xdr:col>
      <xdr:colOff>101600</xdr:colOff>
      <xdr:row>76</xdr:row>
      <xdr:rowOff>163781</xdr:rowOff>
    </xdr:to>
    <xdr:sp macro="" textlink="">
      <xdr:nvSpPr>
        <xdr:cNvPr id="411" name="フローチャート: 判断 410"/>
        <xdr:cNvSpPr/>
      </xdr:nvSpPr>
      <xdr:spPr>
        <a:xfrm>
          <a:off x="7810500" y="13092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8858</xdr:rowOff>
    </xdr:from>
    <xdr:ext cx="534377" cy="259045"/>
    <xdr:sp macro="" textlink="">
      <xdr:nvSpPr>
        <xdr:cNvPr id="412" name="テキスト ボックス 411"/>
        <xdr:cNvSpPr txBox="1"/>
      </xdr:nvSpPr>
      <xdr:spPr>
        <a:xfrm>
          <a:off x="7594111" y="12867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126391</xdr:rowOff>
    </xdr:from>
    <xdr:to>
      <xdr:col>36</xdr:col>
      <xdr:colOff>165100</xdr:colOff>
      <xdr:row>76</xdr:row>
      <xdr:rowOff>56541</xdr:rowOff>
    </xdr:to>
    <xdr:sp macro="" textlink="">
      <xdr:nvSpPr>
        <xdr:cNvPr id="413" name="フローチャート: 判断 412"/>
        <xdr:cNvSpPr/>
      </xdr:nvSpPr>
      <xdr:spPr>
        <a:xfrm>
          <a:off x="6921500" y="12985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73068</xdr:rowOff>
    </xdr:from>
    <xdr:ext cx="534377" cy="259045"/>
    <xdr:sp macro="" textlink="">
      <xdr:nvSpPr>
        <xdr:cNvPr id="414" name="テキスト ボックス 413"/>
        <xdr:cNvSpPr txBox="1"/>
      </xdr:nvSpPr>
      <xdr:spPr>
        <a:xfrm>
          <a:off x="6705111" y="1276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20265</xdr:rowOff>
    </xdr:from>
    <xdr:to>
      <xdr:col>55</xdr:col>
      <xdr:colOff>50800</xdr:colOff>
      <xdr:row>78</xdr:row>
      <xdr:rowOff>121865</xdr:rowOff>
    </xdr:to>
    <xdr:sp macro="" textlink="">
      <xdr:nvSpPr>
        <xdr:cNvPr id="420" name="楕円 419"/>
        <xdr:cNvSpPr/>
      </xdr:nvSpPr>
      <xdr:spPr>
        <a:xfrm>
          <a:off x="10426700" y="1339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106642</xdr:rowOff>
    </xdr:from>
    <xdr:ext cx="469744" cy="259045"/>
    <xdr:sp macro="" textlink="">
      <xdr:nvSpPr>
        <xdr:cNvPr id="421" name="普通建設事業費 （ うち新規整備　）該当値テキスト"/>
        <xdr:cNvSpPr txBox="1"/>
      </xdr:nvSpPr>
      <xdr:spPr>
        <a:xfrm>
          <a:off x="10528300" y="1330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81401</xdr:rowOff>
    </xdr:from>
    <xdr:to>
      <xdr:col>50</xdr:col>
      <xdr:colOff>165100</xdr:colOff>
      <xdr:row>78</xdr:row>
      <xdr:rowOff>11551</xdr:rowOff>
    </xdr:to>
    <xdr:sp macro="" textlink="">
      <xdr:nvSpPr>
        <xdr:cNvPr id="422" name="楕円 421"/>
        <xdr:cNvSpPr/>
      </xdr:nvSpPr>
      <xdr:spPr>
        <a:xfrm>
          <a:off x="9588500" y="1328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2678</xdr:rowOff>
    </xdr:from>
    <xdr:ext cx="534377" cy="259045"/>
    <xdr:sp macro="" textlink="">
      <xdr:nvSpPr>
        <xdr:cNvPr id="423" name="テキスト ボックス 422"/>
        <xdr:cNvSpPr txBox="1"/>
      </xdr:nvSpPr>
      <xdr:spPr>
        <a:xfrm>
          <a:off x="9372111" y="13375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132883</xdr:rowOff>
    </xdr:from>
    <xdr:to>
      <xdr:col>46</xdr:col>
      <xdr:colOff>38100</xdr:colOff>
      <xdr:row>77</xdr:row>
      <xdr:rowOff>63033</xdr:rowOff>
    </xdr:to>
    <xdr:sp macro="" textlink="">
      <xdr:nvSpPr>
        <xdr:cNvPr id="424" name="楕円 423"/>
        <xdr:cNvSpPr/>
      </xdr:nvSpPr>
      <xdr:spPr>
        <a:xfrm>
          <a:off x="8699500" y="1316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79560</xdr:rowOff>
    </xdr:from>
    <xdr:ext cx="534377" cy="259045"/>
    <xdr:sp macro="" textlink="">
      <xdr:nvSpPr>
        <xdr:cNvPr id="425" name="テキスト ボックス 424"/>
        <xdr:cNvSpPr txBox="1"/>
      </xdr:nvSpPr>
      <xdr:spPr>
        <a:xfrm>
          <a:off x="8483111" y="1293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116762</xdr:rowOff>
    </xdr:from>
    <xdr:to>
      <xdr:col>41</xdr:col>
      <xdr:colOff>101600</xdr:colOff>
      <xdr:row>77</xdr:row>
      <xdr:rowOff>46912</xdr:rowOff>
    </xdr:to>
    <xdr:sp macro="" textlink="">
      <xdr:nvSpPr>
        <xdr:cNvPr id="426" name="楕円 425"/>
        <xdr:cNvSpPr/>
      </xdr:nvSpPr>
      <xdr:spPr>
        <a:xfrm>
          <a:off x="7810500" y="1314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38039</xdr:rowOff>
    </xdr:from>
    <xdr:ext cx="534377" cy="259045"/>
    <xdr:sp macro="" textlink="">
      <xdr:nvSpPr>
        <xdr:cNvPr id="427" name="テキスト ボックス 426"/>
        <xdr:cNvSpPr txBox="1"/>
      </xdr:nvSpPr>
      <xdr:spPr>
        <a:xfrm>
          <a:off x="7594111" y="1323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11359</xdr:rowOff>
    </xdr:from>
    <xdr:to>
      <xdr:col>36</xdr:col>
      <xdr:colOff>165100</xdr:colOff>
      <xdr:row>77</xdr:row>
      <xdr:rowOff>112959</xdr:rowOff>
    </xdr:to>
    <xdr:sp macro="" textlink="">
      <xdr:nvSpPr>
        <xdr:cNvPr id="428" name="楕円 427"/>
        <xdr:cNvSpPr/>
      </xdr:nvSpPr>
      <xdr:spPr>
        <a:xfrm>
          <a:off x="6921500" y="1321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104086</xdr:rowOff>
    </xdr:from>
    <xdr:ext cx="534377" cy="259045"/>
    <xdr:sp macro="" textlink="">
      <xdr:nvSpPr>
        <xdr:cNvPr id="429" name="テキスト ボックス 428"/>
        <xdr:cNvSpPr txBox="1"/>
      </xdr:nvSpPr>
      <xdr:spPr>
        <a:xfrm>
          <a:off x="6705111" y="1330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142748</xdr:rowOff>
    </xdr:from>
    <xdr:to>
      <xdr:col>54</xdr:col>
      <xdr:colOff>189865</xdr:colOff>
      <xdr:row>99</xdr:row>
      <xdr:rowOff>92849</xdr:rowOff>
    </xdr:to>
    <xdr:cxnSp macro="">
      <xdr:nvCxnSpPr>
        <xdr:cNvPr id="455" name="直線コネクタ 454"/>
        <xdr:cNvCxnSpPr/>
      </xdr:nvCxnSpPr>
      <xdr:spPr>
        <a:xfrm flipV="1">
          <a:off x="10475595" y="15573248"/>
          <a:ext cx="1270" cy="1493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96676</xdr:rowOff>
    </xdr:from>
    <xdr:ext cx="378565" cy="259045"/>
    <xdr:sp macro="" textlink="">
      <xdr:nvSpPr>
        <xdr:cNvPr id="456" name="普通建設事業費 （ うち更新整備　）最小値テキスト"/>
        <xdr:cNvSpPr txBox="1"/>
      </xdr:nvSpPr>
      <xdr:spPr>
        <a:xfrm>
          <a:off x="10528300" y="17070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92849</xdr:rowOff>
    </xdr:from>
    <xdr:to>
      <xdr:col>55</xdr:col>
      <xdr:colOff>88900</xdr:colOff>
      <xdr:row>99</xdr:row>
      <xdr:rowOff>92849</xdr:rowOff>
    </xdr:to>
    <xdr:cxnSp macro="">
      <xdr:nvCxnSpPr>
        <xdr:cNvPr id="457" name="直線コネクタ 456"/>
        <xdr:cNvCxnSpPr/>
      </xdr:nvCxnSpPr>
      <xdr:spPr>
        <a:xfrm>
          <a:off x="10388600" y="1706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89425</xdr:rowOff>
    </xdr:from>
    <xdr:ext cx="599010" cy="259045"/>
    <xdr:sp macro="" textlink="">
      <xdr:nvSpPr>
        <xdr:cNvPr id="458" name="普通建設事業費 （ うち更新整備　）最大値テキスト"/>
        <xdr:cNvSpPr txBox="1"/>
      </xdr:nvSpPr>
      <xdr:spPr>
        <a:xfrm>
          <a:off x="10528300" y="15348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142748</xdr:rowOff>
    </xdr:from>
    <xdr:to>
      <xdr:col>55</xdr:col>
      <xdr:colOff>88900</xdr:colOff>
      <xdr:row>90</xdr:row>
      <xdr:rowOff>142748</xdr:rowOff>
    </xdr:to>
    <xdr:cxnSp macro="">
      <xdr:nvCxnSpPr>
        <xdr:cNvPr id="459" name="直線コネクタ 458"/>
        <xdr:cNvCxnSpPr/>
      </xdr:nvCxnSpPr>
      <xdr:spPr>
        <a:xfrm>
          <a:off x="10388600" y="15573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56130</xdr:rowOff>
    </xdr:from>
    <xdr:to>
      <xdr:col>55</xdr:col>
      <xdr:colOff>0</xdr:colOff>
      <xdr:row>97</xdr:row>
      <xdr:rowOff>84269</xdr:rowOff>
    </xdr:to>
    <xdr:cxnSp macro="">
      <xdr:nvCxnSpPr>
        <xdr:cNvPr id="460" name="直線コネクタ 459"/>
        <xdr:cNvCxnSpPr/>
      </xdr:nvCxnSpPr>
      <xdr:spPr>
        <a:xfrm flipV="1">
          <a:off x="9639300" y="16343880"/>
          <a:ext cx="838200" cy="371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57052</xdr:rowOff>
    </xdr:from>
    <xdr:ext cx="534377" cy="259045"/>
    <xdr:sp macro="" textlink="">
      <xdr:nvSpPr>
        <xdr:cNvPr id="461" name="普通建設事業費 （ うち更新整備　）平均値テキスト"/>
        <xdr:cNvSpPr txBox="1"/>
      </xdr:nvSpPr>
      <xdr:spPr>
        <a:xfrm>
          <a:off x="10528300" y="165162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78625</xdr:rowOff>
    </xdr:from>
    <xdr:to>
      <xdr:col>55</xdr:col>
      <xdr:colOff>50800</xdr:colOff>
      <xdr:row>97</xdr:row>
      <xdr:rowOff>8775</xdr:rowOff>
    </xdr:to>
    <xdr:sp macro="" textlink="">
      <xdr:nvSpPr>
        <xdr:cNvPr id="462" name="フローチャート: 判断 461"/>
        <xdr:cNvSpPr/>
      </xdr:nvSpPr>
      <xdr:spPr>
        <a:xfrm>
          <a:off x="104267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84269</xdr:rowOff>
    </xdr:from>
    <xdr:to>
      <xdr:col>50</xdr:col>
      <xdr:colOff>114300</xdr:colOff>
      <xdr:row>98</xdr:row>
      <xdr:rowOff>159327</xdr:rowOff>
    </xdr:to>
    <xdr:cxnSp macro="">
      <xdr:nvCxnSpPr>
        <xdr:cNvPr id="463" name="直線コネクタ 462"/>
        <xdr:cNvCxnSpPr/>
      </xdr:nvCxnSpPr>
      <xdr:spPr>
        <a:xfrm flipV="1">
          <a:off x="8750300" y="16714919"/>
          <a:ext cx="889000" cy="246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66846</xdr:rowOff>
    </xdr:from>
    <xdr:to>
      <xdr:col>50</xdr:col>
      <xdr:colOff>165100</xdr:colOff>
      <xdr:row>96</xdr:row>
      <xdr:rowOff>168446</xdr:rowOff>
    </xdr:to>
    <xdr:sp macro="" textlink="">
      <xdr:nvSpPr>
        <xdr:cNvPr id="464" name="フローチャート: 判断 463"/>
        <xdr:cNvSpPr/>
      </xdr:nvSpPr>
      <xdr:spPr>
        <a:xfrm>
          <a:off x="9588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13523</xdr:rowOff>
    </xdr:from>
    <xdr:ext cx="534377" cy="259045"/>
    <xdr:sp macro="" textlink="">
      <xdr:nvSpPr>
        <xdr:cNvPr id="465" name="テキスト ボックス 464"/>
        <xdr:cNvSpPr txBox="1"/>
      </xdr:nvSpPr>
      <xdr:spPr>
        <a:xfrm>
          <a:off x="9372111" y="163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150847</xdr:rowOff>
    </xdr:from>
    <xdr:to>
      <xdr:col>45</xdr:col>
      <xdr:colOff>177800</xdr:colOff>
      <xdr:row>98</xdr:row>
      <xdr:rowOff>159327</xdr:rowOff>
    </xdr:to>
    <xdr:cxnSp macro="">
      <xdr:nvCxnSpPr>
        <xdr:cNvPr id="466" name="直線コネクタ 465"/>
        <xdr:cNvCxnSpPr/>
      </xdr:nvCxnSpPr>
      <xdr:spPr>
        <a:xfrm>
          <a:off x="7861300" y="16952947"/>
          <a:ext cx="889000" cy="8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136982</xdr:rowOff>
    </xdr:from>
    <xdr:to>
      <xdr:col>46</xdr:col>
      <xdr:colOff>38100</xdr:colOff>
      <xdr:row>97</xdr:row>
      <xdr:rowOff>67132</xdr:rowOff>
    </xdr:to>
    <xdr:sp macro="" textlink="">
      <xdr:nvSpPr>
        <xdr:cNvPr id="467" name="フローチャート: 判断 466"/>
        <xdr:cNvSpPr/>
      </xdr:nvSpPr>
      <xdr:spPr>
        <a:xfrm>
          <a:off x="8699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83659</xdr:rowOff>
    </xdr:from>
    <xdr:ext cx="534377" cy="259045"/>
    <xdr:sp macro="" textlink="">
      <xdr:nvSpPr>
        <xdr:cNvPr id="468" name="テキスト ボックス 467"/>
        <xdr:cNvSpPr txBox="1"/>
      </xdr:nvSpPr>
      <xdr:spPr>
        <a:xfrm>
          <a:off x="8483111" y="1637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150847</xdr:rowOff>
    </xdr:from>
    <xdr:to>
      <xdr:col>41</xdr:col>
      <xdr:colOff>50800</xdr:colOff>
      <xdr:row>99</xdr:row>
      <xdr:rowOff>42120</xdr:rowOff>
    </xdr:to>
    <xdr:cxnSp macro="">
      <xdr:nvCxnSpPr>
        <xdr:cNvPr id="469" name="直線コネクタ 468"/>
        <xdr:cNvCxnSpPr/>
      </xdr:nvCxnSpPr>
      <xdr:spPr>
        <a:xfrm flipV="1">
          <a:off x="6972300" y="16952947"/>
          <a:ext cx="889000" cy="6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47241</xdr:rowOff>
    </xdr:from>
    <xdr:to>
      <xdr:col>41</xdr:col>
      <xdr:colOff>101600</xdr:colOff>
      <xdr:row>97</xdr:row>
      <xdr:rowOff>148841</xdr:rowOff>
    </xdr:to>
    <xdr:sp macro="" textlink="">
      <xdr:nvSpPr>
        <xdr:cNvPr id="470" name="フローチャート: 判断 469"/>
        <xdr:cNvSpPr/>
      </xdr:nvSpPr>
      <xdr:spPr>
        <a:xfrm>
          <a:off x="7810500" y="1667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165368</xdr:rowOff>
    </xdr:from>
    <xdr:ext cx="534377" cy="259045"/>
    <xdr:sp macro="" textlink="">
      <xdr:nvSpPr>
        <xdr:cNvPr id="471" name="テキスト ボックス 470"/>
        <xdr:cNvSpPr txBox="1"/>
      </xdr:nvSpPr>
      <xdr:spPr>
        <a:xfrm>
          <a:off x="7594111" y="1645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168464</xdr:rowOff>
    </xdr:from>
    <xdr:to>
      <xdr:col>36</xdr:col>
      <xdr:colOff>165100</xdr:colOff>
      <xdr:row>97</xdr:row>
      <xdr:rowOff>98614</xdr:rowOff>
    </xdr:to>
    <xdr:sp macro="" textlink="">
      <xdr:nvSpPr>
        <xdr:cNvPr id="472" name="フローチャート: 判断 471"/>
        <xdr:cNvSpPr/>
      </xdr:nvSpPr>
      <xdr:spPr>
        <a:xfrm>
          <a:off x="6921500" y="1662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115141</xdr:rowOff>
    </xdr:from>
    <xdr:ext cx="534377" cy="259045"/>
    <xdr:sp macro="" textlink="">
      <xdr:nvSpPr>
        <xdr:cNvPr id="473" name="テキスト ボックス 472"/>
        <xdr:cNvSpPr txBox="1"/>
      </xdr:nvSpPr>
      <xdr:spPr>
        <a:xfrm>
          <a:off x="6705111" y="1640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5330</xdr:rowOff>
    </xdr:from>
    <xdr:to>
      <xdr:col>55</xdr:col>
      <xdr:colOff>50800</xdr:colOff>
      <xdr:row>95</xdr:row>
      <xdr:rowOff>106930</xdr:rowOff>
    </xdr:to>
    <xdr:sp macro="" textlink="">
      <xdr:nvSpPr>
        <xdr:cNvPr id="479" name="楕円 478"/>
        <xdr:cNvSpPr/>
      </xdr:nvSpPr>
      <xdr:spPr>
        <a:xfrm>
          <a:off x="10426700" y="1629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28207</xdr:rowOff>
    </xdr:from>
    <xdr:ext cx="534377" cy="259045"/>
    <xdr:sp macro="" textlink="">
      <xdr:nvSpPr>
        <xdr:cNvPr id="480" name="普通建設事業費 （ うち更新整備　）該当値テキスト"/>
        <xdr:cNvSpPr txBox="1"/>
      </xdr:nvSpPr>
      <xdr:spPr>
        <a:xfrm>
          <a:off x="10528300" y="1614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33469</xdr:rowOff>
    </xdr:from>
    <xdr:to>
      <xdr:col>50</xdr:col>
      <xdr:colOff>165100</xdr:colOff>
      <xdr:row>97</xdr:row>
      <xdr:rowOff>135069</xdr:rowOff>
    </xdr:to>
    <xdr:sp macro="" textlink="">
      <xdr:nvSpPr>
        <xdr:cNvPr id="481" name="楕円 480"/>
        <xdr:cNvSpPr/>
      </xdr:nvSpPr>
      <xdr:spPr>
        <a:xfrm>
          <a:off x="9588500" y="1666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126196</xdr:rowOff>
    </xdr:from>
    <xdr:ext cx="534377" cy="259045"/>
    <xdr:sp macro="" textlink="">
      <xdr:nvSpPr>
        <xdr:cNvPr id="482" name="テキスト ボックス 481"/>
        <xdr:cNvSpPr txBox="1"/>
      </xdr:nvSpPr>
      <xdr:spPr>
        <a:xfrm>
          <a:off x="9372111" y="1675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108527</xdr:rowOff>
    </xdr:from>
    <xdr:to>
      <xdr:col>46</xdr:col>
      <xdr:colOff>38100</xdr:colOff>
      <xdr:row>99</xdr:row>
      <xdr:rowOff>38677</xdr:rowOff>
    </xdr:to>
    <xdr:sp macro="" textlink="">
      <xdr:nvSpPr>
        <xdr:cNvPr id="483" name="楕円 482"/>
        <xdr:cNvSpPr/>
      </xdr:nvSpPr>
      <xdr:spPr>
        <a:xfrm>
          <a:off x="8699500" y="16910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29804</xdr:rowOff>
    </xdr:from>
    <xdr:ext cx="534377" cy="259045"/>
    <xdr:sp macro="" textlink="">
      <xdr:nvSpPr>
        <xdr:cNvPr id="484" name="テキスト ボックス 483"/>
        <xdr:cNvSpPr txBox="1"/>
      </xdr:nvSpPr>
      <xdr:spPr>
        <a:xfrm>
          <a:off x="8483111" y="1700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100047</xdr:rowOff>
    </xdr:from>
    <xdr:to>
      <xdr:col>41</xdr:col>
      <xdr:colOff>101600</xdr:colOff>
      <xdr:row>99</xdr:row>
      <xdr:rowOff>30197</xdr:rowOff>
    </xdr:to>
    <xdr:sp macro="" textlink="">
      <xdr:nvSpPr>
        <xdr:cNvPr id="485" name="楕円 484"/>
        <xdr:cNvSpPr/>
      </xdr:nvSpPr>
      <xdr:spPr>
        <a:xfrm>
          <a:off x="7810500" y="16902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21324</xdr:rowOff>
    </xdr:from>
    <xdr:ext cx="534377" cy="259045"/>
    <xdr:sp macro="" textlink="">
      <xdr:nvSpPr>
        <xdr:cNvPr id="486" name="テキスト ボックス 485"/>
        <xdr:cNvSpPr txBox="1"/>
      </xdr:nvSpPr>
      <xdr:spPr>
        <a:xfrm>
          <a:off x="7594111" y="1699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162770</xdr:rowOff>
    </xdr:from>
    <xdr:to>
      <xdr:col>36</xdr:col>
      <xdr:colOff>165100</xdr:colOff>
      <xdr:row>99</xdr:row>
      <xdr:rowOff>92920</xdr:rowOff>
    </xdr:to>
    <xdr:sp macro="" textlink="">
      <xdr:nvSpPr>
        <xdr:cNvPr id="487" name="楕円 486"/>
        <xdr:cNvSpPr/>
      </xdr:nvSpPr>
      <xdr:spPr>
        <a:xfrm>
          <a:off x="6921500" y="1696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84047</xdr:rowOff>
    </xdr:from>
    <xdr:ext cx="469744" cy="259045"/>
    <xdr:sp macro="" textlink="">
      <xdr:nvSpPr>
        <xdr:cNvPr id="488" name="テキスト ボックス 487"/>
        <xdr:cNvSpPr txBox="1"/>
      </xdr:nvSpPr>
      <xdr:spPr>
        <a:xfrm>
          <a:off x="6737428" y="17057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62624</xdr:rowOff>
    </xdr:from>
    <xdr:to>
      <xdr:col>85</xdr:col>
      <xdr:colOff>126364</xdr:colOff>
      <xdr:row>39</xdr:row>
      <xdr:rowOff>44450</xdr:rowOff>
    </xdr:to>
    <xdr:cxnSp macro="">
      <xdr:nvCxnSpPr>
        <xdr:cNvPr id="512" name="直線コネクタ 511"/>
        <xdr:cNvCxnSpPr/>
      </xdr:nvCxnSpPr>
      <xdr:spPr>
        <a:xfrm flipV="1">
          <a:off x="16317595" y="5377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9301</xdr:rowOff>
    </xdr:from>
    <xdr:ext cx="599010" cy="259045"/>
    <xdr:sp macro="" textlink="">
      <xdr:nvSpPr>
        <xdr:cNvPr id="515" name="災害復旧事業費最大値テキスト"/>
        <xdr:cNvSpPr txBox="1"/>
      </xdr:nvSpPr>
      <xdr:spPr>
        <a:xfrm>
          <a:off x="16370300" y="515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62624</xdr:rowOff>
    </xdr:from>
    <xdr:to>
      <xdr:col>86</xdr:col>
      <xdr:colOff>25400</xdr:colOff>
      <xdr:row>31</xdr:row>
      <xdr:rowOff>62624</xdr:rowOff>
    </xdr:to>
    <xdr:cxnSp macro="">
      <xdr:nvCxnSpPr>
        <xdr:cNvPr id="516" name="直線コネクタ 515"/>
        <xdr:cNvCxnSpPr/>
      </xdr:nvCxnSpPr>
      <xdr:spPr>
        <a:xfrm>
          <a:off x="16230600" y="537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90412</xdr:rowOff>
    </xdr:from>
    <xdr:to>
      <xdr:col>85</xdr:col>
      <xdr:colOff>127000</xdr:colOff>
      <xdr:row>38</xdr:row>
      <xdr:rowOff>114986</xdr:rowOff>
    </xdr:to>
    <xdr:cxnSp macro="">
      <xdr:nvCxnSpPr>
        <xdr:cNvPr id="517" name="直線コネクタ 516"/>
        <xdr:cNvCxnSpPr/>
      </xdr:nvCxnSpPr>
      <xdr:spPr>
        <a:xfrm flipV="1">
          <a:off x="15481300" y="6605512"/>
          <a:ext cx="838200" cy="2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27830</xdr:rowOff>
    </xdr:from>
    <xdr:ext cx="469744" cy="259045"/>
    <xdr:sp macro="" textlink="">
      <xdr:nvSpPr>
        <xdr:cNvPr id="518" name="災害復旧事業費平均値テキスト"/>
        <xdr:cNvSpPr txBox="1"/>
      </xdr:nvSpPr>
      <xdr:spPr>
        <a:xfrm>
          <a:off x="16370300" y="6542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49403</xdr:rowOff>
    </xdr:from>
    <xdr:to>
      <xdr:col>85</xdr:col>
      <xdr:colOff>177800</xdr:colOff>
      <xdr:row>38</xdr:row>
      <xdr:rowOff>151003</xdr:rowOff>
    </xdr:to>
    <xdr:sp macro="" textlink="">
      <xdr:nvSpPr>
        <xdr:cNvPr id="519" name="フローチャート: 判断 518"/>
        <xdr:cNvSpPr/>
      </xdr:nvSpPr>
      <xdr:spPr>
        <a:xfrm>
          <a:off x="162687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114986</xdr:rowOff>
    </xdr:from>
    <xdr:to>
      <xdr:col>81</xdr:col>
      <xdr:colOff>50800</xdr:colOff>
      <xdr:row>39</xdr:row>
      <xdr:rowOff>40487</xdr:rowOff>
    </xdr:to>
    <xdr:cxnSp macro="">
      <xdr:nvCxnSpPr>
        <xdr:cNvPr id="520" name="直線コネクタ 519"/>
        <xdr:cNvCxnSpPr/>
      </xdr:nvCxnSpPr>
      <xdr:spPr>
        <a:xfrm flipV="1">
          <a:off x="14592300" y="6630086"/>
          <a:ext cx="889000" cy="96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97345</xdr:rowOff>
    </xdr:from>
    <xdr:to>
      <xdr:col>81</xdr:col>
      <xdr:colOff>101600</xdr:colOff>
      <xdr:row>39</xdr:row>
      <xdr:rowOff>27495</xdr:rowOff>
    </xdr:to>
    <xdr:sp macro="" textlink="">
      <xdr:nvSpPr>
        <xdr:cNvPr id="521" name="フローチャート: 判断 520"/>
        <xdr:cNvSpPr/>
      </xdr:nvSpPr>
      <xdr:spPr>
        <a:xfrm>
          <a:off x="15430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18622</xdr:rowOff>
    </xdr:from>
    <xdr:ext cx="469744" cy="259045"/>
    <xdr:sp macro="" textlink="">
      <xdr:nvSpPr>
        <xdr:cNvPr id="522" name="テキスト ボックス 521"/>
        <xdr:cNvSpPr txBox="1"/>
      </xdr:nvSpPr>
      <xdr:spPr>
        <a:xfrm>
          <a:off x="15246428" y="670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34303</xdr:rowOff>
    </xdr:from>
    <xdr:to>
      <xdr:col>76</xdr:col>
      <xdr:colOff>114300</xdr:colOff>
      <xdr:row>39</xdr:row>
      <xdr:rowOff>40487</xdr:rowOff>
    </xdr:to>
    <xdr:cxnSp macro="">
      <xdr:nvCxnSpPr>
        <xdr:cNvPr id="523" name="直線コネクタ 522"/>
        <xdr:cNvCxnSpPr/>
      </xdr:nvCxnSpPr>
      <xdr:spPr>
        <a:xfrm>
          <a:off x="13703300" y="6720853"/>
          <a:ext cx="889000" cy="6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111785</xdr:rowOff>
    </xdr:from>
    <xdr:to>
      <xdr:col>76</xdr:col>
      <xdr:colOff>165100</xdr:colOff>
      <xdr:row>39</xdr:row>
      <xdr:rowOff>41935</xdr:rowOff>
    </xdr:to>
    <xdr:sp macro="" textlink="">
      <xdr:nvSpPr>
        <xdr:cNvPr id="524" name="フローチャート: 判断 523"/>
        <xdr:cNvSpPr/>
      </xdr:nvSpPr>
      <xdr:spPr>
        <a:xfrm>
          <a:off x="14541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58462</xdr:rowOff>
    </xdr:from>
    <xdr:ext cx="469744" cy="259045"/>
    <xdr:sp macro="" textlink="">
      <xdr:nvSpPr>
        <xdr:cNvPr id="525" name="テキスト ボックス 524"/>
        <xdr:cNvSpPr txBox="1"/>
      </xdr:nvSpPr>
      <xdr:spPr>
        <a:xfrm>
          <a:off x="14357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165164</xdr:rowOff>
    </xdr:from>
    <xdr:to>
      <xdr:col>71</xdr:col>
      <xdr:colOff>177800</xdr:colOff>
      <xdr:row>39</xdr:row>
      <xdr:rowOff>34303</xdr:rowOff>
    </xdr:to>
    <xdr:cxnSp macro="">
      <xdr:nvCxnSpPr>
        <xdr:cNvPr id="526" name="直線コネクタ 525"/>
        <xdr:cNvCxnSpPr/>
      </xdr:nvCxnSpPr>
      <xdr:spPr>
        <a:xfrm>
          <a:off x="12814300" y="6680264"/>
          <a:ext cx="889000" cy="40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102019</xdr:rowOff>
    </xdr:from>
    <xdr:to>
      <xdr:col>72</xdr:col>
      <xdr:colOff>38100</xdr:colOff>
      <xdr:row>39</xdr:row>
      <xdr:rowOff>32169</xdr:rowOff>
    </xdr:to>
    <xdr:sp macro="" textlink="">
      <xdr:nvSpPr>
        <xdr:cNvPr id="527" name="フローチャート: 判断 526"/>
        <xdr:cNvSpPr/>
      </xdr:nvSpPr>
      <xdr:spPr>
        <a:xfrm>
          <a:off x="13652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48696</xdr:rowOff>
    </xdr:from>
    <xdr:ext cx="469744" cy="259045"/>
    <xdr:sp macro="" textlink="">
      <xdr:nvSpPr>
        <xdr:cNvPr id="528" name="テキスト ボックス 527"/>
        <xdr:cNvSpPr txBox="1"/>
      </xdr:nvSpPr>
      <xdr:spPr>
        <a:xfrm>
          <a:off x="13468428" y="639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62090</xdr:rowOff>
    </xdr:from>
    <xdr:to>
      <xdr:col>67</xdr:col>
      <xdr:colOff>101600</xdr:colOff>
      <xdr:row>38</xdr:row>
      <xdr:rowOff>163690</xdr:rowOff>
    </xdr:to>
    <xdr:sp macro="" textlink="">
      <xdr:nvSpPr>
        <xdr:cNvPr id="529" name="フローチャート: 判断 528"/>
        <xdr:cNvSpPr/>
      </xdr:nvSpPr>
      <xdr:spPr>
        <a:xfrm>
          <a:off x="12763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8767</xdr:rowOff>
    </xdr:from>
    <xdr:ext cx="469744" cy="259045"/>
    <xdr:sp macro="" textlink="">
      <xdr:nvSpPr>
        <xdr:cNvPr id="530" name="テキスト ボックス 529"/>
        <xdr:cNvSpPr txBox="1"/>
      </xdr:nvSpPr>
      <xdr:spPr>
        <a:xfrm>
          <a:off x="12579428" y="635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39612</xdr:rowOff>
    </xdr:from>
    <xdr:to>
      <xdr:col>85</xdr:col>
      <xdr:colOff>177800</xdr:colOff>
      <xdr:row>38</xdr:row>
      <xdr:rowOff>141212</xdr:rowOff>
    </xdr:to>
    <xdr:sp macro="" textlink="">
      <xdr:nvSpPr>
        <xdr:cNvPr id="536" name="楕円 535"/>
        <xdr:cNvSpPr/>
      </xdr:nvSpPr>
      <xdr:spPr>
        <a:xfrm>
          <a:off x="16268700" y="655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170438</xdr:rowOff>
    </xdr:from>
    <xdr:ext cx="469744" cy="259045"/>
    <xdr:sp macro="" textlink="">
      <xdr:nvSpPr>
        <xdr:cNvPr id="537" name="災害復旧事業費該当値テキスト"/>
        <xdr:cNvSpPr txBox="1"/>
      </xdr:nvSpPr>
      <xdr:spPr>
        <a:xfrm>
          <a:off x="16370300" y="634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64186</xdr:rowOff>
    </xdr:from>
    <xdr:to>
      <xdr:col>81</xdr:col>
      <xdr:colOff>101600</xdr:colOff>
      <xdr:row>38</xdr:row>
      <xdr:rowOff>165786</xdr:rowOff>
    </xdr:to>
    <xdr:sp macro="" textlink="">
      <xdr:nvSpPr>
        <xdr:cNvPr id="538" name="楕円 537"/>
        <xdr:cNvSpPr/>
      </xdr:nvSpPr>
      <xdr:spPr>
        <a:xfrm>
          <a:off x="15430500" y="657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10863</xdr:rowOff>
    </xdr:from>
    <xdr:ext cx="469744" cy="259045"/>
    <xdr:sp macro="" textlink="">
      <xdr:nvSpPr>
        <xdr:cNvPr id="539" name="テキスト ボックス 538"/>
        <xdr:cNvSpPr txBox="1"/>
      </xdr:nvSpPr>
      <xdr:spPr>
        <a:xfrm>
          <a:off x="15246428" y="6354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161137</xdr:rowOff>
    </xdr:from>
    <xdr:to>
      <xdr:col>76</xdr:col>
      <xdr:colOff>165100</xdr:colOff>
      <xdr:row>39</xdr:row>
      <xdr:rowOff>91287</xdr:rowOff>
    </xdr:to>
    <xdr:sp macro="" textlink="">
      <xdr:nvSpPr>
        <xdr:cNvPr id="540" name="楕円 539"/>
        <xdr:cNvSpPr/>
      </xdr:nvSpPr>
      <xdr:spPr>
        <a:xfrm>
          <a:off x="14541500" y="667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82414</xdr:rowOff>
    </xdr:from>
    <xdr:ext cx="378565" cy="259045"/>
    <xdr:sp macro="" textlink="">
      <xdr:nvSpPr>
        <xdr:cNvPr id="541" name="テキスト ボックス 540"/>
        <xdr:cNvSpPr txBox="1"/>
      </xdr:nvSpPr>
      <xdr:spPr>
        <a:xfrm>
          <a:off x="14403017" y="6768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154953</xdr:rowOff>
    </xdr:from>
    <xdr:to>
      <xdr:col>72</xdr:col>
      <xdr:colOff>38100</xdr:colOff>
      <xdr:row>39</xdr:row>
      <xdr:rowOff>85103</xdr:rowOff>
    </xdr:to>
    <xdr:sp macro="" textlink="">
      <xdr:nvSpPr>
        <xdr:cNvPr id="542" name="楕円 541"/>
        <xdr:cNvSpPr/>
      </xdr:nvSpPr>
      <xdr:spPr>
        <a:xfrm>
          <a:off x="13652500" y="667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76230</xdr:rowOff>
    </xdr:from>
    <xdr:ext cx="378565" cy="259045"/>
    <xdr:sp macro="" textlink="">
      <xdr:nvSpPr>
        <xdr:cNvPr id="543" name="テキスト ボックス 542"/>
        <xdr:cNvSpPr txBox="1"/>
      </xdr:nvSpPr>
      <xdr:spPr>
        <a:xfrm>
          <a:off x="13514017" y="67627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114364</xdr:rowOff>
    </xdr:from>
    <xdr:to>
      <xdr:col>67</xdr:col>
      <xdr:colOff>101600</xdr:colOff>
      <xdr:row>39</xdr:row>
      <xdr:rowOff>44514</xdr:rowOff>
    </xdr:to>
    <xdr:sp macro="" textlink="">
      <xdr:nvSpPr>
        <xdr:cNvPr id="544" name="楕円 543"/>
        <xdr:cNvSpPr/>
      </xdr:nvSpPr>
      <xdr:spPr>
        <a:xfrm>
          <a:off x="12763500" y="662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35641</xdr:rowOff>
    </xdr:from>
    <xdr:ext cx="469744" cy="259045"/>
    <xdr:sp macro="" textlink="">
      <xdr:nvSpPr>
        <xdr:cNvPr id="545" name="テキスト ボックス 544"/>
        <xdr:cNvSpPr txBox="1"/>
      </xdr:nvSpPr>
      <xdr:spPr>
        <a:xfrm>
          <a:off x="12579428" y="6722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9" name="テキスト ボックス 55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61" name="テキスト ボックス 56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63" name="テキスト ボックス 56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92727</xdr:rowOff>
    </xdr:from>
    <xdr:ext cx="312906" cy="259045"/>
    <xdr:sp macro="" textlink="">
      <xdr:nvSpPr>
        <xdr:cNvPr id="565" name="テキスト ボックス 564"/>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7" name="テキスト ボックス 56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44450</xdr:rowOff>
    </xdr:from>
    <xdr:to>
      <xdr:col>85</xdr:col>
      <xdr:colOff>126364</xdr:colOff>
      <xdr:row>59</xdr:row>
      <xdr:rowOff>44450</xdr:rowOff>
    </xdr:to>
    <xdr:cxnSp macro="">
      <xdr:nvCxnSpPr>
        <xdr:cNvPr id="569" name="直線コネクタ 568"/>
        <xdr:cNvCxnSpPr/>
      </xdr:nvCxnSpPr>
      <xdr:spPr>
        <a:xfrm flipV="1">
          <a:off x="16317595" y="87884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80027</xdr:rowOff>
    </xdr:from>
    <xdr:ext cx="249299" cy="259045"/>
    <xdr:sp macro="" textlink="">
      <xdr:nvSpPr>
        <xdr:cNvPr id="570" name="失業対策事業費最小値テキスト"/>
        <xdr:cNvSpPr txBox="1"/>
      </xdr:nvSpPr>
      <xdr:spPr>
        <a:xfrm>
          <a:off x="16370300" y="10195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1" name="直線コネクタ 57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162577</xdr:rowOff>
    </xdr:from>
    <xdr:ext cx="313932" cy="259045"/>
    <xdr:sp macro="" textlink="">
      <xdr:nvSpPr>
        <xdr:cNvPr id="572" name="失業対策事業費最大値テキスト"/>
        <xdr:cNvSpPr txBox="1"/>
      </xdr:nvSpPr>
      <xdr:spPr>
        <a:xfrm>
          <a:off x="16370300" y="8563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44450</xdr:rowOff>
    </xdr:from>
    <xdr:to>
      <xdr:col>86</xdr:col>
      <xdr:colOff>25400</xdr:colOff>
      <xdr:row>51</xdr:row>
      <xdr:rowOff>44450</xdr:rowOff>
    </xdr:to>
    <xdr:cxnSp macro="">
      <xdr:nvCxnSpPr>
        <xdr:cNvPr id="573" name="直線コネクタ 572"/>
        <xdr:cNvCxnSpPr/>
      </xdr:nvCxnSpPr>
      <xdr:spPr>
        <a:xfrm>
          <a:off x="16230600" y="87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4" name="直線コネクタ 57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168927</xdr:rowOff>
    </xdr:from>
    <xdr:ext cx="249299" cy="259045"/>
    <xdr:sp macro="" textlink="">
      <xdr:nvSpPr>
        <xdr:cNvPr id="575" name="失業対策事業費平均値テキスト"/>
        <xdr:cNvSpPr txBox="1"/>
      </xdr:nvSpPr>
      <xdr:spPr>
        <a:xfrm>
          <a:off x="16370300" y="99415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146050</xdr:rowOff>
    </xdr:from>
    <xdr:to>
      <xdr:col>85</xdr:col>
      <xdr:colOff>177800</xdr:colOff>
      <xdr:row>59</xdr:row>
      <xdr:rowOff>76200</xdr:rowOff>
    </xdr:to>
    <xdr:sp macro="" textlink="">
      <xdr:nvSpPr>
        <xdr:cNvPr id="576" name="フローチャート: 判断 575"/>
        <xdr:cNvSpPr/>
      </xdr:nvSpPr>
      <xdr:spPr>
        <a:xfrm>
          <a:off x="162687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7" name="直線コネクタ 57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146050</xdr:rowOff>
    </xdr:from>
    <xdr:to>
      <xdr:col>81</xdr:col>
      <xdr:colOff>101600</xdr:colOff>
      <xdr:row>59</xdr:row>
      <xdr:rowOff>76200</xdr:rowOff>
    </xdr:to>
    <xdr:sp macro="" textlink="">
      <xdr:nvSpPr>
        <xdr:cNvPr id="578" name="フローチャート: 判断 577"/>
        <xdr:cNvSpPr/>
      </xdr:nvSpPr>
      <xdr:spPr>
        <a:xfrm>
          <a:off x="15430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92727</xdr:rowOff>
    </xdr:from>
    <xdr:ext cx="249299" cy="259045"/>
    <xdr:sp macro="" textlink="">
      <xdr:nvSpPr>
        <xdr:cNvPr id="579" name="テキスト ボックス 578"/>
        <xdr:cNvSpPr txBox="1"/>
      </xdr:nvSpPr>
      <xdr:spPr>
        <a:xfrm>
          <a:off x="15356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0" name="直線コネクタ 57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146050</xdr:rowOff>
    </xdr:from>
    <xdr:to>
      <xdr:col>76</xdr:col>
      <xdr:colOff>165100</xdr:colOff>
      <xdr:row>59</xdr:row>
      <xdr:rowOff>76200</xdr:rowOff>
    </xdr:to>
    <xdr:sp macro="" textlink="">
      <xdr:nvSpPr>
        <xdr:cNvPr id="581" name="フローチャート: 判断 580"/>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92727</xdr:rowOff>
    </xdr:from>
    <xdr:ext cx="249299" cy="259045"/>
    <xdr:sp macro="" textlink="">
      <xdr:nvSpPr>
        <xdr:cNvPr id="582" name="テキスト ボックス 581"/>
        <xdr:cNvSpPr txBox="1"/>
      </xdr:nvSpPr>
      <xdr:spPr>
        <a:xfrm>
          <a:off x="14467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3" name="直線コネクタ 58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84" name="フローチャート: 判断 583"/>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5" name="テキスト ボックス 584"/>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107950</xdr:rowOff>
    </xdr:from>
    <xdr:to>
      <xdr:col>67</xdr:col>
      <xdr:colOff>101600</xdr:colOff>
      <xdr:row>59</xdr:row>
      <xdr:rowOff>38100</xdr:rowOff>
    </xdr:to>
    <xdr:sp macro="" textlink="">
      <xdr:nvSpPr>
        <xdr:cNvPr id="586" name="フローチャート: 判断 585"/>
        <xdr:cNvSpPr/>
      </xdr:nvSpPr>
      <xdr:spPr>
        <a:xfrm>
          <a:off x="12763500" y="1005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54627</xdr:rowOff>
    </xdr:from>
    <xdr:ext cx="249299" cy="259045"/>
    <xdr:sp macro="" textlink="">
      <xdr:nvSpPr>
        <xdr:cNvPr id="587" name="テキスト ボックス 586"/>
        <xdr:cNvSpPr txBox="1"/>
      </xdr:nvSpPr>
      <xdr:spPr>
        <a:xfrm>
          <a:off x="12689650" y="9827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3" name="楕円 59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124477</xdr:rowOff>
    </xdr:from>
    <xdr:ext cx="249299" cy="259045"/>
    <xdr:sp macro="" textlink="">
      <xdr:nvSpPr>
        <xdr:cNvPr id="594" name="失業対策事業費該当値テキスト"/>
        <xdr:cNvSpPr txBox="1"/>
      </xdr:nvSpPr>
      <xdr:spPr>
        <a:xfrm>
          <a:off x="16370300" y="10068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5" name="楕円 59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6" name="テキスト ボックス 595"/>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7" name="楕円 59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8" name="テキスト ボックス 597"/>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9" name="楕円 59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600" name="テキスト ボックス 599"/>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1" name="楕円 60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2" name="テキスト ボックス 601"/>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6" name="テキスト ボックス 61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162964</xdr:rowOff>
    </xdr:from>
    <xdr:to>
      <xdr:col>85</xdr:col>
      <xdr:colOff>126364</xdr:colOff>
      <xdr:row>78</xdr:row>
      <xdr:rowOff>119191</xdr:rowOff>
    </xdr:to>
    <xdr:cxnSp macro="">
      <xdr:nvCxnSpPr>
        <xdr:cNvPr id="626" name="直線コネクタ 625"/>
        <xdr:cNvCxnSpPr/>
      </xdr:nvCxnSpPr>
      <xdr:spPr>
        <a:xfrm flipV="1">
          <a:off x="16317595" y="11993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123018</xdr:rowOff>
    </xdr:from>
    <xdr:ext cx="534377" cy="259045"/>
    <xdr:sp macro="" textlink="">
      <xdr:nvSpPr>
        <xdr:cNvPr id="627" name="公債費最小値テキスト"/>
        <xdr:cNvSpPr txBox="1"/>
      </xdr:nvSpPr>
      <xdr:spPr>
        <a:xfrm>
          <a:off x="16370300" y="134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119191</xdr:rowOff>
    </xdr:from>
    <xdr:to>
      <xdr:col>86</xdr:col>
      <xdr:colOff>25400</xdr:colOff>
      <xdr:row>78</xdr:row>
      <xdr:rowOff>119191</xdr:rowOff>
    </xdr:to>
    <xdr:cxnSp macro="">
      <xdr:nvCxnSpPr>
        <xdr:cNvPr id="628" name="直線コネクタ 627"/>
        <xdr:cNvCxnSpPr/>
      </xdr:nvCxnSpPr>
      <xdr:spPr>
        <a:xfrm>
          <a:off x="16230600" y="1349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109641</xdr:rowOff>
    </xdr:from>
    <xdr:ext cx="599010" cy="259045"/>
    <xdr:sp macro="" textlink="">
      <xdr:nvSpPr>
        <xdr:cNvPr id="629" name="公債費最大値テキスト"/>
        <xdr:cNvSpPr txBox="1"/>
      </xdr:nvSpPr>
      <xdr:spPr>
        <a:xfrm>
          <a:off x="16370300" y="1176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162964</xdr:rowOff>
    </xdr:from>
    <xdr:to>
      <xdr:col>86</xdr:col>
      <xdr:colOff>25400</xdr:colOff>
      <xdr:row>69</xdr:row>
      <xdr:rowOff>162964</xdr:rowOff>
    </xdr:to>
    <xdr:cxnSp macro="">
      <xdr:nvCxnSpPr>
        <xdr:cNvPr id="630" name="直線コネクタ 629"/>
        <xdr:cNvCxnSpPr/>
      </xdr:nvCxnSpPr>
      <xdr:spPr>
        <a:xfrm>
          <a:off x="16230600" y="119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81369</xdr:rowOff>
    </xdr:from>
    <xdr:to>
      <xdr:col>85</xdr:col>
      <xdr:colOff>127000</xdr:colOff>
      <xdr:row>77</xdr:row>
      <xdr:rowOff>82542</xdr:rowOff>
    </xdr:to>
    <xdr:cxnSp macro="">
      <xdr:nvCxnSpPr>
        <xdr:cNvPr id="631" name="直線コネクタ 630"/>
        <xdr:cNvCxnSpPr/>
      </xdr:nvCxnSpPr>
      <xdr:spPr>
        <a:xfrm flipV="1">
          <a:off x="15481300" y="13283019"/>
          <a:ext cx="838200" cy="1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48910</xdr:rowOff>
    </xdr:from>
    <xdr:ext cx="534377" cy="259045"/>
    <xdr:sp macro="" textlink="">
      <xdr:nvSpPr>
        <xdr:cNvPr id="632" name="公債費平均値テキスト"/>
        <xdr:cNvSpPr txBox="1"/>
      </xdr:nvSpPr>
      <xdr:spPr>
        <a:xfrm>
          <a:off x="16370300" y="13250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70483</xdr:rowOff>
    </xdr:from>
    <xdr:to>
      <xdr:col>85</xdr:col>
      <xdr:colOff>177800</xdr:colOff>
      <xdr:row>78</xdr:row>
      <xdr:rowOff>633</xdr:rowOff>
    </xdr:to>
    <xdr:sp macro="" textlink="">
      <xdr:nvSpPr>
        <xdr:cNvPr id="633" name="フローチャート: 判断 632"/>
        <xdr:cNvSpPr/>
      </xdr:nvSpPr>
      <xdr:spPr>
        <a:xfrm>
          <a:off x="16268700" y="1327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70236</xdr:rowOff>
    </xdr:from>
    <xdr:to>
      <xdr:col>81</xdr:col>
      <xdr:colOff>50800</xdr:colOff>
      <xdr:row>77</xdr:row>
      <xdr:rowOff>82542</xdr:rowOff>
    </xdr:to>
    <xdr:cxnSp macro="">
      <xdr:nvCxnSpPr>
        <xdr:cNvPr id="634" name="直線コネクタ 633"/>
        <xdr:cNvCxnSpPr/>
      </xdr:nvCxnSpPr>
      <xdr:spPr>
        <a:xfrm>
          <a:off x="14592300" y="13271886"/>
          <a:ext cx="889000" cy="1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69625</xdr:rowOff>
    </xdr:from>
    <xdr:to>
      <xdr:col>81</xdr:col>
      <xdr:colOff>101600</xdr:colOff>
      <xdr:row>77</xdr:row>
      <xdr:rowOff>171225</xdr:rowOff>
    </xdr:to>
    <xdr:sp macro="" textlink="">
      <xdr:nvSpPr>
        <xdr:cNvPr id="635" name="フローチャート: 判断 634"/>
        <xdr:cNvSpPr/>
      </xdr:nvSpPr>
      <xdr:spPr>
        <a:xfrm>
          <a:off x="154305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162352</xdr:rowOff>
    </xdr:from>
    <xdr:ext cx="534377" cy="259045"/>
    <xdr:sp macro="" textlink="">
      <xdr:nvSpPr>
        <xdr:cNvPr id="636" name="テキスト ボックス 635"/>
        <xdr:cNvSpPr txBox="1"/>
      </xdr:nvSpPr>
      <xdr:spPr>
        <a:xfrm>
          <a:off x="15214111" y="1336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49967</xdr:rowOff>
    </xdr:from>
    <xdr:to>
      <xdr:col>76</xdr:col>
      <xdr:colOff>114300</xdr:colOff>
      <xdr:row>77</xdr:row>
      <xdr:rowOff>70236</xdr:rowOff>
    </xdr:to>
    <xdr:cxnSp macro="">
      <xdr:nvCxnSpPr>
        <xdr:cNvPr id="637" name="直線コネクタ 636"/>
        <xdr:cNvCxnSpPr/>
      </xdr:nvCxnSpPr>
      <xdr:spPr>
        <a:xfrm>
          <a:off x="13703300" y="13251617"/>
          <a:ext cx="889000" cy="2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66566</xdr:rowOff>
    </xdr:from>
    <xdr:to>
      <xdr:col>76</xdr:col>
      <xdr:colOff>165100</xdr:colOff>
      <xdr:row>77</xdr:row>
      <xdr:rowOff>168166</xdr:rowOff>
    </xdr:to>
    <xdr:sp macro="" textlink="">
      <xdr:nvSpPr>
        <xdr:cNvPr id="638" name="フローチャート: 判断 637"/>
        <xdr:cNvSpPr/>
      </xdr:nvSpPr>
      <xdr:spPr>
        <a:xfrm>
          <a:off x="14541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159293</xdr:rowOff>
    </xdr:from>
    <xdr:ext cx="534377" cy="259045"/>
    <xdr:sp macro="" textlink="">
      <xdr:nvSpPr>
        <xdr:cNvPr id="639" name="テキスト ボックス 638"/>
        <xdr:cNvSpPr txBox="1"/>
      </xdr:nvSpPr>
      <xdr:spPr>
        <a:xfrm>
          <a:off x="14325111" y="1336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148127</xdr:rowOff>
    </xdr:from>
    <xdr:to>
      <xdr:col>71</xdr:col>
      <xdr:colOff>177800</xdr:colOff>
      <xdr:row>77</xdr:row>
      <xdr:rowOff>49967</xdr:rowOff>
    </xdr:to>
    <xdr:cxnSp macro="">
      <xdr:nvCxnSpPr>
        <xdr:cNvPr id="640" name="直線コネクタ 639"/>
        <xdr:cNvCxnSpPr/>
      </xdr:nvCxnSpPr>
      <xdr:spPr>
        <a:xfrm>
          <a:off x="12814300" y="13178327"/>
          <a:ext cx="889000" cy="73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67419</xdr:rowOff>
    </xdr:from>
    <xdr:to>
      <xdr:col>72</xdr:col>
      <xdr:colOff>38100</xdr:colOff>
      <xdr:row>77</xdr:row>
      <xdr:rowOff>169019</xdr:rowOff>
    </xdr:to>
    <xdr:sp macro="" textlink="">
      <xdr:nvSpPr>
        <xdr:cNvPr id="641" name="フローチャート: 判断 640"/>
        <xdr:cNvSpPr/>
      </xdr:nvSpPr>
      <xdr:spPr>
        <a:xfrm>
          <a:off x="13652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160146</xdr:rowOff>
    </xdr:from>
    <xdr:ext cx="534377" cy="259045"/>
    <xdr:sp macro="" textlink="">
      <xdr:nvSpPr>
        <xdr:cNvPr id="642" name="テキスト ボックス 641"/>
        <xdr:cNvSpPr txBox="1"/>
      </xdr:nvSpPr>
      <xdr:spPr>
        <a:xfrm>
          <a:off x="13436111" y="1336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78301</xdr:rowOff>
    </xdr:from>
    <xdr:to>
      <xdr:col>67</xdr:col>
      <xdr:colOff>101600</xdr:colOff>
      <xdr:row>78</xdr:row>
      <xdr:rowOff>8451</xdr:rowOff>
    </xdr:to>
    <xdr:sp macro="" textlink="">
      <xdr:nvSpPr>
        <xdr:cNvPr id="643" name="フローチャート: 判断 642"/>
        <xdr:cNvSpPr/>
      </xdr:nvSpPr>
      <xdr:spPr>
        <a:xfrm>
          <a:off x="12763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171028</xdr:rowOff>
    </xdr:from>
    <xdr:ext cx="534377" cy="259045"/>
    <xdr:sp macro="" textlink="">
      <xdr:nvSpPr>
        <xdr:cNvPr id="644" name="テキスト ボックス 643"/>
        <xdr:cNvSpPr txBox="1"/>
      </xdr:nvSpPr>
      <xdr:spPr>
        <a:xfrm>
          <a:off x="12547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30569</xdr:rowOff>
    </xdr:from>
    <xdr:to>
      <xdr:col>85</xdr:col>
      <xdr:colOff>177800</xdr:colOff>
      <xdr:row>77</xdr:row>
      <xdr:rowOff>132169</xdr:rowOff>
    </xdr:to>
    <xdr:sp macro="" textlink="">
      <xdr:nvSpPr>
        <xdr:cNvPr id="650" name="楕円 649"/>
        <xdr:cNvSpPr/>
      </xdr:nvSpPr>
      <xdr:spPr>
        <a:xfrm>
          <a:off x="16268700" y="1323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53446</xdr:rowOff>
    </xdr:from>
    <xdr:ext cx="534377" cy="259045"/>
    <xdr:sp macro="" textlink="">
      <xdr:nvSpPr>
        <xdr:cNvPr id="651" name="公債費該当値テキスト"/>
        <xdr:cNvSpPr txBox="1"/>
      </xdr:nvSpPr>
      <xdr:spPr>
        <a:xfrm>
          <a:off x="16370300" y="1308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31742</xdr:rowOff>
    </xdr:from>
    <xdr:to>
      <xdr:col>81</xdr:col>
      <xdr:colOff>101600</xdr:colOff>
      <xdr:row>77</xdr:row>
      <xdr:rowOff>133342</xdr:rowOff>
    </xdr:to>
    <xdr:sp macro="" textlink="">
      <xdr:nvSpPr>
        <xdr:cNvPr id="652" name="楕円 651"/>
        <xdr:cNvSpPr/>
      </xdr:nvSpPr>
      <xdr:spPr>
        <a:xfrm>
          <a:off x="15430500" y="1323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149869</xdr:rowOff>
    </xdr:from>
    <xdr:ext cx="534377" cy="259045"/>
    <xdr:sp macro="" textlink="">
      <xdr:nvSpPr>
        <xdr:cNvPr id="653" name="テキスト ボックス 652"/>
        <xdr:cNvSpPr txBox="1"/>
      </xdr:nvSpPr>
      <xdr:spPr>
        <a:xfrm>
          <a:off x="15214111" y="13008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19436</xdr:rowOff>
    </xdr:from>
    <xdr:to>
      <xdr:col>76</xdr:col>
      <xdr:colOff>165100</xdr:colOff>
      <xdr:row>77</xdr:row>
      <xdr:rowOff>121036</xdr:rowOff>
    </xdr:to>
    <xdr:sp macro="" textlink="">
      <xdr:nvSpPr>
        <xdr:cNvPr id="654" name="楕円 653"/>
        <xdr:cNvSpPr/>
      </xdr:nvSpPr>
      <xdr:spPr>
        <a:xfrm>
          <a:off x="14541500" y="1322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137563</xdr:rowOff>
    </xdr:from>
    <xdr:ext cx="534377" cy="259045"/>
    <xdr:sp macro="" textlink="">
      <xdr:nvSpPr>
        <xdr:cNvPr id="655" name="テキスト ボックス 654"/>
        <xdr:cNvSpPr txBox="1"/>
      </xdr:nvSpPr>
      <xdr:spPr>
        <a:xfrm>
          <a:off x="14325111" y="1299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170617</xdr:rowOff>
    </xdr:from>
    <xdr:to>
      <xdr:col>72</xdr:col>
      <xdr:colOff>38100</xdr:colOff>
      <xdr:row>77</xdr:row>
      <xdr:rowOff>100767</xdr:rowOff>
    </xdr:to>
    <xdr:sp macro="" textlink="">
      <xdr:nvSpPr>
        <xdr:cNvPr id="656" name="楕円 655"/>
        <xdr:cNvSpPr/>
      </xdr:nvSpPr>
      <xdr:spPr>
        <a:xfrm>
          <a:off x="13652500" y="1320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117294</xdr:rowOff>
    </xdr:from>
    <xdr:ext cx="534377" cy="259045"/>
    <xdr:sp macro="" textlink="">
      <xdr:nvSpPr>
        <xdr:cNvPr id="657" name="テキスト ボックス 656"/>
        <xdr:cNvSpPr txBox="1"/>
      </xdr:nvSpPr>
      <xdr:spPr>
        <a:xfrm>
          <a:off x="13436111" y="1297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97327</xdr:rowOff>
    </xdr:from>
    <xdr:to>
      <xdr:col>67</xdr:col>
      <xdr:colOff>101600</xdr:colOff>
      <xdr:row>77</xdr:row>
      <xdr:rowOff>27477</xdr:rowOff>
    </xdr:to>
    <xdr:sp macro="" textlink="">
      <xdr:nvSpPr>
        <xdr:cNvPr id="658" name="楕円 657"/>
        <xdr:cNvSpPr/>
      </xdr:nvSpPr>
      <xdr:spPr>
        <a:xfrm>
          <a:off x="12763500" y="1312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44004</xdr:rowOff>
    </xdr:from>
    <xdr:ext cx="599010" cy="259045"/>
    <xdr:sp macro="" textlink="">
      <xdr:nvSpPr>
        <xdr:cNvPr id="659" name="テキスト ボックス 658"/>
        <xdr:cNvSpPr txBox="1"/>
      </xdr:nvSpPr>
      <xdr:spPr>
        <a:xfrm>
          <a:off x="12514795" y="12902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0" name="直線コネクタ 66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1" name="テキスト ボックス 67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3" name="テキスト ボックス 67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4" name="直線コネクタ 67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5" name="テキスト ボックス 67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37367</xdr:rowOff>
    </xdr:from>
    <xdr:to>
      <xdr:col>85</xdr:col>
      <xdr:colOff>126364</xdr:colOff>
      <xdr:row>98</xdr:row>
      <xdr:rowOff>25372</xdr:rowOff>
    </xdr:to>
    <xdr:cxnSp macro="">
      <xdr:nvCxnSpPr>
        <xdr:cNvPr id="679" name="直線コネクタ 678"/>
        <xdr:cNvCxnSpPr/>
      </xdr:nvCxnSpPr>
      <xdr:spPr>
        <a:xfrm flipV="1">
          <a:off x="16317595" y="15639317"/>
          <a:ext cx="1269" cy="118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29199</xdr:rowOff>
    </xdr:from>
    <xdr:ext cx="249299" cy="259045"/>
    <xdr:sp macro="" textlink="">
      <xdr:nvSpPr>
        <xdr:cNvPr id="680" name="積立金最小値テキスト"/>
        <xdr:cNvSpPr txBox="1"/>
      </xdr:nvSpPr>
      <xdr:spPr>
        <a:xfrm>
          <a:off x="16370300" y="168312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25372</xdr:rowOff>
    </xdr:from>
    <xdr:to>
      <xdr:col>86</xdr:col>
      <xdr:colOff>25400</xdr:colOff>
      <xdr:row>98</xdr:row>
      <xdr:rowOff>25372</xdr:rowOff>
    </xdr:to>
    <xdr:cxnSp macro="">
      <xdr:nvCxnSpPr>
        <xdr:cNvPr id="681" name="直線コネクタ 680"/>
        <xdr:cNvCxnSpPr/>
      </xdr:nvCxnSpPr>
      <xdr:spPr>
        <a:xfrm>
          <a:off x="16230600" y="1682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155494</xdr:rowOff>
    </xdr:from>
    <xdr:ext cx="599010" cy="259045"/>
    <xdr:sp macro="" textlink="">
      <xdr:nvSpPr>
        <xdr:cNvPr id="682" name="積立金最大値テキスト"/>
        <xdr:cNvSpPr txBox="1"/>
      </xdr:nvSpPr>
      <xdr:spPr>
        <a:xfrm>
          <a:off x="16370300" y="15414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37367</xdr:rowOff>
    </xdr:from>
    <xdr:to>
      <xdr:col>86</xdr:col>
      <xdr:colOff>25400</xdr:colOff>
      <xdr:row>91</xdr:row>
      <xdr:rowOff>37367</xdr:rowOff>
    </xdr:to>
    <xdr:cxnSp macro="">
      <xdr:nvCxnSpPr>
        <xdr:cNvPr id="683" name="直線コネクタ 682"/>
        <xdr:cNvCxnSpPr/>
      </xdr:nvCxnSpPr>
      <xdr:spPr>
        <a:xfrm>
          <a:off x="16230600" y="1563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118326</xdr:rowOff>
    </xdr:from>
    <xdr:to>
      <xdr:col>85</xdr:col>
      <xdr:colOff>127000</xdr:colOff>
      <xdr:row>97</xdr:row>
      <xdr:rowOff>139768</xdr:rowOff>
    </xdr:to>
    <xdr:cxnSp macro="">
      <xdr:nvCxnSpPr>
        <xdr:cNvPr id="684" name="直線コネクタ 683"/>
        <xdr:cNvCxnSpPr/>
      </xdr:nvCxnSpPr>
      <xdr:spPr>
        <a:xfrm flipV="1">
          <a:off x="15481300" y="16748976"/>
          <a:ext cx="838200" cy="2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45809</xdr:rowOff>
    </xdr:from>
    <xdr:ext cx="534377" cy="259045"/>
    <xdr:sp macro="" textlink="">
      <xdr:nvSpPr>
        <xdr:cNvPr id="685" name="積立金平均値テキスト"/>
        <xdr:cNvSpPr txBox="1"/>
      </xdr:nvSpPr>
      <xdr:spPr>
        <a:xfrm>
          <a:off x="16370300" y="16505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22932</xdr:rowOff>
    </xdr:from>
    <xdr:to>
      <xdr:col>85</xdr:col>
      <xdr:colOff>177800</xdr:colOff>
      <xdr:row>97</xdr:row>
      <xdr:rowOff>124532</xdr:rowOff>
    </xdr:to>
    <xdr:sp macro="" textlink="">
      <xdr:nvSpPr>
        <xdr:cNvPr id="686" name="フローチャート: 判断 685"/>
        <xdr:cNvSpPr/>
      </xdr:nvSpPr>
      <xdr:spPr>
        <a:xfrm>
          <a:off x="16268700" y="1665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139768</xdr:rowOff>
    </xdr:from>
    <xdr:to>
      <xdr:col>81</xdr:col>
      <xdr:colOff>50800</xdr:colOff>
      <xdr:row>97</xdr:row>
      <xdr:rowOff>156566</xdr:rowOff>
    </xdr:to>
    <xdr:cxnSp macro="">
      <xdr:nvCxnSpPr>
        <xdr:cNvPr id="687" name="直線コネクタ 686"/>
        <xdr:cNvCxnSpPr/>
      </xdr:nvCxnSpPr>
      <xdr:spPr>
        <a:xfrm flipV="1">
          <a:off x="14592300" y="16770418"/>
          <a:ext cx="889000" cy="16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30516</xdr:rowOff>
    </xdr:from>
    <xdr:to>
      <xdr:col>81</xdr:col>
      <xdr:colOff>101600</xdr:colOff>
      <xdr:row>97</xdr:row>
      <xdr:rowOff>132116</xdr:rowOff>
    </xdr:to>
    <xdr:sp macro="" textlink="">
      <xdr:nvSpPr>
        <xdr:cNvPr id="688" name="フローチャート: 判断 687"/>
        <xdr:cNvSpPr/>
      </xdr:nvSpPr>
      <xdr:spPr>
        <a:xfrm>
          <a:off x="15430500" y="1666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148643</xdr:rowOff>
    </xdr:from>
    <xdr:ext cx="534377" cy="259045"/>
    <xdr:sp macro="" textlink="">
      <xdr:nvSpPr>
        <xdr:cNvPr id="689" name="テキスト ボックス 688"/>
        <xdr:cNvSpPr txBox="1"/>
      </xdr:nvSpPr>
      <xdr:spPr>
        <a:xfrm>
          <a:off x="15214111" y="1643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153764</xdr:rowOff>
    </xdr:from>
    <xdr:to>
      <xdr:col>76</xdr:col>
      <xdr:colOff>114300</xdr:colOff>
      <xdr:row>97</xdr:row>
      <xdr:rowOff>156566</xdr:rowOff>
    </xdr:to>
    <xdr:cxnSp macro="">
      <xdr:nvCxnSpPr>
        <xdr:cNvPr id="690" name="直線コネクタ 689"/>
        <xdr:cNvCxnSpPr/>
      </xdr:nvCxnSpPr>
      <xdr:spPr>
        <a:xfrm>
          <a:off x="13703300" y="16784414"/>
          <a:ext cx="889000" cy="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25406</xdr:rowOff>
    </xdr:from>
    <xdr:to>
      <xdr:col>76</xdr:col>
      <xdr:colOff>165100</xdr:colOff>
      <xdr:row>97</xdr:row>
      <xdr:rowOff>127006</xdr:rowOff>
    </xdr:to>
    <xdr:sp macro="" textlink="">
      <xdr:nvSpPr>
        <xdr:cNvPr id="691" name="フローチャート: 判断 690"/>
        <xdr:cNvSpPr/>
      </xdr:nvSpPr>
      <xdr:spPr>
        <a:xfrm>
          <a:off x="14541500" y="166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143533</xdr:rowOff>
    </xdr:from>
    <xdr:ext cx="534377" cy="259045"/>
    <xdr:sp macro="" textlink="">
      <xdr:nvSpPr>
        <xdr:cNvPr id="692" name="テキスト ボックス 691"/>
        <xdr:cNvSpPr txBox="1"/>
      </xdr:nvSpPr>
      <xdr:spPr>
        <a:xfrm>
          <a:off x="14325111" y="1643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153764</xdr:rowOff>
    </xdr:from>
    <xdr:to>
      <xdr:col>71</xdr:col>
      <xdr:colOff>177800</xdr:colOff>
      <xdr:row>97</xdr:row>
      <xdr:rowOff>170018</xdr:rowOff>
    </xdr:to>
    <xdr:cxnSp macro="">
      <xdr:nvCxnSpPr>
        <xdr:cNvPr id="693" name="直線コネクタ 692"/>
        <xdr:cNvCxnSpPr/>
      </xdr:nvCxnSpPr>
      <xdr:spPr>
        <a:xfrm flipV="1">
          <a:off x="12814300" y="16784414"/>
          <a:ext cx="889000" cy="1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30790</xdr:rowOff>
    </xdr:from>
    <xdr:to>
      <xdr:col>72</xdr:col>
      <xdr:colOff>38100</xdr:colOff>
      <xdr:row>97</xdr:row>
      <xdr:rowOff>132390</xdr:rowOff>
    </xdr:to>
    <xdr:sp macro="" textlink="">
      <xdr:nvSpPr>
        <xdr:cNvPr id="694" name="フローチャート: 判断 693"/>
        <xdr:cNvSpPr/>
      </xdr:nvSpPr>
      <xdr:spPr>
        <a:xfrm>
          <a:off x="13652500" y="1666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148917</xdr:rowOff>
    </xdr:from>
    <xdr:ext cx="534377" cy="259045"/>
    <xdr:sp macro="" textlink="">
      <xdr:nvSpPr>
        <xdr:cNvPr id="695" name="テキスト ボックス 694"/>
        <xdr:cNvSpPr txBox="1"/>
      </xdr:nvSpPr>
      <xdr:spPr>
        <a:xfrm>
          <a:off x="13436111" y="1643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141632</xdr:rowOff>
    </xdr:from>
    <xdr:to>
      <xdr:col>67</xdr:col>
      <xdr:colOff>101600</xdr:colOff>
      <xdr:row>97</xdr:row>
      <xdr:rowOff>71782</xdr:rowOff>
    </xdr:to>
    <xdr:sp macro="" textlink="">
      <xdr:nvSpPr>
        <xdr:cNvPr id="696" name="フローチャート: 判断 695"/>
        <xdr:cNvSpPr/>
      </xdr:nvSpPr>
      <xdr:spPr>
        <a:xfrm>
          <a:off x="12763500" y="1660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88309</xdr:rowOff>
    </xdr:from>
    <xdr:ext cx="534377" cy="259045"/>
    <xdr:sp macro="" textlink="">
      <xdr:nvSpPr>
        <xdr:cNvPr id="697" name="テキスト ボックス 696"/>
        <xdr:cNvSpPr txBox="1"/>
      </xdr:nvSpPr>
      <xdr:spPr>
        <a:xfrm>
          <a:off x="12547111" y="1637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67526</xdr:rowOff>
    </xdr:from>
    <xdr:to>
      <xdr:col>85</xdr:col>
      <xdr:colOff>177800</xdr:colOff>
      <xdr:row>97</xdr:row>
      <xdr:rowOff>169126</xdr:rowOff>
    </xdr:to>
    <xdr:sp macro="" textlink="">
      <xdr:nvSpPr>
        <xdr:cNvPr id="703" name="楕円 702"/>
        <xdr:cNvSpPr/>
      </xdr:nvSpPr>
      <xdr:spPr>
        <a:xfrm>
          <a:off x="16268700" y="1669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1359</xdr:rowOff>
    </xdr:from>
    <xdr:ext cx="534377" cy="259045"/>
    <xdr:sp macro="" textlink="">
      <xdr:nvSpPr>
        <xdr:cNvPr id="704" name="積立金該当値テキスト"/>
        <xdr:cNvSpPr txBox="1"/>
      </xdr:nvSpPr>
      <xdr:spPr>
        <a:xfrm>
          <a:off x="16370300" y="1663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88968</xdr:rowOff>
    </xdr:from>
    <xdr:to>
      <xdr:col>81</xdr:col>
      <xdr:colOff>101600</xdr:colOff>
      <xdr:row>98</xdr:row>
      <xdr:rowOff>19118</xdr:rowOff>
    </xdr:to>
    <xdr:sp macro="" textlink="">
      <xdr:nvSpPr>
        <xdr:cNvPr id="705" name="楕円 704"/>
        <xdr:cNvSpPr/>
      </xdr:nvSpPr>
      <xdr:spPr>
        <a:xfrm>
          <a:off x="15430500" y="1671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10245</xdr:rowOff>
    </xdr:from>
    <xdr:ext cx="469744" cy="259045"/>
    <xdr:sp macro="" textlink="">
      <xdr:nvSpPr>
        <xdr:cNvPr id="706" name="テキスト ボックス 705"/>
        <xdr:cNvSpPr txBox="1"/>
      </xdr:nvSpPr>
      <xdr:spPr>
        <a:xfrm>
          <a:off x="15246428" y="16812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105766</xdr:rowOff>
    </xdr:from>
    <xdr:to>
      <xdr:col>76</xdr:col>
      <xdr:colOff>165100</xdr:colOff>
      <xdr:row>98</xdr:row>
      <xdr:rowOff>35916</xdr:rowOff>
    </xdr:to>
    <xdr:sp macro="" textlink="">
      <xdr:nvSpPr>
        <xdr:cNvPr id="707" name="楕円 706"/>
        <xdr:cNvSpPr/>
      </xdr:nvSpPr>
      <xdr:spPr>
        <a:xfrm>
          <a:off x="14541500" y="1673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27043</xdr:rowOff>
    </xdr:from>
    <xdr:ext cx="469744" cy="259045"/>
    <xdr:sp macro="" textlink="">
      <xdr:nvSpPr>
        <xdr:cNvPr id="708" name="テキスト ボックス 707"/>
        <xdr:cNvSpPr txBox="1"/>
      </xdr:nvSpPr>
      <xdr:spPr>
        <a:xfrm>
          <a:off x="14357428" y="1682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102964</xdr:rowOff>
    </xdr:from>
    <xdr:to>
      <xdr:col>72</xdr:col>
      <xdr:colOff>38100</xdr:colOff>
      <xdr:row>98</xdr:row>
      <xdr:rowOff>33114</xdr:rowOff>
    </xdr:to>
    <xdr:sp macro="" textlink="">
      <xdr:nvSpPr>
        <xdr:cNvPr id="709" name="楕円 708"/>
        <xdr:cNvSpPr/>
      </xdr:nvSpPr>
      <xdr:spPr>
        <a:xfrm>
          <a:off x="13652500" y="1673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24241</xdr:rowOff>
    </xdr:from>
    <xdr:ext cx="469744" cy="259045"/>
    <xdr:sp macro="" textlink="">
      <xdr:nvSpPr>
        <xdr:cNvPr id="710" name="テキスト ボックス 709"/>
        <xdr:cNvSpPr txBox="1"/>
      </xdr:nvSpPr>
      <xdr:spPr>
        <a:xfrm>
          <a:off x="13468428" y="16826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119218</xdr:rowOff>
    </xdr:from>
    <xdr:to>
      <xdr:col>67</xdr:col>
      <xdr:colOff>101600</xdr:colOff>
      <xdr:row>98</xdr:row>
      <xdr:rowOff>49368</xdr:rowOff>
    </xdr:to>
    <xdr:sp macro="" textlink="">
      <xdr:nvSpPr>
        <xdr:cNvPr id="711" name="楕円 710"/>
        <xdr:cNvSpPr/>
      </xdr:nvSpPr>
      <xdr:spPr>
        <a:xfrm>
          <a:off x="12763500" y="1674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40495</xdr:rowOff>
    </xdr:from>
    <xdr:ext cx="469744" cy="259045"/>
    <xdr:sp macro="" textlink="">
      <xdr:nvSpPr>
        <xdr:cNvPr id="712" name="テキスト ボックス 711"/>
        <xdr:cNvSpPr txBox="1"/>
      </xdr:nvSpPr>
      <xdr:spPr>
        <a:xfrm>
          <a:off x="12579428" y="1684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6" name="テキスト ボックス 725"/>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131242</xdr:rowOff>
    </xdr:from>
    <xdr:to>
      <xdr:col>116</xdr:col>
      <xdr:colOff>62864</xdr:colOff>
      <xdr:row>39</xdr:row>
      <xdr:rowOff>44450</xdr:rowOff>
    </xdr:to>
    <xdr:cxnSp macro="">
      <xdr:nvCxnSpPr>
        <xdr:cNvPr id="736" name="直線コネクタ 735"/>
        <xdr:cNvCxnSpPr/>
      </xdr:nvCxnSpPr>
      <xdr:spPr>
        <a:xfrm flipV="1">
          <a:off x="22159595" y="5446192"/>
          <a:ext cx="1269" cy="1284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77919</xdr:rowOff>
    </xdr:from>
    <xdr:ext cx="534377" cy="259045"/>
    <xdr:sp macro="" textlink="">
      <xdr:nvSpPr>
        <xdr:cNvPr id="739" name="投資及び出資金最大値テキスト"/>
        <xdr:cNvSpPr txBox="1"/>
      </xdr:nvSpPr>
      <xdr:spPr>
        <a:xfrm>
          <a:off x="22212300" y="522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131242</xdr:rowOff>
    </xdr:from>
    <xdr:to>
      <xdr:col>116</xdr:col>
      <xdr:colOff>152400</xdr:colOff>
      <xdr:row>31</xdr:row>
      <xdr:rowOff>131242</xdr:rowOff>
    </xdr:to>
    <xdr:cxnSp macro="">
      <xdr:nvCxnSpPr>
        <xdr:cNvPr id="740" name="直線コネクタ 739"/>
        <xdr:cNvCxnSpPr/>
      </xdr:nvCxnSpPr>
      <xdr:spPr>
        <a:xfrm>
          <a:off x="22072600" y="544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136728</xdr:rowOff>
    </xdr:from>
    <xdr:to>
      <xdr:col>116</xdr:col>
      <xdr:colOff>63500</xdr:colOff>
      <xdr:row>37</xdr:row>
      <xdr:rowOff>73978</xdr:rowOff>
    </xdr:to>
    <xdr:cxnSp macro="">
      <xdr:nvCxnSpPr>
        <xdr:cNvPr id="741" name="直線コネクタ 740"/>
        <xdr:cNvCxnSpPr/>
      </xdr:nvCxnSpPr>
      <xdr:spPr>
        <a:xfrm flipV="1">
          <a:off x="21323300" y="6308928"/>
          <a:ext cx="838200" cy="10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53268</xdr:rowOff>
    </xdr:from>
    <xdr:ext cx="469744" cy="259045"/>
    <xdr:sp macro="" textlink="">
      <xdr:nvSpPr>
        <xdr:cNvPr id="742" name="投資及び出資金平均値テキスト"/>
        <xdr:cNvSpPr txBox="1"/>
      </xdr:nvSpPr>
      <xdr:spPr>
        <a:xfrm>
          <a:off x="22212300" y="6568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74841</xdr:rowOff>
    </xdr:from>
    <xdr:to>
      <xdr:col>116</xdr:col>
      <xdr:colOff>114300</xdr:colOff>
      <xdr:row>39</xdr:row>
      <xdr:rowOff>4991</xdr:rowOff>
    </xdr:to>
    <xdr:sp macro="" textlink="">
      <xdr:nvSpPr>
        <xdr:cNvPr id="743" name="フローチャート: 判断 742"/>
        <xdr:cNvSpPr/>
      </xdr:nvSpPr>
      <xdr:spPr>
        <a:xfrm>
          <a:off x="221107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73978</xdr:rowOff>
    </xdr:from>
    <xdr:to>
      <xdr:col>111</xdr:col>
      <xdr:colOff>177800</xdr:colOff>
      <xdr:row>37</xdr:row>
      <xdr:rowOff>115964</xdr:rowOff>
    </xdr:to>
    <xdr:cxnSp macro="">
      <xdr:nvCxnSpPr>
        <xdr:cNvPr id="744" name="直線コネクタ 743"/>
        <xdr:cNvCxnSpPr/>
      </xdr:nvCxnSpPr>
      <xdr:spPr>
        <a:xfrm flipV="1">
          <a:off x="20434300" y="6417628"/>
          <a:ext cx="889000" cy="4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82461</xdr:rowOff>
    </xdr:from>
    <xdr:to>
      <xdr:col>112</xdr:col>
      <xdr:colOff>38100</xdr:colOff>
      <xdr:row>39</xdr:row>
      <xdr:rowOff>12611</xdr:rowOff>
    </xdr:to>
    <xdr:sp macro="" textlink="">
      <xdr:nvSpPr>
        <xdr:cNvPr id="745" name="フローチャート: 判断 744"/>
        <xdr:cNvSpPr/>
      </xdr:nvSpPr>
      <xdr:spPr>
        <a:xfrm>
          <a:off x="21272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3738</xdr:rowOff>
    </xdr:from>
    <xdr:ext cx="469744" cy="259045"/>
    <xdr:sp macro="" textlink="">
      <xdr:nvSpPr>
        <xdr:cNvPr id="746" name="テキスト ボックス 745"/>
        <xdr:cNvSpPr txBox="1"/>
      </xdr:nvSpPr>
      <xdr:spPr>
        <a:xfrm>
          <a:off x="21088428" y="669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115964</xdr:rowOff>
    </xdr:from>
    <xdr:to>
      <xdr:col>107</xdr:col>
      <xdr:colOff>50800</xdr:colOff>
      <xdr:row>38</xdr:row>
      <xdr:rowOff>23990</xdr:rowOff>
    </xdr:to>
    <xdr:cxnSp macro="">
      <xdr:nvCxnSpPr>
        <xdr:cNvPr id="747" name="直線コネクタ 746"/>
        <xdr:cNvCxnSpPr/>
      </xdr:nvCxnSpPr>
      <xdr:spPr>
        <a:xfrm flipV="1">
          <a:off x="19545300" y="6459614"/>
          <a:ext cx="889000" cy="7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90881</xdr:rowOff>
    </xdr:from>
    <xdr:to>
      <xdr:col>107</xdr:col>
      <xdr:colOff>101600</xdr:colOff>
      <xdr:row>39</xdr:row>
      <xdr:rowOff>21031</xdr:rowOff>
    </xdr:to>
    <xdr:sp macro="" textlink="">
      <xdr:nvSpPr>
        <xdr:cNvPr id="748" name="フローチャート: 判断 747"/>
        <xdr:cNvSpPr/>
      </xdr:nvSpPr>
      <xdr:spPr>
        <a:xfrm>
          <a:off x="20383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12158</xdr:rowOff>
    </xdr:from>
    <xdr:ext cx="469744" cy="259045"/>
    <xdr:sp macro="" textlink="">
      <xdr:nvSpPr>
        <xdr:cNvPr id="749" name="テキスト ボックス 748"/>
        <xdr:cNvSpPr txBox="1"/>
      </xdr:nvSpPr>
      <xdr:spPr>
        <a:xfrm>
          <a:off x="20199428" y="6698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23990</xdr:rowOff>
    </xdr:from>
    <xdr:to>
      <xdr:col>102</xdr:col>
      <xdr:colOff>114300</xdr:colOff>
      <xdr:row>38</xdr:row>
      <xdr:rowOff>36030</xdr:rowOff>
    </xdr:to>
    <xdr:cxnSp macro="">
      <xdr:nvCxnSpPr>
        <xdr:cNvPr id="750" name="直線コネクタ 749"/>
        <xdr:cNvCxnSpPr/>
      </xdr:nvCxnSpPr>
      <xdr:spPr>
        <a:xfrm flipV="1">
          <a:off x="18656300" y="6539090"/>
          <a:ext cx="889000" cy="12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100178</xdr:rowOff>
    </xdr:from>
    <xdr:to>
      <xdr:col>102</xdr:col>
      <xdr:colOff>165100</xdr:colOff>
      <xdr:row>39</xdr:row>
      <xdr:rowOff>30328</xdr:rowOff>
    </xdr:to>
    <xdr:sp macro="" textlink="">
      <xdr:nvSpPr>
        <xdr:cNvPr id="751" name="フローチャート: 判断 750"/>
        <xdr:cNvSpPr/>
      </xdr:nvSpPr>
      <xdr:spPr>
        <a:xfrm>
          <a:off x="19494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21455</xdr:rowOff>
    </xdr:from>
    <xdr:ext cx="469744" cy="259045"/>
    <xdr:sp macro="" textlink="">
      <xdr:nvSpPr>
        <xdr:cNvPr id="752" name="テキスト ボックス 751"/>
        <xdr:cNvSpPr txBox="1"/>
      </xdr:nvSpPr>
      <xdr:spPr>
        <a:xfrm>
          <a:off x="19310428" y="6708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98196</xdr:rowOff>
    </xdr:from>
    <xdr:to>
      <xdr:col>98</xdr:col>
      <xdr:colOff>38100</xdr:colOff>
      <xdr:row>39</xdr:row>
      <xdr:rowOff>28346</xdr:rowOff>
    </xdr:to>
    <xdr:sp macro="" textlink="">
      <xdr:nvSpPr>
        <xdr:cNvPr id="753" name="フローチャート: 判断 752"/>
        <xdr:cNvSpPr/>
      </xdr:nvSpPr>
      <xdr:spPr>
        <a:xfrm>
          <a:off x="18605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19473</xdr:rowOff>
    </xdr:from>
    <xdr:ext cx="469744" cy="259045"/>
    <xdr:sp macro="" textlink="">
      <xdr:nvSpPr>
        <xdr:cNvPr id="754" name="テキスト ボックス 753"/>
        <xdr:cNvSpPr txBox="1"/>
      </xdr:nvSpPr>
      <xdr:spPr>
        <a:xfrm>
          <a:off x="18421428" y="6706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85928</xdr:rowOff>
    </xdr:from>
    <xdr:to>
      <xdr:col>116</xdr:col>
      <xdr:colOff>114300</xdr:colOff>
      <xdr:row>37</xdr:row>
      <xdr:rowOff>16078</xdr:rowOff>
    </xdr:to>
    <xdr:sp macro="" textlink="">
      <xdr:nvSpPr>
        <xdr:cNvPr id="760" name="楕円 759"/>
        <xdr:cNvSpPr/>
      </xdr:nvSpPr>
      <xdr:spPr>
        <a:xfrm>
          <a:off x="22110700" y="62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108805</xdr:rowOff>
    </xdr:from>
    <xdr:ext cx="534377" cy="259045"/>
    <xdr:sp macro="" textlink="">
      <xdr:nvSpPr>
        <xdr:cNvPr id="761" name="投資及び出資金該当値テキスト"/>
        <xdr:cNvSpPr txBox="1"/>
      </xdr:nvSpPr>
      <xdr:spPr>
        <a:xfrm>
          <a:off x="22212300" y="610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23178</xdr:rowOff>
    </xdr:from>
    <xdr:to>
      <xdr:col>112</xdr:col>
      <xdr:colOff>38100</xdr:colOff>
      <xdr:row>37</xdr:row>
      <xdr:rowOff>124778</xdr:rowOff>
    </xdr:to>
    <xdr:sp macro="" textlink="">
      <xdr:nvSpPr>
        <xdr:cNvPr id="762" name="楕円 761"/>
        <xdr:cNvSpPr/>
      </xdr:nvSpPr>
      <xdr:spPr>
        <a:xfrm>
          <a:off x="21272500" y="6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141305</xdr:rowOff>
    </xdr:from>
    <xdr:ext cx="469744" cy="259045"/>
    <xdr:sp macro="" textlink="">
      <xdr:nvSpPr>
        <xdr:cNvPr id="763" name="テキスト ボックス 762"/>
        <xdr:cNvSpPr txBox="1"/>
      </xdr:nvSpPr>
      <xdr:spPr>
        <a:xfrm>
          <a:off x="21088428" y="614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65164</xdr:rowOff>
    </xdr:from>
    <xdr:to>
      <xdr:col>107</xdr:col>
      <xdr:colOff>101600</xdr:colOff>
      <xdr:row>37</xdr:row>
      <xdr:rowOff>166763</xdr:rowOff>
    </xdr:to>
    <xdr:sp macro="" textlink="">
      <xdr:nvSpPr>
        <xdr:cNvPr id="764" name="楕円 763"/>
        <xdr:cNvSpPr/>
      </xdr:nvSpPr>
      <xdr:spPr>
        <a:xfrm>
          <a:off x="20383500" y="640881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11841</xdr:rowOff>
    </xdr:from>
    <xdr:ext cx="469744" cy="259045"/>
    <xdr:sp macro="" textlink="">
      <xdr:nvSpPr>
        <xdr:cNvPr id="765" name="テキスト ボックス 764"/>
        <xdr:cNvSpPr txBox="1"/>
      </xdr:nvSpPr>
      <xdr:spPr>
        <a:xfrm>
          <a:off x="20199428" y="6184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144640</xdr:rowOff>
    </xdr:from>
    <xdr:to>
      <xdr:col>102</xdr:col>
      <xdr:colOff>165100</xdr:colOff>
      <xdr:row>38</xdr:row>
      <xdr:rowOff>74791</xdr:rowOff>
    </xdr:to>
    <xdr:sp macro="" textlink="">
      <xdr:nvSpPr>
        <xdr:cNvPr id="766" name="楕円 765"/>
        <xdr:cNvSpPr/>
      </xdr:nvSpPr>
      <xdr:spPr>
        <a:xfrm>
          <a:off x="19494500" y="648829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91317</xdr:rowOff>
    </xdr:from>
    <xdr:ext cx="469744" cy="259045"/>
    <xdr:sp macro="" textlink="">
      <xdr:nvSpPr>
        <xdr:cNvPr id="767" name="テキスト ボックス 766"/>
        <xdr:cNvSpPr txBox="1"/>
      </xdr:nvSpPr>
      <xdr:spPr>
        <a:xfrm>
          <a:off x="19310428" y="6263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156680</xdr:rowOff>
    </xdr:from>
    <xdr:to>
      <xdr:col>98</xdr:col>
      <xdr:colOff>38100</xdr:colOff>
      <xdr:row>38</xdr:row>
      <xdr:rowOff>86830</xdr:rowOff>
    </xdr:to>
    <xdr:sp macro="" textlink="">
      <xdr:nvSpPr>
        <xdr:cNvPr id="768" name="楕円 767"/>
        <xdr:cNvSpPr/>
      </xdr:nvSpPr>
      <xdr:spPr>
        <a:xfrm>
          <a:off x="18605500" y="650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103357</xdr:rowOff>
    </xdr:from>
    <xdr:ext cx="469744" cy="259045"/>
    <xdr:sp macro="" textlink="">
      <xdr:nvSpPr>
        <xdr:cNvPr id="769" name="テキスト ボックス 768"/>
        <xdr:cNvSpPr txBox="1"/>
      </xdr:nvSpPr>
      <xdr:spPr>
        <a:xfrm>
          <a:off x="18421428" y="6275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108702</xdr:rowOff>
    </xdr:from>
    <xdr:to>
      <xdr:col>116</xdr:col>
      <xdr:colOff>62864</xdr:colOff>
      <xdr:row>58</xdr:row>
      <xdr:rowOff>139700</xdr:rowOff>
    </xdr:to>
    <xdr:cxnSp macro="">
      <xdr:nvCxnSpPr>
        <xdr:cNvPr id="791" name="直線コネクタ 790"/>
        <xdr:cNvCxnSpPr/>
      </xdr:nvCxnSpPr>
      <xdr:spPr>
        <a:xfrm flipV="1">
          <a:off x="22159595" y="8852652"/>
          <a:ext cx="1269" cy="1231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55379</xdr:rowOff>
    </xdr:from>
    <xdr:ext cx="534377" cy="259045"/>
    <xdr:sp macro="" textlink="">
      <xdr:nvSpPr>
        <xdr:cNvPr id="794" name="貸付金最大値テキスト"/>
        <xdr:cNvSpPr txBox="1"/>
      </xdr:nvSpPr>
      <xdr:spPr>
        <a:xfrm>
          <a:off x="22212300" y="862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108702</xdr:rowOff>
    </xdr:from>
    <xdr:to>
      <xdr:col>116</xdr:col>
      <xdr:colOff>152400</xdr:colOff>
      <xdr:row>51</xdr:row>
      <xdr:rowOff>108702</xdr:rowOff>
    </xdr:to>
    <xdr:cxnSp macro="">
      <xdr:nvCxnSpPr>
        <xdr:cNvPr id="795" name="直線コネクタ 794"/>
        <xdr:cNvCxnSpPr/>
      </xdr:nvCxnSpPr>
      <xdr:spPr>
        <a:xfrm>
          <a:off x="22072600" y="8852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131287</xdr:rowOff>
    </xdr:from>
    <xdr:to>
      <xdr:col>116</xdr:col>
      <xdr:colOff>63500</xdr:colOff>
      <xdr:row>56</xdr:row>
      <xdr:rowOff>149987</xdr:rowOff>
    </xdr:to>
    <xdr:cxnSp macro="">
      <xdr:nvCxnSpPr>
        <xdr:cNvPr id="796" name="直線コネクタ 795"/>
        <xdr:cNvCxnSpPr/>
      </xdr:nvCxnSpPr>
      <xdr:spPr>
        <a:xfrm>
          <a:off x="21323300" y="9732487"/>
          <a:ext cx="838200" cy="1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111058</xdr:rowOff>
    </xdr:from>
    <xdr:ext cx="469744" cy="259045"/>
    <xdr:sp macro="" textlink="">
      <xdr:nvSpPr>
        <xdr:cNvPr id="797" name="貸付金平均値テキスト"/>
        <xdr:cNvSpPr txBox="1"/>
      </xdr:nvSpPr>
      <xdr:spPr>
        <a:xfrm>
          <a:off x="22212300" y="9883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132631</xdr:rowOff>
    </xdr:from>
    <xdr:to>
      <xdr:col>116</xdr:col>
      <xdr:colOff>114300</xdr:colOff>
      <xdr:row>58</xdr:row>
      <xdr:rowOff>62781</xdr:rowOff>
    </xdr:to>
    <xdr:sp macro="" textlink="">
      <xdr:nvSpPr>
        <xdr:cNvPr id="798" name="フローチャート: 判断 797"/>
        <xdr:cNvSpPr/>
      </xdr:nvSpPr>
      <xdr:spPr>
        <a:xfrm>
          <a:off x="221107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28166</xdr:rowOff>
    </xdr:from>
    <xdr:to>
      <xdr:col>111</xdr:col>
      <xdr:colOff>177800</xdr:colOff>
      <xdr:row>56</xdr:row>
      <xdr:rowOff>131287</xdr:rowOff>
    </xdr:to>
    <xdr:cxnSp macro="">
      <xdr:nvCxnSpPr>
        <xdr:cNvPr id="799" name="直線コネクタ 798"/>
        <xdr:cNvCxnSpPr/>
      </xdr:nvCxnSpPr>
      <xdr:spPr>
        <a:xfrm>
          <a:off x="20434300" y="9629366"/>
          <a:ext cx="889000" cy="10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137340</xdr:rowOff>
    </xdr:from>
    <xdr:to>
      <xdr:col>112</xdr:col>
      <xdr:colOff>38100</xdr:colOff>
      <xdr:row>58</xdr:row>
      <xdr:rowOff>67490</xdr:rowOff>
    </xdr:to>
    <xdr:sp macro="" textlink="">
      <xdr:nvSpPr>
        <xdr:cNvPr id="800" name="フローチャート: 判断 799"/>
        <xdr:cNvSpPr/>
      </xdr:nvSpPr>
      <xdr:spPr>
        <a:xfrm>
          <a:off x="212725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58617</xdr:rowOff>
    </xdr:from>
    <xdr:ext cx="469744" cy="259045"/>
    <xdr:sp macro="" textlink="">
      <xdr:nvSpPr>
        <xdr:cNvPr id="801" name="テキスト ボックス 800"/>
        <xdr:cNvSpPr txBox="1"/>
      </xdr:nvSpPr>
      <xdr:spPr>
        <a:xfrm>
          <a:off x="21088428" y="1000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109844</xdr:rowOff>
    </xdr:from>
    <xdr:to>
      <xdr:col>107</xdr:col>
      <xdr:colOff>50800</xdr:colOff>
      <xdr:row>56</xdr:row>
      <xdr:rowOff>28166</xdr:rowOff>
    </xdr:to>
    <xdr:cxnSp macro="">
      <xdr:nvCxnSpPr>
        <xdr:cNvPr id="802" name="直線コネクタ 801"/>
        <xdr:cNvCxnSpPr/>
      </xdr:nvCxnSpPr>
      <xdr:spPr>
        <a:xfrm>
          <a:off x="19545300" y="9539594"/>
          <a:ext cx="889000" cy="89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128082</xdr:rowOff>
    </xdr:from>
    <xdr:to>
      <xdr:col>107</xdr:col>
      <xdr:colOff>101600</xdr:colOff>
      <xdr:row>58</xdr:row>
      <xdr:rowOff>58232</xdr:rowOff>
    </xdr:to>
    <xdr:sp macro="" textlink="">
      <xdr:nvSpPr>
        <xdr:cNvPr id="803" name="フローチャート: 判断 802"/>
        <xdr:cNvSpPr/>
      </xdr:nvSpPr>
      <xdr:spPr>
        <a:xfrm>
          <a:off x="20383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49359</xdr:rowOff>
    </xdr:from>
    <xdr:ext cx="469744" cy="259045"/>
    <xdr:sp macro="" textlink="">
      <xdr:nvSpPr>
        <xdr:cNvPr id="804" name="テキスト ボックス 803"/>
        <xdr:cNvSpPr txBox="1"/>
      </xdr:nvSpPr>
      <xdr:spPr>
        <a:xfrm>
          <a:off x="20199428" y="9993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109844</xdr:rowOff>
    </xdr:from>
    <xdr:to>
      <xdr:col>102</xdr:col>
      <xdr:colOff>114300</xdr:colOff>
      <xdr:row>57</xdr:row>
      <xdr:rowOff>31183</xdr:rowOff>
    </xdr:to>
    <xdr:cxnSp macro="">
      <xdr:nvCxnSpPr>
        <xdr:cNvPr id="805" name="直線コネクタ 804"/>
        <xdr:cNvCxnSpPr/>
      </xdr:nvCxnSpPr>
      <xdr:spPr>
        <a:xfrm flipV="1">
          <a:off x="18656300" y="9539594"/>
          <a:ext cx="889000" cy="26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109589</xdr:rowOff>
    </xdr:from>
    <xdr:to>
      <xdr:col>102</xdr:col>
      <xdr:colOff>165100</xdr:colOff>
      <xdr:row>58</xdr:row>
      <xdr:rowOff>39739</xdr:rowOff>
    </xdr:to>
    <xdr:sp macro="" textlink="">
      <xdr:nvSpPr>
        <xdr:cNvPr id="806" name="フローチャート: 判断 805"/>
        <xdr:cNvSpPr/>
      </xdr:nvSpPr>
      <xdr:spPr>
        <a:xfrm>
          <a:off x="19494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30866</xdr:rowOff>
    </xdr:from>
    <xdr:ext cx="469744" cy="259045"/>
    <xdr:sp macro="" textlink="">
      <xdr:nvSpPr>
        <xdr:cNvPr id="807" name="テキスト ボックス 806"/>
        <xdr:cNvSpPr txBox="1"/>
      </xdr:nvSpPr>
      <xdr:spPr>
        <a:xfrm>
          <a:off x="19310428" y="9974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102753</xdr:rowOff>
    </xdr:from>
    <xdr:to>
      <xdr:col>98</xdr:col>
      <xdr:colOff>38100</xdr:colOff>
      <xdr:row>58</xdr:row>
      <xdr:rowOff>32903</xdr:rowOff>
    </xdr:to>
    <xdr:sp macro="" textlink="">
      <xdr:nvSpPr>
        <xdr:cNvPr id="808" name="フローチャート: 判断 807"/>
        <xdr:cNvSpPr/>
      </xdr:nvSpPr>
      <xdr:spPr>
        <a:xfrm>
          <a:off x="18605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24030</xdr:rowOff>
    </xdr:from>
    <xdr:ext cx="469744" cy="259045"/>
    <xdr:sp macro="" textlink="">
      <xdr:nvSpPr>
        <xdr:cNvPr id="809" name="テキスト ボックス 808"/>
        <xdr:cNvSpPr txBox="1"/>
      </xdr:nvSpPr>
      <xdr:spPr>
        <a:xfrm>
          <a:off x="18421428" y="9968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99187</xdr:rowOff>
    </xdr:from>
    <xdr:to>
      <xdr:col>116</xdr:col>
      <xdr:colOff>114300</xdr:colOff>
      <xdr:row>57</xdr:row>
      <xdr:rowOff>29337</xdr:rowOff>
    </xdr:to>
    <xdr:sp macro="" textlink="">
      <xdr:nvSpPr>
        <xdr:cNvPr id="815" name="楕円 814"/>
        <xdr:cNvSpPr/>
      </xdr:nvSpPr>
      <xdr:spPr>
        <a:xfrm>
          <a:off x="22110700" y="970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122064</xdr:rowOff>
    </xdr:from>
    <xdr:ext cx="534377" cy="259045"/>
    <xdr:sp macro="" textlink="">
      <xdr:nvSpPr>
        <xdr:cNvPr id="816" name="貸付金該当値テキスト"/>
        <xdr:cNvSpPr txBox="1"/>
      </xdr:nvSpPr>
      <xdr:spPr>
        <a:xfrm>
          <a:off x="22212300" y="955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80487</xdr:rowOff>
    </xdr:from>
    <xdr:to>
      <xdr:col>112</xdr:col>
      <xdr:colOff>38100</xdr:colOff>
      <xdr:row>57</xdr:row>
      <xdr:rowOff>10637</xdr:rowOff>
    </xdr:to>
    <xdr:sp macro="" textlink="">
      <xdr:nvSpPr>
        <xdr:cNvPr id="817" name="楕円 816"/>
        <xdr:cNvSpPr/>
      </xdr:nvSpPr>
      <xdr:spPr>
        <a:xfrm>
          <a:off x="21272500" y="968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27164</xdr:rowOff>
    </xdr:from>
    <xdr:ext cx="534377" cy="259045"/>
    <xdr:sp macro="" textlink="">
      <xdr:nvSpPr>
        <xdr:cNvPr id="818" name="テキスト ボックス 817"/>
        <xdr:cNvSpPr txBox="1"/>
      </xdr:nvSpPr>
      <xdr:spPr>
        <a:xfrm>
          <a:off x="21056111" y="945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148816</xdr:rowOff>
    </xdr:from>
    <xdr:to>
      <xdr:col>107</xdr:col>
      <xdr:colOff>101600</xdr:colOff>
      <xdr:row>56</xdr:row>
      <xdr:rowOff>78966</xdr:rowOff>
    </xdr:to>
    <xdr:sp macro="" textlink="">
      <xdr:nvSpPr>
        <xdr:cNvPr id="819" name="楕円 818"/>
        <xdr:cNvSpPr/>
      </xdr:nvSpPr>
      <xdr:spPr>
        <a:xfrm>
          <a:off x="20383500" y="957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95493</xdr:rowOff>
    </xdr:from>
    <xdr:ext cx="534377" cy="259045"/>
    <xdr:sp macro="" textlink="">
      <xdr:nvSpPr>
        <xdr:cNvPr id="820" name="テキスト ボックス 819"/>
        <xdr:cNvSpPr txBox="1"/>
      </xdr:nvSpPr>
      <xdr:spPr>
        <a:xfrm>
          <a:off x="20167111" y="935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59044</xdr:rowOff>
    </xdr:from>
    <xdr:to>
      <xdr:col>102</xdr:col>
      <xdr:colOff>165100</xdr:colOff>
      <xdr:row>55</xdr:row>
      <xdr:rowOff>160644</xdr:rowOff>
    </xdr:to>
    <xdr:sp macro="" textlink="">
      <xdr:nvSpPr>
        <xdr:cNvPr id="821" name="楕円 820"/>
        <xdr:cNvSpPr/>
      </xdr:nvSpPr>
      <xdr:spPr>
        <a:xfrm>
          <a:off x="19494500" y="948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5721</xdr:rowOff>
    </xdr:from>
    <xdr:ext cx="534377" cy="259045"/>
    <xdr:sp macro="" textlink="">
      <xdr:nvSpPr>
        <xdr:cNvPr id="822" name="テキスト ボックス 821"/>
        <xdr:cNvSpPr txBox="1"/>
      </xdr:nvSpPr>
      <xdr:spPr>
        <a:xfrm>
          <a:off x="19278111" y="926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151833</xdr:rowOff>
    </xdr:from>
    <xdr:to>
      <xdr:col>98</xdr:col>
      <xdr:colOff>38100</xdr:colOff>
      <xdr:row>57</xdr:row>
      <xdr:rowOff>81983</xdr:rowOff>
    </xdr:to>
    <xdr:sp macro="" textlink="">
      <xdr:nvSpPr>
        <xdr:cNvPr id="823" name="楕円 822"/>
        <xdr:cNvSpPr/>
      </xdr:nvSpPr>
      <xdr:spPr>
        <a:xfrm>
          <a:off x="18605500" y="975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98510</xdr:rowOff>
    </xdr:from>
    <xdr:ext cx="534377" cy="259045"/>
    <xdr:sp macro="" textlink="">
      <xdr:nvSpPr>
        <xdr:cNvPr id="824" name="テキスト ボックス 823"/>
        <xdr:cNvSpPr txBox="1"/>
      </xdr:nvSpPr>
      <xdr:spPr>
        <a:xfrm>
          <a:off x="18389111" y="952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6" name="直線コネクタ 835"/>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7" name="テキスト ボックス 836"/>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8" name="直線コネクタ 837"/>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9" name="テキスト ボックス 838"/>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0" name="直線コネクタ 839"/>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1" name="テキスト ボックス 840"/>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2" name="直線コネクタ 841"/>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3" name="テキスト ボックス 842"/>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4" name="直線コネクタ 843"/>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5" name="テキスト ボックス 844"/>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6" name="直線コネクタ 845"/>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7" name="テキスト ボックス 846"/>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10475</xdr:rowOff>
    </xdr:from>
    <xdr:to>
      <xdr:col>116</xdr:col>
      <xdr:colOff>62864</xdr:colOff>
      <xdr:row>78</xdr:row>
      <xdr:rowOff>82697</xdr:rowOff>
    </xdr:to>
    <xdr:cxnSp macro="">
      <xdr:nvCxnSpPr>
        <xdr:cNvPr id="851" name="直線コネクタ 850"/>
        <xdr:cNvCxnSpPr/>
      </xdr:nvCxnSpPr>
      <xdr:spPr>
        <a:xfrm flipV="1">
          <a:off x="22159595" y="12011975"/>
          <a:ext cx="1269" cy="144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86524</xdr:rowOff>
    </xdr:from>
    <xdr:ext cx="534377" cy="259045"/>
    <xdr:sp macro="" textlink="">
      <xdr:nvSpPr>
        <xdr:cNvPr id="852" name="繰出金最小値テキスト"/>
        <xdr:cNvSpPr txBox="1"/>
      </xdr:nvSpPr>
      <xdr:spPr>
        <a:xfrm>
          <a:off x="22212300" y="1345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82697</xdr:rowOff>
    </xdr:from>
    <xdr:to>
      <xdr:col>116</xdr:col>
      <xdr:colOff>152400</xdr:colOff>
      <xdr:row>78</xdr:row>
      <xdr:rowOff>82697</xdr:rowOff>
    </xdr:to>
    <xdr:cxnSp macro="">
      <xdr:nvCxnSpPr>
        <xdr:cNvPr id="853" name="直線コネクタ 852"/>
        <xdr:cNvCxnSpPr/>
      </xdr:nvCxnSpPr>
      <xdr:spPr>
        <a:xfrm>
          <a:off x="22072600" y="1345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128602</xdr:rowOff>
    </xdr:from>
    <xdr:ext cx="599010" cy="259045"/>
    <xdr:sp macro="" textlink="">
      <xdr:nvSpPr>
        <xdr:cNvPr id="854" name="繰出金最大値テキスト"/>
        <xdr:cNvSpPr txBox="1"/>
      </xdr:nvSpPr>
      <xdr:spPr>
        <a:xfrm>
          <a:off x="22212300" y="11787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10475</xdr:rowOff>
    </xdr:from>
    <xdr:to>
      <xdr:col>116</xdr:col>
      <xdr:colOff>152400</xdr:colOff>
      <xdr:row>70</xdr:row>
      <xdr:rowOff>10475</xdr:rowOff>
    </xdr:to>
    <xdr:cxnSp macro="">
      <xdr:nvCxnSpPr>
        <xdr:cNvPr id="855" name="直線コネクタ 854"/>
        <xdr:cNvCxnSpPr/>
      </xdr:nvCxnSpPr>
      <xdr:spPr>
        <a:xfrm>
          <a:off x="22072600" y="1201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86909</xdr:rowOff>
    </xdr:from>
    <xdr:to>
      <xdr:col>116</xdr:col>
      <xdr:colOff>63500</xdr:colOff>
      <xdr:row>73</xdr:row>
      <xdr:rowOff>132630</xdr:rowOff>
    </xdr:to>
    <xdr:cxnSp macro="">
      <xdr:nvCxnSpPr>
        <xdr:cNvPr id="856" name="直線コネクタ 855"/>
        <xdr:cNvCxnSpPr/>
      </xdr:nvCxnSpPr>
      <xdr:spPr>
        <a:xfrm flipV="1">
          <a:off x="21323300" y="12602759"/>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23142</xdr:rowOff>
    </xdr:from>
    <xdr:ext cx="534377" cy="259045"/>
    <xdr:sp macro="" textlink="">
      <xdr:nvSpPr>
        <xdr:cNvPr id="857" name="繰出金平均値テキスト"/>
        <xdr:cNvSpPr txBox="1"/>
      </xdr:nvSpPr>
      <xdr:spPr>
        <a:xfrm>
          <a:off x="22212300" y="12881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44715</xdr:rowOff>
    </xdr:from>
    <xdr:to>
      <xdr:col>116</xdr:col>
      <xdr:colOff>114300</xdr:colOff>
      <xdr:row>75</xdr:row>
      <xdr:rowOff>146315</xdr:rowOff>
    </xdr:to>
    <xdr:sp macro="" textlink="">
      <xdr:nvSpPr>
        <xdr:cNvPr id="858" name="フローチャート: 判断 857"/>
        <xdr:cNvSpPr/>
      </xdr:nvSpPr>
      <xdr:spPr>
        <a:xfrm>
          <a:off x="221107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103679</xdr:rowOff>
    </xdr:from>
    <xdr:to>
      <xdr:col>111</xdr:col>
      <xdr:colOff>177800</xdr:colOff>
      <xdr:row>73</xdr:row>
      <xdr:rowOff>132630</xdr:rowOff>
    </xdr:to>
    <xdr:cxnSp macro="">
      <xdr:nvCxnSpPr>
        <xdr:cNvPr id="859" name="直線コネクタ 858"/>
        <xdr:cNvCxnSpPr/>
      </xdr:nvCxnSpPr>
      <xdr:spPr>
        <a:xfrm>
          <a:off x="20434300" y="12619529"/>
          <a:ext cx="889000" cy="28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29480</xdr:rowOff>
    </xdr:from>
    <xdr:to>
      <xdr:col>112</xdr:col>
      <xdr:colOff>38100</xdr:colOff>
      <xdr:row>75</xdr:row>
      <xdr:rowOff>131080</xdr:rowOff>
    </xdr:to>
    <xdr:sp macro="" textlink="">
      <xdr:nvSpPr>
        <xdr:cNvPr id="860" name="フローチャート: 判断 859"/>
        <xdr:cNvSpPr/>
      </xdr:nvSpPr>
      <xdr:spPr>
        <a:xfrm>
          <a:off x="21272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122207</xdr:rowOff>
    </xdr:from>
    <xdr:ext cx="534377" cy="259045"/>
    <xdr:sp macro="" textlink="">
      <xdr:nvSpPr>
        <xdr:cNvPr id="861" name="テキスト ボックス 860"/>
        <xdr:cNvSpPr txBox="1"/>
      </xdr:nvSpPr>
      <xdr:spPr>
        <a:xfrm>
          <a:off x="21056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103679</xdr:rowOff>
    </xdr:from>
    <xdr:to>
      <xdr:col>107</xdr:col>
      <xdr:colOff>50800</xdr:colOff>
      <xdr:row>73</xdr:row>
      <xdr:rowOff>122620</xdr:rowOff>
    </xdr:to>
    <xdr:cxnSp macro="">
      <xdr:nvCxnSpPr>
        <xdr:cNvPr id="862" name="直線コネクタ 861"/>
        <xdr:cNvCxnSpPr/>
      </xdr:nvCxnSpPr>
      <xdr:spPr>
        <a:xfrm flipV="1">
          <a:off x="19545300" y="12619529"/>
          <a:ext cx="889000" cy="1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14197</xdr:rowOff>
    </xdr:from>
    <xdr:to>
      <xdr:col>107</xdr:col>
      <xdr:colOff>101600</xdr:colOff>
      <xdr:row>75</xdr:row>
      <xdr:rowOff>115797</xdr:rowOff>
    </xdr:to>
    <xdr:sp macro="" textlink="">
      <xdr:nvSpPr>
        <xdr:cNvPr id="863" name="フローチャート: 判断 862"/>
        <xdr:cNvSpPr/>
      </xdr:nvSpPr>
      <xdr:spPr>
        <a:xfrm>
          <a:off x="20383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106924</xdr:rowOff>
    </xdr:from>
    <xdr:ext cx="534377" cy="259045"/>
    <xdr:sp macro="" textlink="">
      <xdr:nvSpPr>
        <xdr:cNvPr id="864" name="テキスト ボックス 863"/>
        <xdr:cNvSpPr txBox="1"/>
      </xdr:nvSpPr>
      <xdr:spPr>
        <a:xfrm>
          <a:off x="20167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122620</xdr:rowOff>
    </xdr:from>
    <xdr:to>
      <xdr:col>102</xdr:col>
      <xdr:colOff>114300</xdr:colOff>
      <xdr:row>74</xdr:row>
      <xdr:rowOff>24518</xdr:rowOff>
    </xdr:to>
    <xdr:cxnSp macro="">
      <xdr:nvCxnSpPr>
        <xdr:cNvPr id="865" name="直線コネクタ 864"/>
        <xdr:cNvCxnSpPr/>
      </xdr:nvCxnSpPr>
      <xdr:spPr>
        <a:xfrm flipV="1">
          <a:off x="18656300" y="12638470"/>
          <a:ext cx="889000" cy="73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35620</xdr:rowOff>
    </xdr:from>
    <xdr:to>
      <xdr:col>102</xdr:col>
      <xdr:colOff>165100</xdr:colOff>
      <xdr:row>75</xdr:row>
      <xdr:rowOff>137220</xdr:rowOff>
    </xdr:to>
    <xdr:sp macro="" textlink="">
      <xdr:nvSpPr>
        <xdr:cNvPr id="866" name="フローチャート: 判断 865"/>
        <xdr:cNvSpPr/>
      </xdr:nvSpPr>
      <xdr:spPr>
        <a:xfrm>
          <a:off x="19494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128347</xdr:rowOff>
    </xdr:from>
    <xdr:ext cx="534377" cy="259045"/>
    <xdr:sp macro="" textlink="">
      <xdr:nvSpPr>
        <xdr:cNvPr id="867" name="テキスト ボックス 866"/>
        <xdr:cNvSpPr txBox="1"/>
      </xdr:nvSpPr>
      <xdr:spPr>
        <a:xfrm>
          <a:off x="19278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101065</xdr:rowOff>
    </xdr:from>
    <xdr:to>
      <xdr:col>98</xdr:col>
      <xdr:colOff>38100</xdr:colOff>
      <xdr:row>76</xdr:row>
      <xdr:rowOff>31215</xdr:rowOff>
    </xdr:to>
    <xdr:sp macro="" textlink="">
      <xdr:nvSpPr>
        <xdr:cNvPr id="868" name="フローチャート: 判断 867"/>
        <xdr:cNvSpPr/>
      </xdr:nvSpPr>
      <xdr:spPr>
        <a:xfrm>
          <a:off x="18605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22342</xdr:rowOff>
    </xdr:from>
    <xdr:ext cx="534377" cy="259045"/>
    <xdr:sp macro="" textlink="">
      <xdr:nvSpPr>
        <xdr:cNvPr id="869" name="テキスト ボックス 868"/>
        <xdr:cNvSpPr txBox="1"/>
      </xdr:nvSpPr>
      <xdr:spPr>
        <a:xfrm>
          <a:off x="18389111" y="1305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36109</xdr:rowOff>
    </xdr:from>
    <xdr:to>
      <xdr:col>116</xdr:col>
      <xdr:colOff>114300</xdr:colOff>
      <xdr:row>73</xdr:row>
      <xdr:rowOff>137709</xdr:rowOff>
    </xdr:to>
    <xdr:sp macro="" textlink="">
      <xdr:nvSpPr>
        <xdr:cNvPr id="875" name="楕円 874"/>
        <xdr:cNvSpPr/>
      </xdr:nvSpPr>
      <xdr:spPr>
        <a:xfrm>
          <a:off x="22110700" y="1255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58986</xdr:rowOff>
    </xdr:from>
    <xdr:ext cx="534377" cy="259045"/>
    <xdr:sp macro="" textlink="">
      <xdr:nvSpPr>
        <xdr:cNvPr id="876" name="繰出金該当値テキスト"/>
        <xdr:cNvSpPr txBox="1"/>
      </xdr:nvSpPr>
      <xdr:spPr>
        <a:xfrm>
          <a:off x="22212300" y="1240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81830</xdr:rowOff>
    </xdr:from>
    <xdr:to>
      <xdr:col>112</xdr:col>
      <xdr:colOff>38100</xdr:colOff>
      <xdr:row>74</xdr:row>
      <xdr:rowOff>11980</xdr:rowOff>
    </xdr:to>
    <xdr:sp macro="" textlink="">
      <xdr:nvSpPr>
        <xdr:cNvPr id="877" name="楕円 876"/>
        <xdr:cNvSpPr/>
      </xdr:nvSpPr>
      <xdr:spPr>
        <a:xfrm>
          <a:off x="21272500" y="1259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28507</xdr:rowOff>
    </xdr:from>
    <xdr:ext cx="534377" cy="259045"/>
    <xdr:sp macro="" textlink="">
      <xdr:nvSpPr>
        <xdr:cNvPr id="878" name="テキスト ボックス 877"/>
        <xdr:cNvSpPr txBox="1"/>
      </xdr:nvSpPr>
      <xdr:spPr>
        <a:xfrm>
          <a:off x="21056111" y="12372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52879</xdr:rowOff>
    </xdr:from>
    <xdr:to>
      <xdr:col>107</xdr:col>
      <xdr:colOff>101600</xdr:colOff>
      <xdr:row>73</xdr:row>
      <xdr:rowOff>154479</xdr:rowOff>
    </xdr:to>
    <xdr:sp macro="" textlink="">
      <xdr:nvSpPr>
        <xdr:cNvPr id="879" name="楕円 878"/>
        <xdr:cNvSpPr/>
      </xdr:nvSpPr>
      <xdr:spPr>
        <a:xfrm>
          <a:off x="20383500" y="1256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171006</xdr:rowOff>
    </xdr:from>
    <xdr:ext cx="534377" cy="259045"/>
    <xdr:sp macro="" textlink="">
      <xdr:nvSpPr>
        <xdr:cNvPr id="880" name="テキスト ボックス 879"/>
        <xdr:cNvSpPr txBox="1"/>
      </xdr:nvSpPr>
      <xdr:spPr>
        <a:xfrm>
          <a:off x="20167111" y="12343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71820</xdr:rowOff>
    </xdr:from>
    <xdr:to>
      <xdr:col>102</xdr:col>
      <xdr:colOff>165100</xdr:colOff>
      <xdr:row>74</xdr:row>
      <xdr:rowOff>1970</xdr:rowOff>
    </xdr:to>
    <xdr:sp macro="" textlink="">
      <xdr:nvSpPr>
        <xdr:cNvPr id="881" name="楕円 880"/>
        <xdr:cNvSpPr/>
      </xdr:nvSpPr>
      <xdr:spPr>
        <a:xfrm>
          <a:off x="19494500" y="125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18497</xdr:rowOff>
    </xdr:from>
    <xdr:ext cx="534377" cy="259045"/>
    <xdr:sp macro="" textlink="">
      <xdr:nvSpPr>
        <xdr:cNvPr id="882" name="テキスト ボックス 881"/>
        <xdr:cNvSpPr txBox="1"/>
      </xdr:nvSpPr>
      <xdr:spPr>
        <a:xfrm>
          <a:off x="19278111" y="1236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145168</xdr:rowOff>
    </xdr:from>
    <xdr:to>
      <xdr:col>98</xdr:col>
      <xdr:colOff>38100</xdr:colOff>
      <xdr:row>74</xdr:row>
      <xdr:rowOff>75318</xdr:rowOff>
    </xdr:to>
    <xdr:sp macro="" textlink="">
      <xdr:nvSpPr>
        <xdr:cNvPr id="883" name="楕円 882"/>
        <xdr:cNvSpPr/>
      </xdr:nvSpPr>
      <xdr:spPr>
        <a:xfrm>
          <a:off x="18605500" y="1266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91845</xdr:rowOff>
    </xdr:from>
    <xdr:ext cx="534377" cy="259045"/>
    <xdr:sp macro="" textlink="">
      <xdr:nvSpPr>
        <xdr:cNvPr id="884" name="テキスト ボックス 883"/>
        <xdr:cNvSpPr txBox="1"/>
      </xdr:nvSpPr>
      <xdr:spPr>
        <a:xfrm>
          <a:off x="18389111" y="1243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5" name="直線コネクタ 894"/>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6" name="テキスト ボックス 895"/>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7" name="直線コネクタ 896"/>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8" name="テキスト ボックス 897"/>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0" name="テキスト ボックス 899"/>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1" name="直線コネクタ 900"/>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2" name="テキスト ボックス 901"/>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3" name="直線コネクタ 902"/>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4" name="テキスト ボックス 903"/>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6" name="テキスト ボックス 905"/>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30987</xdr:rowOff>
    </xdr:from>
    <xdr:to>
      <xdr:col>116</xdr:col>
      <xdr:colOff>62864</xdr:colOff>
      <xdr:row>99</xdr:row>
      <xdr:rowOff>44450</xdr:rowOff>
    </xdr:to>
    <xdr:cxnSp macro="">
      <xdr:nvCxnSpPr>
        <xdr:cNvPr id="908" name="直線コネクタ 907"/>
        <xdr:cNvCxnSpPr/>
      </xdr:nvCxnSpPr>
      <xdr:spPr>
        <a:xfrm flipV="1">
          <a:off x="22159595" y="15461487"/>
          <a:ext cx="1269" cy="15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90695</xdr:rowOff>
    </xdr:from>
    <xdr:ext cx="249299" cy="259045"/>
    <xdr:sp macro="" textlink="">
      <xdr:nvSpPr>
        <xdr:cNvPr id="909" name="前年度繰上充用金最小値テキスト"/>
        <xdr:cNvSpPr txBox="1"/>
      </xdr:nvSpPr>
      <xdr:spPr>
        <a:xfrm>
          <a:off x="22212300" y="17064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0" name="直線コネクタ 909"/>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88</xdr:row>
      <xdr:rowOff>149114</xdr:rowOff>
    </xdr:from>
    <xdr:ext cx="534377" cy="259045"/>
    <xdr:sp macro="" textlink="">
      <xdr:nvSpPr>
        <xdr:cNvPr id="911" name="前年度繰上充用金最大値テキスト"/>
        <xdr:cNvSpPr txBox="1"/>
      </xdr:nvSpPr>
      <xdr:spPr>
        <a:xfrm>
          <a:off x="22212300" y="152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30987</xdr:rowOff>
    </xdr:from>
    <xdr:to>
      <xdr:col>116</xdr:col>
      <xdr:colOff>152400</xdr:colOff>
      <xdr:row>90</xdr:row>
      <xdr:rowOff>30987</xdr:rowOff>
    </xdr:to>
    <xdr:cxnSp macro="">
      <xdr:nvCxnSpPr>
        <xdr:cNvPr id="912" name="直線コネクタ 911"/>
        <xdr:cNvCxnSpPr/>
      </xdr:nvCxnSpPr>
      <xdr:spPr>
        <a:xfrm>
          <a:off x="22072600" y="15461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3" name="直線コネクタ 912"/>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8145</xdr:rowOff>
    </xdr:from>
    <xdr:ext cx="313932" cy="259045"/>
    <xdr:sp macro="" textlink="">
      <xdr:nvSpPr>
        <xdr:cNvPr id="914" name="前年度繰上充用金平均値テキスト"/>
        <xdr:cNvSpPr txBox="1"/>
      </xdr:nvSpPr>
      <xdr:spPr>
        <a:xfrm>
          <a:off x="22212300" y="16810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156718</xdr:rowOff>
    </xdr:from>
    <xdr:to>
      <xdr:col>116</xdr:col>
      <xdr:colOff>114300</xdr:colOff>
      <xdr:row>99</xdr:row>
      <xdr:rowOff>86868</xdr:rowOff>
    </xdr:to>
    <xdr:sp macro="" textlink="">
      <xdr:nvSpPr>
        <xdr:cNvPr id="915" name="フローチャート: 判断 914"/>
        <xdr:cNvSpPr/>
      </xdr:nvSpPr>
      <xdr:spPr>
        <a:xfrm>
          <a:off x="221107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6" name="直線コネクタ 915"/>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157353</xdr:rowOff>
    </xdr:from>
    <xdr:to>
      <xdr:col>112</xdr:col>
      <xdr:colOff>38100</xdr:colOff>
      <xdr:row>99</xdr:row>
      <xdr:rowOff>87503</xdr:rowOff>
    </xdr:to>
    <xdr:sp macro="" textlink="">
      <xdr:nvSpPr>
        <xdr:cNvPr id="917" name="フローチャート: 判断 916"/>
        <xdr:cNvSpPr/>
      </xdr:nvSpPr>
      <xdr:spPr>
        <a:xfrm>
          <a:off x="21272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104030</xdr:rowOff>
    </xdr:from>
    <xdr:ext cx="313932" cy="259045"/>
    <xdr:sp macro="" textlink="">
      <xdr:nvSpPr>
        <xdr:cNvPr id="918" name="テキスト ボックス 917"/>
        <xdr:cNvSpPr txBox="1"/>
      </xdr:nvSpPr>
      <xdr:spPr>
        <a:xfrm>
          <a:off x="21166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9" name="直線コネクタ 918"/>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158114</xdr:rowOff>
    </xdr:from>
    <xdr:to>
      <xdr:col>107</xdr:col>
      <xdr:colOff>101600</xdr:colOff>
      <xdr:row>99</xdr:row>
      <xdr:rowOff>88264</xdr:rowOff>
    </xdr:to>
    <xdr:sp macro="" textlink="">
      <xdr:nvSpPr>
        <xdr:cNvPr id="920" name="フローチャート: 判断 919"/>
        <xdr:cNvSpPr/>
      </xdr:nvSpPr>
      <xdr:spPr>
        <a:xfrm>
          <a:off x="20383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104791</xdr:rowOff>
    </xdr:from>
    <xdr:ext cx="313932" cy="259045"/>
    <xdr:sp macro="" textlink="">
      <xdr:nvSpPr>
        <xdr:cNvPr id="921" name="テキスト ボックス 920"/>
        <xdr:cNvSpPr txBox="1"/>
      </xdr:nvSpPr>
      <xdr:spPr>
        <a:xfrm>
          <a:off x="20277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2" name="直線コネクタ 921"/>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157862</xdr:rowOff>
    </xdr:from>
    <xdr:to>
      <xdr:col>102</xdr:col>
      <xdr:colOff>165100</xdr:colOff>
      <xdr:row>99</xdr:row>
      <xdr:rowOff>88012</xdr:rowOff>
    </xdr:to>
    <xdr:sp macro="" textlink="">
      <xdr:nvSpPr>
        <xdr:cNvPr id="923" name="フローチャート: 判断 922"/>
        <xdr:cNvSpPr/>
      </xdr:nvSpPr>
      <xdr:spPr>
        <a:xfrm>
          <a:off x="19494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104539</xdr:rowOff>
    </xdr:from>
    <xdr:ext cx="313932" cy="259045"/>
    <xdr:sp macro="" textlink="">
      <xdr:nvSpPr>
        <xdr:cNvPr id="924" name="テキスト ボックス 923"/>
        <xdr:cNvSpPr txBox="1"/>
      </xdr:nvSpPr>
      <xdr:spPr>
        <a:xfrm>
          <a:off x="19388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160910</xdr:rowOff>
    </xdr:from>
    <xdr:to>
      <xdr:col>98</xdr:col>
      <xdr:colOff>38100</xdr:colOff>
      <xdr:row>99</xdr:row>
      <xdr:rowOff>91060</xdr:rowOff>
    </xdr:to>
    <xdr:sp macro="" textlink="">
      <xdr:nvSpPr>
        <xdr:cNvPr id="925" name="フローチャート: 判断 924"/>
        <xdr:cNvSpPr/>
      </xdr:nvSpPr>
      <xdr:spPr>
        <a:xfrm>
          <a:off x="18605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107587</xdr:rowOff>
    </xdr:from>
    <xdr:ext cx="313932" cy="259045"/>
    <xdr:sp macro="" textlink="">
      <xdr:nvSpPr>
        <xdr:cNvPr id="926" name="テキスト ボックス 925"/>
        <xdr:cNvSpPr txBox="1"/>
      </xdr:nvSpPr>
      <xdr:spPr>
        <a:xfrm>
          <a:off x="18499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2" name="楕円 931"/>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135145</xdr:rowOff>
    </xdr:from>
    <xdr:ext cx="249299" cy="259045"/>
    <xdr:sp macro="" textlink="">
      <xdr:nvSpPr>
        <xdr:cNvPr id="933" name="前年度繰上充用金該当値テキスト"/>
        <xdr:cNvSpPr txBox="1"/>
      </xdr:nvSpPr>
      <xdr:spPr>
        <a:xfrm>
          <a:off x="22212300" y="16937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4" name="楕円 933"/>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5" name="テキスト ボックス 934"/>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6" name="楕円 935"/>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7" name="テキスト ボックス 93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8" name="楕円 937"/>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9" name="テキスト ボックス 938"/>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0" name="楕円 939"/>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1" name="テキスト ボックス 940"/>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ついては水道事業会計に対する基準外繰出金の減、一部事務組合の実施する消防庁舎建設事業に対する負担金の減等により前年度比で減少しているものの、公営企業会計に対する繰出金が主な要因となり依然として類似団体平均を大きく上回っている。普通建設事業費うち新規整備についてはクニマス未来館建設事業、市道岩瀬北野線整備事業等大規模建設事業の終了に伴い大きく減少したが、更新整備についてはごみ処理施設基幹的設備改良工事の実施により大きく増加し類似団体平均を上回った。維持補修費は市道除排雪経費の減により減少に転じたものの、公共施設等の老朽化に対応した修繕費等が大きく引き続き類似団体平均を上回っている。公債費は人口の減少により微増しているが、支出実績額としては引き続き減少している。積立金は過疎対策債を活用した公共施設等総合管理基金積立金、ふるさと納税寄附金を原資としたふるさと仙北応援基金積立金の増により増加したものの類似団体平均を下回っている。公共施設の維持管理費や老朽化対策に要する修繕費を主な要因とした物件費、維持補修費が著しく大きい。また公営企業、特に病院事業会計に対する補助金が増加傾向にある。引き続き公共施設等総合管理計画に基づく公共施設の集約化等による維持管理費の削減を図る。また企業会計における収益の増加等に取り組み、一般会計繰入に依存しない経営の実現に努める。公共施設等の新規整備や積立金など資産形成につながる住民一人当たりコストは類似団体平均と比較し少ないため、将来世代へ残すべき資産と負担のバランスを勘案しながら適切な資産形成を図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秋田県仙北市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26,426
26,317
1,093.56
20,658,399
19,878,749
575,846
11,874,162
20,609,769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114.1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59880</xdr:rowOff>
    </xdr:from>
    <xdr:to>
      <xdr:col>24</xdr:col>
      <xdr:colOff>62865</xdr:colOff>
      <xdr:row>37</xdr:row>
      <xdr:rowOff>160274</xdr:rowOff>
    </xdr:to>
    <xdr:cxnSp macro="">
      <xdr:nvCxnSpPr>
        <xdr:cNvPr id="56" name="直線コネクタ 55"/>
        <xdr:cNvCxnSpPr/>
      </xdr:nvCxnSpPr>
      <xdr:spPr>
        <a:xfrm flipV="1">
          <a:off x="4633595" y="5203380"/>
          <a:ext cx="1270" cy="1300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164101</xdr:rowOff>
    </xdr:from>
    <xdr:ext cx="469744" cy="259045"/>
    <xdr:sp macro="" textlink="">
      <xdr:nvSpPr>
        <xdr:cNvPr id="57" name="議会費最小値テキスト"/>
        <xdr:cNvSpPr txBox="1"/>
      </xdr:nvSpPr>
      <xdr:spPr>
        <a:xfrm>
          <a:off x="4686300"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160274</xdr:rowOff>
    </xdr:from>
    <xdr:to>
      <xdr:col>24</xdr:col>
      <xdr:colOff>152400</xdr:colOff>
      <xdr:row>37</xdr:row>
      <xdr:rowOff>160274</xdr:rowOff>
    </xdr:to>
    <xdr:cxnSp macro="">
      <xdr:nvCxnSpPr>
        <xdr:cNvPr id="58" name="直線コネクタ 57"/>
        <xdr:cNvCxnSpPr/>
      </xdr:nvCxnSpPr>
      <xdr:spPr>
        <a:xfrm>
          <a:off x="4546600" y="650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6557</xdr:rowOff>
    </xdr:from>
    <xdr:ext cx="534377" cy="259045"/>
    <xdr:sp macro="" textlink="">
      <xdr:nvSpPr>
        <xdr:cNvPr id="59" name="議会費最大値テキスト"/>
        <xdr:cNvSpPr txBox="1"/>
      </xdr:nvSpPr>
      <xdr:spPr>
        <a:xfrm>
          <a:off x="4686300" y="497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59880</xdr:rowOff>
    </xdr:from>
    <xdr:to>
      <xdr:col>24</xdr:col>
      <xdr:colOff>152400</xdr:colOff>
      <xdr:row>30</xdr:row>
      <xdr:rowOff>59880</xdr:rowOff>
    </xdr:to>
    <xdr:cxnSp macro="">
      <xdr:nvCxnSpPr>
        <xdr:cNvPr id="60" name="直線コネクタ 59"/>
        <xdr:cNvCxnSpPr/>
      </xdr:nvCxnSpPr>
      <xdr:spPr>
        <a:xfrm>
          <a:off x="4546600" y="520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635</xdr:rowOff>
    </xdr:from>
    <xdr:to>
      <xdr:col>24</xdr:col>
      <xdr:colOff>63500</xdr:colOff>
      <xdr:row>34</xdr:row>
      <xdr:rowOff>55499</xdr:rowOff>
    </xdr:to>
    <xdr:cxnSp macro="">
      <xdr:nvCxnSpPr>
        <xdr:cNvPr id="61" name="直線コネクタ 60"/>
        <xdr:cNvCxnSpPr/>
      </xdr:nvCxnSpPr>
      <xdr:spPr>
        <a:xfrm flipV="1">
          <a:off x="3797300" y="5658485"/>
          <a:ext cx="838200" cy="22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59707</xdr:rowOff>
    </xdr:from>
    <xdr:ext cx="469744" cy="259045"/>
    <xdr:sp macro="" textlink="">
      <xdr:nvSpPr>
        <xdr:cNvPr id="62" name="議会費平均値テキスト"/>
        <xdr:cNvSpPr txBox="1"/>
      </xdr:nvSpPr>
      <xdr:spPr>
        <a:xfrm>
          <a:off x="4686300" y="6060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81280</xdr:rowOff>
    </xdr:from>
    <xdr:to>
      <xdr:col>24</xdr:col>
      <xdr:colOff>114300</xdr:colOff>
      <xdr:row>36</xdr:row>
      <xdr:rowOff>11430</xdr:rowOff>
    </xdr:to>
    <xdr:sp macro="" textlink="">
      <xdr:nvSpPr>
        <xdr:cNvPr id="63" name="フローチャート: 判断 62"/>
        <xdr:cNvSpPr/>
      </xdr:nvSpPr>
      <xdr:spPr>
        <a:xfrm>
          <a:off x="4584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55499</xdr:rowOff>
    </xdr:from>
    <xdr:to>
      <xdr:col>19</xdr:col>
      <xdr:colOff>177800</xdr:colOff>
      <xdr:row>34</xdr:row>
      <xdr:rowOff>72644</xdr:rowOff>
    </xdr:to>
    <xdr:cxnSp macro="">
      <xdr:nvCxnSpPr>
        <xdr:cNvPr id="64" name="直線コネクタ 63"/>
        <xdr:cNvCxnSpPr/>
      </xdr:nvCxnSpPr>
      <xdr:spPr>
        <a:xfrm flipV="1">
          <a:off x="2908300" y="5884799"/>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86614</xdr:rowOff>
    </xdr:from>
    <xdr:to>
      <xdr:col>20</xdr:col>
      <xdr:colOff>38100</xdr:colOff>
      <xdr:row>36</xdr:row>
      <xdr:rowOff>16764</xdr:rowOff>
    </xdr:to>
    <xdr:sp macro="" textlink="">
      <xdr:nvSpPr>
        <xdr:cNvPr id="65" name="フローチャート: 判断 64"/>
        <xdr:cNvSpPr/>
      </xdr:nvSpPr>
      <xdr:spPr>
        <a:xfrm>
          <a:off x="3746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7891</xdr:rowOff>
    </xdr:from>
    <xdr:ext cx="469744" cy="259045"/>
    <xdr:sp macro="" textlink="">
      <xdr:nvSpPr>
        <xdr:cNvPr id="66" name="テキスト ボックス 65"/>
        <xdr:cNvSpPr txBox="1"/>
      </xdr:nvSpPr>
      <xdr:spPr>
        <a:xfrm>
          <a:off x="3562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49974</xdr:rowOff>
    </xdr:from>
    <xdr:to>
      <xdr:col>15</xdr:col>
      <xdr:colOff>50800</xdr:colOff>
      <xdr:row>34</xdr:row>
      <xdr:rowOff>72644</xdr:rowOff>
    </xdr:to>
    <xdr:cxnSp macro="">
      <xdr:nvCxnSpPr>
        <xdr:cNvPr id="67" name="直線コネクタ 66"/>
        <xdr:cNvCxnSpPr/>
      </xdr:nvCxnSpPr>
      <xdr:spPr>
        <a:xfrm>
          <a:off x="2019300" y="5879274"/>
          <a:ext cx="889000" cy="2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92520</xdr:rowOff>
    </xdr:from>
    <xdr:to>
      <xdr:col>15</xdr:col>
      <xdr:colOff>101600</xdr:colOff>
      <xdr:row>36</xdr:row>
      <xdr:rowOff>22670</xdr:rowOff>
    </xdr:to>
    <xdr:sp macro="" textlink="">
      <xdr:nvSpPr>
        <xdr:cNvPr id="68" name="フローチャート: 判断 67"/>
        <xdr:cNvSpPr/>
      </xdr:nvSpPr>
      <xdr:spPr>
        <a:xfrm>
          <a:off x="2857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13797</xdr:rowOff>
    </xdr:from>
    <xdr:ext cx="469744" cy="259045"/>
    <xdr:sp macro="" textlink="">
      <xdr:nvSpPr>
        <xdr:cNvPr id="69" name="テキスト ボックス 68"/>
        <xdr:cNvSpPr txBox="1"/>
      </xdr:nvSpPr>
      <xdr:spPr>
        <a:xfrm>
          <a:off x="2673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31305</xdr:rowOff>
    </xdr:from>
    <xdr:to>
      <xdr:col>10</xdr:col>
      <xdr:colOff>114300</xdr:colOff>
      <xdr:row>34</xdr:row>
      <xdr:rowOff>49974</xdr:rowOff>
    </xdr:to>
    <xdr:cxnSp macro="">
      <xdr:nvCxnSpPr>
        <xdr:cNvPr id="70" name="直線コネクタ 69"/>
        <xdr:cNvCxnSpPr/>
      </xdr:nvCxnSpPr>
      <xdr:spPr>
        <a:xfrm>
          <a:off x="1130300" y="5860605"/>
          <a:ext cx="8890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6985</xdr:rowOff>
    </xdr:from>
    <xdr:to>
      <xdr:col>10</xdr:col>
      <xdr:colOff>165100</xdr:colOff>
      <xdr:row>35</xdr:row>
      <xdr:rowOff>108585</xdr:rowOff>
    </xdr:to>
    <xdr:sp macro="" textlink="">
      <xdr:nvSpPr>
        <xdr:cNvPr id="71" name="フローチャート: 判断 70"/>
        <xdr:cNvSpPr/>
      </xdr:nvSpPr>
      <xdr:spPr>
        <a:xfrm>
          <a:off x="1968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99712</xdr:rowOff>
    </xdr:from>
    <xdr:ext cx="469744" cy="259045"/>
    <xdr:sp macro="" textlink="">
      <xdr:nvSpPr>
        <xdr:cNvPr id="72" name="テキスト ボックス 71"/>
        <xdr:cNvSpPr txBox="1"/>
      </xdr:nvSpPr>
      <xdr:spPr>
        <a:xfrm>
          <a:off x="1784428"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144670</xdr:rowOff>
    </xdr:from>
    <xdr:ext cx="469744" cy="259045"/>
    <xdr:sp macro="" textlink="">
      <xdr:nvSpPr>
        <xdr:cNvPr id="74" name="テキスト ボックス 73"/>
        <xdr:cNvSpPr txBox="1"/>
      </xdr:nvSpPr>
      <xdr:spPr>
        <a:xfrm>
          <a:off x="895428"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121285</xdr:rowOff>
    </xdr:from>
    <xdr:to>
      <xdr:col>24</xdr:col>
      <xdr:colOff>114300</xdr:colOff>
      <xdr:row>33</xdr:row>
      <xdr:rowOff>51435</xdr:rowOff>
    </xdr:to>
    <xdr:sp macro="" textlink="">
      <xdr:nvSpPr>
        <xdr:cNvPr id="80" name="楕円 79"/>
        <xdr:cNvSpPr/>
      </xdr:nvSpPr>
      <xdr:spPr>
        <a:xfrm>
          <a:off x="4584700" y="560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144162</xdr:rowOff>
    </xdr:from>
    <xdr:ext cx="469744" cy="259045"/>
    <xdr:sp macro="" textlink="">
      <xdr:nvSpPr>
        <xdr:cNvPr id="81" name="議会費該当値テキスト"/>
        <xdr:cNvSpPr txBox="1"/>
      </xdr:nvSpPr>
      <xdr:spPr>
        <a:xfrm>
          <a:off x="4686300" y="5459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4699</xdr:rowOff>
    </xdr:from>
    <xdr:to>
      <xdr:col>20</xdr:col>
      <xdr:colOff>38100</xdr:colOff>
      <xdr:row>34</xdr:row>
      <xdr:rowOff>106299</xdr:rowOff>
    </xdr:to>
    <xdr:sp macro="" textlink="">
      <xdr:nvSpPr>
        <xdr:cNvPr id="82" name="楕円 81"/>
        <xdr:cNvSpPr/>
      </xdr:nvSpPr>
      <xdr:spPr>
        <a:xfrm>
          <a:off x="3746500" y="583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122826</xdr:rowOff>
    </xdr:from>
    <xdr:ext cx="469744" cy="259045"/>
    <xdr:sp macro="" textlink="">
      <xdr:nvSpPr>
        <xdr:cNvPr id="83" name="テキスト ボックス 82"/>
        <xdr:cNvSpPr txBox="1"/>
      </xdr:nvSpPr>
      <xdr:spPr>
        <a:xfrm>
          <a:off x="3562428" y="560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21844</xdr:rowOff>
    </xdr:from>
    <xdr:to>
      <xdr:col>15</xdr:col>
      <xdr:colOff>101600</xdr:colOff>
      <xdr:row>34</xdr:row>
      <xdr:rowOff>123444</xdr:rowOff>
    </xdr:to>
    <xdr:sp macro="" textlink="">
      <xdr:nvSpPr>
        <xdr:cNvPr id="84" name="楕円 83"/>
        <xdr:cNvSpPr/>
      </xdr:nvSpPr>
      <xdr:spPr>
        <a:xfrm>
          <a:off x="2857500" y="585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139971</xdr:rowOff>
    </xdr:from>
    <xdr:ext cx="469744" cy="259045"/>
    <xdr:sp macro="" textlink="">
      <xdr:nvSpPr>
        <xdr:cNvPr id="85" name="テキスト ボックス 84"/>
        <xdr:cNvSpPr txBox="1"/>
      </xdr:nvSpPr>
      <xdr:spPr>
        <a:xfrm>
          <a:off x="2673428" y="5626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170624</xdr:rowOff>
    </xdr:from>
    <xdr:to>
      <xdr:col>10</xdr:col>
      <xdr:colOff>165100</xdr:colOff>
      <xdr:row>34</xdr:row>
      <xdr:rowOff>100774</xdr:rowOff>
    </xdr:to>
    <xdr:sp macro="" textlink="">
      <xdr:nvSpPr>
        <xdr:cNvPr id="86" name="楕円 85"/>
        <xdr:cNvSpPr/>
      </xdr:nvSpPr>
      <xdr:spPr>
        <a:xfrm>
          <a:off x="1968500" y="582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117301</xdr:rowOff>
    </xdr:from>
    <xdr:ext cx="469744" cy="259045"/>
    <xdr:sp macro="" textlink="">
      <xdr:nvSpPr>
        <xdr:cNvPr id="87" name="テキスト ボックス 86"/>
        <xdr:cNvSpPr txBox="1"/>
      </xdr:nvSpPr>
      <xdr:spPr>
        <a:xfrm>
          <a:off x="1784428" y="5603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151955</xdr:rowOff>
    </xdr:from>
    <xdr:to>
      <xdr:col>6</xdr:col>
      <xdr:colOff>38100</xdr:colOff>
      <xdr:row>34</xdr:row>
      <xdr:rowOff>82105</xdr:rowOff>
    </xdr:to>
    <xdr:sp macro="" textlink="">
      <xdr:nvSpPr>
        <xdr:cNvPr id="88" name="楕円 87"/>
        <xdr:cNvSpPr/>
      </xdr:nvSpPr>
      <xdr:spPr>
        <a:xfrm>
          <a:off x="1079500" y="580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98632</xdr:rowOff>
    </xdr:from>
    <xdr:ext cx="469744" cy="259045"/>
    <xdr:sp macro="" textlink="">
      <xdr:nvSpPr>
        <xdr:cNvPr id="89" name="テキスト ボックス 88"/>
        <xdr:cNvSpPr txBox="1"/>
      </xdr:nvSpPr>
      <xdr:spPr>
        <a:xfrm>
          <a:off x="895428" y="5585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81738</xdr:rowOff>
    </xdr:from>
    <xdr:to>
      <xdr:col>24</xdr:col>
      <xdr:colOff>62865</xdr:colOff>
      <xdr:row>58</xdr:row>
      <xdr:rowOff>111411</xdr:rowOff>
    </xdr:to>
    <xdr:cxnSp macro="">
      <xdr:nvCxnSpPr>
        <xdr:cNvPr id="113" name="直線コネクタ 112"/>
        <xdr:cNvCxnSpPr/>
      </xdr:nvCxnSpPr>
      <xdr:spPr>
        <a:xfrm flipV="1">
          <a:off x="4633595" y="8825688"/>
          <a:ext cx="1270" cy="122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115238</xdr:rowOff>
    </xdr:from>
    <xdr:ext cx="534377" cy="259045"/>
    <xdr:sp macro="" textlink="">
      <xdr:nvSpPr>
        <xdr:cNvPr id="114" name="総務費最小値テキスト"/>
        <xdr:cNvSpPr txBox="1"/>
      </xdr:nvSpPr>
      <xdr:spPr>
        <a:xfrm>
          <a:off x="4686300" y="1005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111411</xdr:rowOff>
    </xdr:from>
    <xdr:to>
      <xdr:col>24</xdr:col>
      <xdr:colOff>152400</xdr:colOff>
      <xdr:row>58</xdr:row>
      <xdr:rowOff>111411</xdr:rowOff>
    </xdr:to>
    <xdr:cxnSp macro="">
      <xdr:nvCxnSpPr>
        <xdr:cNvPr id="115" name="直線コネクタ 114"/>
        <xdr:cNvCxnSpPr/>
      </xdr:nvCxnSpPr>
      <xdr:spPr>
        <a:xfrm>
          <a:off x="4546600" y="1005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28415</xdr:rowOff>
    </xdr:from>
    <xdr:ext cx="599010" cy="259045"/>
    <xdr:sp macro="" textlink="">
      <xdr:nvSpPr>
        <xdr:cNvPr id="116" name="総務費最大値テキスト"/>
        <xdr:cNvSpPr txBox="1"/>
      </xdr:nvSpPr>
      <xdr:spPr>
        <a:xfrm>
          <a:off x="4686300" y="860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81738</xdr:rowOff>
    </xdr:from>
    <xdr:to>
      <xdr:col>24</xdr:col>
      <xdr:colOff>152400</xdr:colOff>
      <xdr:row>51</xdr:row>
      <xdr:rowOff>81738</xdr:rowOff>
    </xdr:to>
    <xdr:cxnSp macro="">
      <xdr:nvCxnSpPr>
        <xdr:cNvPr id="117" name="直線コネクタ 116"/>
        <xdr:cNvCxnSpPr/>
      </xdr:nvCxnSpPr>
      <xdr:spPr>
        <a:xfrm>
          <a:off x="4546600" y="882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19247</xdr:rowOff>
    </xdr:from>
    <xdr:to>
      <xdr:col>24</xdr:col>
      <xdr:colOff>63500</xdr:colOff>
      <xdr:row>57</xdr:row>
      <xdr:rowOff>69444</xdr:rowOff>
    </xdr:to>
    <xdr:cxnSp macro="">
      <xdr:nvCxnSpPr>
        <xdr:cNvPr id="118" name="直線コネクタ 117"/>
        <xdr:cNvCxnSpPr/>
      </xdr:nvCxnSpPr>
      <xdr:spPr>
        <a:xfrm flipV="1">
          <a:off x="3797300" y="9791897"/>
          <a:ext cx="838200" cy="50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146057</xdr:rowOff>
    </xdr:from>
    <xdr:ext cx="534377" cy="259045"/>
    <xdr:sp macro="" textlink="">
      <xdr:nvSpPr>
        <xdr:cNvPr id="119" name="総務費平均値テキスト"/>
        <xdr:cNvSpPr txBox="1"/>
      </xdr:nvSpPr>
      <xdr:spPr>
        <a:xfrm>
          <a:off x="4686300" y="9747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167630</xdr:rowOff>
    </xdr:from>
    <xdr:to>
      <xdr:col>24</xdr:col>
      <xdr:colOff>114300</xdr:colOff>
      <xdr:row>57</xdr:row>
      <xdr:rowOff>97780</xdr:rowOff>
    </xdr:to>
    <xdr:sp macro="" textlink="">
      <xdr:nvSpPr>
        <xdr:cNvPr id="120" name="フローチャート: 判断 119"/>
        <xdr:cNvSpPr/>
      </xdr:nvSpPr>
      <xdr:spPr>
        <a:xfrm>
          <a:off x="4584700" y="9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69444</xdr:rowOff>
    </xdr:from>
    <xdr:to>
      <xdr:col>19</xdr:col>
      <xdr:colOff>177800</xdr:colOff>
      <xdr:row>57</xdr:row>
      <xdr:rowOff>70034</xdr:rowOff>
    </xdr:to>
    <xdr:cxnSp macro="">
      <xdr:nvCxnSpPr>
        <xdr:cNvPr id="121" name="直線コネクタ 120"/>
        <xdr:cNvCxnSpPr/>
      </xdr:nvCxnSpPr>
      <xdr:spPr>
        <a:xfrm flipV="1">
          <a:off x="2908300" y="9842094"/>
          <a:ext cx="889000" cy="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170304</xdr:rowOff>
    </xdr:from>
    <xdr:to>
      <xdr:col>20</xdr:col>
      <xdr:colOff>38100</xdr:colOff>
      <xdr:row>57</xdr:row>
      <xdr:rowOff>100454</xdr:rowOff>
    </xdr:to>
    <xdr:sp macro="" textlink="">
      <xdr:nvSpPr>
        <xdr:cNvPr id="122" name="フローチャート: 判断 121"/>
        <xdr:cNvSpPr/>
      </xdr:nvSpPr>
      <xdr:spPr>
        <a:xfrm>
          <a:off x="3746500" y="977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116981</xdr:rowOff>
    </xdr:from>
    <xdr:ext cx="534377" cy="259045"/>
    <xdr:sp macro="" textlink="">
      <xdr:nvSpPr>
        <xdr:cNvPr id="123" name="テキスト ボックス 122"/>
        <xdr:cNvSpPr txBox="1"/>
      </xdr:nvSpPr>
      <xdr:spPr>
        <a:xfrm>
          <a:off x="3530111" y="954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70034</xdr:rowOff>
    </xdr:from>
    <xdr:to>
      <xdr:col>15</xdr:col>
      <xdr:colOff>50800</xdr:colOff>
      <xdr:row>57</xdr:row>
      <xdr:rowOff>79129</xdr:rowOff>
    </xdr:to>
    <xdr:cxnSp macro="">
      <xdr:nvCxnSpPr>
        <xdr:cNvPr id="124" name="直線コネクタ 123"/>
        <xdr:cNvCxnSpPr/>
      </xdr:nvCxnSpPr>
      <xdr:spPr>
        <a:xfrm flipV="1">
          <a:off x="2019300" y="9842684"/>
          <a:ext cx="889000" cy="9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10955</xdr:rowOff>
    </xdr:from>
    <xdr:to>
      <xdr:col>15</xdr:col>
      <xdr:colOff>101600</xdr:colOff>
      <xdr:row>57</xdr:row>
      <xdr:rowOff>112555</xdr:rowOff>
    </xdr:to>
    <xdr:sp macro="" textlink="">
      <xdr:nvSpPr>
        <xdr:cNvPr id="125" name="フローチャート: 判断 124"/>
        <xdr:cNvSpPr/>
      </xdr:nvSpPr>
      <xdr:spPr>
        <a:xfrm>
          <a:off x="2857500" y="978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129082</xdr:rowOff>
    </xdr:from>
    <xdr:ext cx="534377" cy="259045"/>
    <xdr:sp macro="" textlink="">
      <xdr:nvSpPr>
        <xdr:cNvPr id="126" name="テキスト ボックス 125"/>
        <xdr:cNvSpPr txBox="1"/>
      </xdr:nvSpPr>
      <xdr:spPr>
        <a:xfrm>
          <a:off x="2641111" y="955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79129</xdr:rowOff>
    </xdr:from>
    <xdr:to>
      <xdr:col>10</xdr:col>
      <xdr:colOff>114300</xdr:colOff>
      <xdr:row>57</xdr:row>
      <xdr:rowOff>100499</xdr:rowOff>
    </xdr:to>
    <xdr:cxnSp macro="">
      <xdr:nvCxnSpPr>
        <xdr:cNvPr id="127" name="直線コネクタ 126"/>
        <xdr:cNvCxnSpPr/>
      </xdr:nvCxnSpPr>
      <xdr:spPr>
        <a:xfrm flipV="1">
          <a:off x="1130300" y="9851779"/>
          <a:ext cx="889000" cy="2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22122</xdr:rowOff>
    </xdr:from>
    <xdr:to>
      <xdr:col>10</xdr:col>
      <xdr:colOff>165100</xdr:colOff>
      <xdr:row>57</xdr:row>
      <xdr:rowOff>123722</xdr:rowOff>
    </xdr:to>
    <xdr:sp macro="" textlink="">
      <xdr:nvSpPr>
        <xdr:cNvPr id="128" name="フローチャート: 判断 127"/>
        <xdr:cNvSpPr/>
      </xdr:nvSpPr>
      <xdr:spPr>
        <a:xfrm>
          <a:off x="1968500" y="979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140249</xdr:rowOff>
    </xdr:from>
    <xdr:ext cx="534377" cy="259045"/>
    <xdr:sp macro="" textlink="">
      <xdr:nvSpPr>
        <xdr:cNvPr id="129" name="テキスト ボックス 128"/>
        <xdr:cNvSpPr txBox="1"/>
      </xdr:nvSpPr>
      <xdr:spPr>
        <a:xfrm>
          <a:off x="1752111" y="956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166205</xdr:rowOff>
    </xdr:from>
    <xdr:to>
      <xdr:col>6</xdr:col>
      <xdr:colOff>38100</xdr:colOff>
      <xdr:row>57</xdr:row>
      <xdr:rowOff>96355</xdr:rowOff>
    </xdr:to>
    <xdr:sp macro="" textlink="">
      <xdr:nvSpPr>
        <xdr:cNvPr id="130" name="フローチャート: 判断 129"/>
        <xdr:cNvSpPr/>
      </xdr:nvSpPr>
      <xdr:spPr>
        <a:xfrm>
          <a:off x="1079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112882</xdr:rowOff>
    </xdr:from>
    <xdr:ext cx="534377" cy="259045"/>
    <xdr:sp macro="" textlink="">
      <xdr:nvSpPr>
        <xdr:cNvPr id="131" name="テキスト ボックス 130"/>
        <xdr:cNvSpPr txBox="1"/>
      </xdr:nvSpPr>
      <xdr:spPr>
        <a:xfrm>
          <a:off x="863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139897</xdr:rowOff>
    </xdr:from>
    <xdr:to>
      <xdr:col>24</xdr:col>
      <xdr:colOff>114300</xdr:colOff>
      <xdr:row>57</xdr:row>
      <xdr:rowOff>70047</xdr:rowOff>
    </xdr:to>
    <xdr:sp macro="" textlink="">
      <xdr:nvSpPr>
        <xdr:cNvPr id="137" name="楕円 136"/>
        <xdr:cNvSpPr/>
      </xdr:nvSpPr>
      <xdr:spPr>
        <a:xfrm>
          <a:off x="4584700" y="974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162774</xdr:rowOff>
    </xdr:from>
    <xdr:ext cx="534377" cy="259045"/>
    <xdr:sp macro="" textlink="">
      <xdr:nvSpPr>
        <xdr:cNvPr id="138" name="総務費該当値テキスト"/>
        <xdr:cNvSpPr txBox="1"/>
      </xdr:nvSpPr>
      <xdr:spPr>
        <a:xfrm>
          <a:off x="4686300" y="959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18644</xdr:rowOff>
    </xdr:from>
    <xdr:to>
      <xdr:col>20</xdr:col>
      <xdr:colOff>38100</xdr:colOff>
      <xdr:row>57</xdr:row>
      <xdr:rowOff>120244</xdr:rowOff>
    </xdr:to>
    <xdr:sp macro="" textlink="">
      <xdr:nvSpPr>
        <xdr:cNvPr id="139" name="楕円 138"/>
        <xdr:cNvSpPr/>
      </xdr:nvSpPr>
      <xdr:spPr>
        <a:xfrm>
          <a:off x="3746500" y="979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111371</xdr:rowOff>
    </xdr:from>
    <xdr:ext cx="534377" cy="259045"/>
    <xdr:sp macro="" textlink="">
      <xdr:nvSpPr>
        <xdr:cNvPr id="140" name="テキスト ボックス 139"/>
        <xdr:cNvSpPr txBox="1"/>
      </xdr:nvSpPr>
      <xdr:spPr>
        <a:xfrm>
          <a:off x="3530111" y="98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19234</xdr:rowOff>
    </xdr:from>
    <xdr:to>
      <xdr:col>15</xdr:col>
      <xdr:colOff>101600</xdr:colOff>
      <xdr:row>57</xdr:row>
      <xdr:rowOff>120834</xdr:rowOff>
    </xdr:to>
    <xdr:sp macro="" textlink="">
      <xdr:nvSpPr>
        <xdr:cNvPr id="141" name="楕円 140"/>
        <xdr:cNvSpPr/>
      </xdr:nvSpPr>
      <xdr:spPr>
        <a:xfrm>
          <a:off x="2857500" y="979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111961</xdr:rowOff>
    </xdr:from>
    <xdr:ext cx="534377" cy="259045"/>
    <xdr:sp macro="" textlink="">
      <xdr:nvSpPr>
        <xdr:cNvPr id="142" name="テキスト ボックス 141"/>
        <xdr:cNvSpPr txBox="1"/>
      </xdr:nvSpPr>
      <xdr:spPr>
        <a:xfrm>
          <a:off x="2641111" y="9884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28329</xdr:rowOff>
    </xdr:from>
    <xdr:to>
      <xdr:col>10</xdr:col>
      <xdr:colOff>165100</xdr:colOff>
      <xdr:row>57</xdr:row>
      <xdr:rowOff>129929</xdr:rowOff>
    </xdr:to>
    <xdr:sp macro="" textlink="">
      <xdr:nvSpPr>
        <xdr:cNvPr id="143" name="楕円 142"/>
        <xdr:cNvSpPr/>
      </xdr:nvSpPr>
      <xdr:spPr>
        <a:xfrm>
          <a:off x="1968500" y="980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121056</xdr:rowOff>
    </xdr:from>
    <xdr:ext cx="534377" cy="259045"/>
    <xdr:sp macro="" textlink="">
      <xdr:nvSpPr>
        <xdr:cNvPr id="144" name="テキスト ボックス 143"/>
        <xdr:cNvSpPr txBox="1"/>
      </xdr:nvSpPr>
      <xdr:spPr>
        <a:xfrm>
          <a:off x="1752111" y="9893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49699</xdr:rowOff>
    </xdr:from>
    <xdr:to>
      <xdr:col>6</xdr:col>
      <xdr:colOff>38100</xdr:colOff>
      <xdr:row>57</xdr:row>
      <xdr:rowOff>151299</xdr:rowOff>
    </xdr:to>
    <xdr:sp macro="" textlink="">
      <xdr:nvSpPr>
        <xdr:cNvPr id="145" name="楕円 144"/>
        <xdr:cNvSpPr/>
      </xdr:nvSpPr>
      <xdr:spPr>
        <a:xfrm>
          <a:off x="1079500" y="982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142426</xdr:rowOff>
    </xdr:from>
    <xdr:ext cx="534377" cy="259045"/>
    <xdr:sp macro="" textlink="">
      <xdr:nvSpPr>
        <xdr:cNvPr id="146" name="テキスト ボックス 145"/>
        <xdr:cNvSpPr txBox="1"/>
      </xdr:nvSpPr>
      <xdr:spPr>
        <a:xfrm>
          <a:off x="863111" y="991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140919</xdr:rowOff>
    </xdr:from>
    <xdr:to>
      <xdr:col>24</xdr:col>
      <xdr:colOff>62865</xdr:colOff>
      <xdr:row>78</xdr:row>
      <xdr:rowOff>106127</xdr:rowOff>
    </xdr:to>
    <xdr:cxnSp macro="">
      <xdr:nvCxnSpPr>
        <xdr:cNvPr id="171" name="直線コネクタ 170"/>
        <xdr:cNvCxnSpPr/>
      </xdr:nvCxnSpPr>
      <xdr:spPr>
        <a:xfrm flipV="1">
          <a:off x="4633595" y="11970969"/>
          <a:ext cx="1270" cy="1508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109954</xdr:rowOff>
    </xdr:from>
    <xdr:ext cx="599010" cy="259045"/>
    <xdr:sp macro="" textlink="">
      <xdr:nvSpPr>
        <xdr:cNvPr id="172" name="民生費最小値テキスト"/>
        <xdr:cNvSpPr txBox="1"/>
      </xdr:nvSpPr>
      <xdr:spPr>
        <a:xfrm>
          <a:off x="4686300" y="1348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106127</xdr:rowOff>
    </xdr:from>
    <xdr:to>
      <xdr:col>24</xdr:col>
      <xdr:colOff>152400</xdr:colOff>
      <xdr:row>78</xdr:row>
      <xdr:rowOff>106127</xdr:rowOff>
    </xdr:to>
    <xdr:cxnSp macro="">
      <xdr:nvCxnSpPr>
        <xdr:cNvPr id="173" name="直線コネクタ 172"/>
        <xdr:cNvCxnSpPr/>
      </xdr:nvCxnSpPr>
      <xdr:spPr>
        <a:xfrm>
          <a:off x="4546600" y="1347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87596</xdr:rowOff>
    </xdr:from>
    <xdr:ext cx="599010" cy="259045"/>
    <xdr:sp macro="" textlink="">
      <xdr:nvSpPr>
        <xdr:cNvPr id="174" name="民生費最大値テキスト"/>
        <xdr:cNvSpPr txBox="1"/>
      </xdr:nvSpPr>
      <xdr:spPr>
        <a:xfrm>
          <a:off x="4686300" y="1174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140919</xdr:rowOff>
    </xdr:from>
    <xdr:to>
      <xdr:col>24</xdr:col>
      <xdr:colOff>152400</xdr:colOff>
      <xdr:row>69</xdr:row>
      <xdr:rowOff>140919</xdr:rowOff>
    </xdr:to>
    <xdr:cxnSp macro="">
      <xdr:nvCxnSpPr>
        <xdr:cNvPr id="175" name="直線コネクタ 174"/>
        <xdr:cNvCxnSpPr/>
      </xdr:nvCxnSpPr>
      <xdr:spPr>
        <a:xfrm>
          <a:off x="4546600" y="11970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41249</xdr:rowOff>
    </xdr:from>
    <xdr:to>
      <xdr:col>24</xdr:col>
      <xdr:colOff>63500</xdr:colOff>
      <xdr:row>75</xdr:row>
      <xdr:rowOff>45250</xdr:rowOff>
    </xdr:to>
    <xdr:cxnSp macro="">
      <xdr:nvCxnSpPr>
        <xdr:cNvPr id="176" name="直線コネクタ 175"/>
        <xdr:cNvCxnSpPr/>
      </xdr:nvCxnSpPr>
      <xdr:spPr>
        <a:xfrm flipV="1">
          <a:off x="3797300" y="12899999"/>
          <a:ext cx="8382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44787</xdr:rowOff>
    </xdr:from>
    <xdr:ext cx="599010" cy="259045"/>
    <xdr:sp macro="" textlink="">
      <xdr:nvSpPr>
        <xdr:cNvPr id="177" name="民生費平均値テキスト"/>
        <xdr:cNvSpPr txBox="1"/>
      </xdr:nvSpPr>
      <xdr:spPr>
        <a:xfrm>
          <a:off x="4686300" y="129035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66360</xdr:rowOff>
    </xdr:from>
    <xdr:to>
      <xdr:col>24</xdr:col>
      <xdr:colOff>114300</xdr:colOff>
      <xdr:row>75</xdr:row>
      <xdr:rowOff>167960</xdr:rowOff>
    </xdr:to>
    <xdr:sp macro="" textlink="">
      <xdr:nvSpPr>
        <xdr:cNvPr id="178" name="フローチャート: 判断 177"/>
        <xdr:cNvSpPr/>
      </xdr:nvSpPr>
      <xdr:spPr>
        <a:xfrm>
          <a:off x="45847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45250</xdr:rowOff>
    </xdr:from>
    <xdr:to>
      <xdr:col>19</xdr:col>
      <xdr:colOff>177800</xdr:colOff>
      <xdr:row>75</xdr:row>
      <xdr:rowOff>83282</xdr:rowOff>
    </xdr:to>
    <xdr:cxnSp macro="">
      <xdr:nvCxnSpPr>
        <xdr:cNvPr id="179" name="直線コネクタ 178"/>
        <xdr:cNvCxnSpPr/>
      </xdr:nvCxnSpPr>
      <xdr:spPr>
        <a:xfrm flipV="1">
          <a:off x="2908300" y="12904000"/>
          <a:ext cx="889000" cy="38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82682</xdr:rowOff>
    </xdr:from>
    <xdr:to>
      <xdr:col>20</xdr:col>
      <xdr:colOff>38100</xdr:colOff>
      <xdr:row>76</xdr:row>
      <xdr:rowOff>12832</xdr:rowOff>
    </xdr:to>
    <xdr:sp macro="" textlink="">
      <xdr:nvSpPr>
        <xdr:cNvPr id="180" name="フローチャート: 判断 179"/>
        <xdr:cNvSpPr/>
      </xdr:nvSpPr>
      <xdr:spPr>
        <a:xfrm>
          <a:off x="3746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3959</xdr:rowOff>
    </xdr:from>
    <xdr:ext cx="599010" cy="259045"/>
    <xdr:sp macro="" textlink="">
      <xdr:nvSpPr>
        <xdr:cNvPr id="181" name="テキスト ボックス 180"/>
        <xdr:cNvSpPr txBox="1"/>
      </xdr:nvSpPr>
      <xdr:spPr>
        <a:xfrm>
          <a:off x="3497795" y="1303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83282</xdr:rowOff>
    </xdr:from>
    <xdr:to>
      <xdr:col>15</xdr:col>
      <xdr:colOff>50800</xdr:colOff>
      <xdr:row>75</xdr:row>
      <xdr:rowOff>133657</xdr:rowOff>
    </xdr:to>
    <xdr:cxnSp macro="">
      <xdr:nvCxnSpPr>
        <xdr:cNvPr id="182" name="直線コネクタ 181"/>
        <xdr:cNvCxnSpPr/>
      </xdr:nvCxnSpPr>
      <xdr:spPr>
        <a:xfrm flipV="1">
          <a:off x="2019300" y="12942032"/>
          <a:ext cx="889000" cy="50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93266</xdr:rowOff>
    </xdr:from>
    <xdr:to>
      <xdr:col>15</xdr:col>
      <xdr:colOff>101600</xdr:colOff>
      <xdr:row>76</xdr:row>
      <xdr:rowOff>23416</xdr:rowOff>
    </xdr:to>
    <xdr:sp macro="" textlink="">
      <xdr:nvSpPr>
        <xdr:cNvPr id="183" name="フローチャート: 判断 182"/>
        <xdr:cNvSpPr/>
      </xdr:nvSpPr>
      <xdr:spPr>
        <a:xfrm>
          <a:off x="2857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14543</xdr:rowOff>
    </xdr:from>
    <xdr:ext cx="599010" cy="259045"/>
    <xdr:sp macro="" textlink="">
      <xdr:nvSpPr>
        <xdr:cNvPr id="184" name="テキスト ボックス 183"/>
        <xdr:cNvSpPr txBox="1"/>
      </xdr:nvSpPr>
      <xdr:spPr>
        <a:xfrm>
          <a:off x="2608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133657</xdr:rowOff>
    </xdr:from>
    <xdr:to>
      <xdr:col>10</xdr:col>
      <xdr:colOff>114300</xdr:colOff>
      <xdr:row>76</xdr:row>
      <xdr:rowOff>15060</xdr:rowOff>
    </xdr:to>
    <xdr:cxnSp macro="">
      <xdr:nvCxnSpPr>
        <xdr:cNvPr id="185" name="直線コネクタ 184"/>
        <xdr:cNvCxnSpPr/>
      </xdr:nvCxnSpPr>
      <xdr:spPr>
        <a:xfrm flipV="1">
          <a:off x="1130300" y="12992407"/>
          <a:ext cx="889000" cy="52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157846</xdr:rowOff>
    </xdr:from>
    <xdr:to>
      <xdr:col>10</xdr:col>
      <xdr:colOff>165100</xdr:colOff>
      <xdr:row>76</xdr:row>
      <xdr:rowOff>87996</xdr:rowOff>
    </xdr:to>
    <xdr:sp macro="" textlink="">
      <xdr:nvSpPr>
        <xdr:cNvPr id="186" name="フローチャート: 判断 185"/>
        <xdr:cNvSpPr/>
      </xdr:nvSpPr>
      <xdr:spPr>
        <a:xfrm>
          <a:off x="1968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79123</xdr:rowOff>
    </xdr:from>
    <xdr:ext cx="599010" cy="259045"/>
    <xdr:sp macro="" textlink="">
      <xdr:nvSpPr>
        <xdr:cNvPr id="187" name="テキスト ボックス 186"/>
        <xdr:cNvSpPr txBox="1"/>
      </xdr:nvSpPr>
      <xdr:spPr>
        <a:xfrm>
          <a:off x="1719795" y="1310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43439</xdr:rowOff>
    </xdr:from>
    <xdr:to>
      <xdr:col>6</xdr:col>
      <xdr:colOff>38100</xdr:colOff>
      <xdr:row>76</xdr:row>
      <xdr:rowOff>145039</xdr:rowOff>
    </xdr:to>
    <xdr:sp macro="" textlink="">
      <xdr:nvSpPr>
        <xdr:cNvPr id="188" name="フローチャート: 判断 187"/>
        <xdr:cNvSpPr/>
      </xdr:nvSpPr>
      <xdr:spPr>
        <a:xfrm>
          <a:off x="1079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136166</xdr:rowOff>
    </xdr:from>
    <xdr:ext cx="599010" cy="259045"/>
    <xdr:sp macro="" textlink="">
      <xdr:nvSpPr>
        <xdr:cNvPr id="189" name="テキスト ボックス 188"/>
        <xdr:cNvSpPr txBox="1"/>
      </xdr:nvSpPr>
      <xdr:spPr>
        <a:xfrm>
          <a:off x="830795"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161899</xdr:rowOff>
    </xdr:from>
    <xdr:to>
      <xdr:col>24</xdr:col>
      <xdr:colOff>114300</xdr:colOff>
      <xdr:row>75</xdr:row>
      <xdr:rowOff>92049</xdr:rowOff>
    </xdr:to>
    <xdr:sp macro="" textlink="">
      <xdr:nvSpPr>
        <xdr:cNvPr id="195" name="楕円 194"/>
        <xdr:cNvSpPr/>
      </xdr:nvSpPr>
      <xdr:spPr>
        <a:xfrm>
          <a:off x="4584700" y="1284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13326</xdr:rowOff>
    </xdr:from>
    <xdr:ext cx="599010" cy="259045"/>
    <xdr:sp macro="" textlink="">
      <xdr:nvSpPr>
        <xdr:cNvPr id="196" name="民生費該当値テキスト"/>
        <xdr:cNvSpPr txBox="1"/>
      </xdr:nvSpPr>
      <xdr:spPr>
        <a:xfrm>
          <a:off x="4686300" y="12700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165900</xdr:rowOff>
    </xdr:from>
    <xdr:to>
      <xdr:col>20</xdr:col>
      <xdr:colOff>38100</xdr:colOff>
      <xdr:row>75</xdr:row>
      <xdr:rowOff>96050</xdr:rowOff>
    </xdr:to>
    <xdr:sp macro="" textlink="">
      <xdr:nvSpPr>
        <xdr:cNvPr id="197" name="楕円 196"/>
        <xdr:cNvSpPr/>
      </xdr:nvSpPr>
      <xdr:spPr>
        <a:xfrm>
          <a:off x="3746500" y="128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112577</xdr:rowOff>
    </xdr:from>
    <xdr:ext cx="599010" cy="259045"/>
    <xdr:sp macro="" textlink="">
      <xdr:nvSpPr>
        <xdr:cNvPr id="198" name="テキスト ボックス 197"/>
        <xdr:cNvSpPr txBox="1"/>
      </xdr:nvSpPr>
      <xdr:spPr>
        <a:xfrm>
          <a:off x="3497795" y="12628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32482</xdr:rowOff>
    </xdr:from>
    <xdr:to>
      <xdr:col>15</xdr:col>
      <xdr:colOff>101600</xdr:colOff>
      <xdr:row>75</xdr:row>
      <xdr:rowOff>134082</xdr:rowOff>
    </xdr:to>
    <xdr:sp macro="" textlink="">
      <xdr:nvSpPr>
        <xdr:cNvPr id="199" name="楕円 198"/>
        <xdr:cNvSpPr/>
      </xdr:nvSpPr>
      <xdr:spPr>
        <a:xfrm>
          <a:off x="2857500" y="1289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150609</xdr:rowOff>
    </xdr:from>
    <xdr:ext cx="599010" cy="259045"/>
    <xdr:sp macro="" textlink="">
      <xdr:nvSpPr>
        <xdr:cNvPr id="200" name="テキスト ボックス 199"/>
        <xdr:cNvSpPr txBox="1"/>
      </xdr:nvSpPr>
      <xdr:spPr>
        <a:xfrm>
          <a:off x="2608795" y="12666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82857</xdr:rowOff>
    </xdr:from>
    <xdr:to>
      <xdr:col>10</xdr:col>
      <xdr:colOff>165100</xdr:colOff>
      <xdr:row>76</xdr:row>
      <xdr:rowOff>13007</xdr:rowOff>
    </xdr:to>
    <xdr:sp macro="" textlink="">
      <xdr:nvSpPr>
        <xdr:cNvPr id="201" name="楕円 200"/>
        <xdr:cNvSpPr/>
      </xdr:nvSpPr>
      <xdr:spPr>
        <a:xfrm>
          <a:off x="1968500" y="1294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29534</xdr:rowOff>
    </xdr:from>
    <xdr:ext cx="599010" cy="259045"/>
    <xdr:sp macro="" textlink="">
      <xdr:nvSpPr>
        <xdr:cNvPr id="202" name="テキスト ボックス 201"/>
        <xdr:cNvSpPr txBox="1"/>
      </xdr:nvSpPr>
      <xdr:spPr>
        <a:xfrm>
          <a:off x="1719795" y="12716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135710</xdr:rowOff>
    </xdr:from>
    <xdr:to>
      <xdr:col>6</xdr:col>
      <xdr:colOff>38100</xdr:colOff>
      <xdr:row>76</xdr:row>
      <xdr:rowOff>65860</xdr:rowOff>
    </xdr:to>
    <xdr:sp macro="" textlink="">
      <xdr:nvSpPr>
        <xdr:cNvPr id="203" name="楕円 202"/>
        <xdr:cNvSpPr/>
      </xdr:nvSpPr>
      <xdr:spPr>
        <a:xfrm>
          <a:off x="1079500" y="1299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82387</xdr:rowOff>
    </xdr:from>
    <xdr:ext cx="599010" cy="259045"/>
    <xdr:sp macro="" textlink="">
      <xdr:nvSpPr>
        <xdr:cNvPr id="204" name="テキスト ボックス 203"/>
        <xdr:cNvSpPr txBox="1"/>
      </xdr:nvSpPr>
      <xdr:spPr>
        <a:xfrm>
          <a:off x="830795" y="1276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68028</xdr:rowOff>
    </xdr:from>
    <xdr:to>
      <xdr:col>24</xdr:col>
      <xdr:colOff>62865</xdr:colOff>
      <xdr:row>98</xdr:row>
      <xdr:rowOff>63184</xdr:rowOff>
    </xdr:to>
    <xdr:cxnSp macro="">
      <xdr:nvCxnSpPr>
        <xdr:cNvPr id="230" name="直線コネクタ 229"/>
        <xdr:cNvCxnSpPr/>
      </xdr:nvCxnSpPr>
      <xdr:spPr>
        <a:xfrm flipV="1">
          <a:off x="4633595" y="15498528"/>
          <a:ext cx="1270" cy="136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67011</xdr:rowOff>
    </xdr:from>
    <xdr:ext cx="534377" cy="259045"/>
    <xdr:sp macro="" textlink="">
      <xdr:nvSpPr>
        <xdr:cNvPr id="231" name="衛生費最小値テキスト"/>
        <xdr:cNvSpPr txBox="1"/>
      </xdr:nvSpPr>
      <xdr:spPr>
        <a:xfrm>
          <a:off x="4686300" y="1686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63184</xdr:rowOff>
    </xdr:from>
    <xdr:to>
      <xdr:col>24</xdr:col>
      <xdr:colOff>152400</xdr:colOff>
      <xdr:row>98</xdr:row>
      <xdr:rowOff>63184</xdr:rowOff>
    </xdr:to>
    <xdr:cxnSp macro="">
      <xdr:nvCxnSpPr>
        <xdr:cNvPr id="232" name="直線コネクタ 231"/>
        <xdr:cNvCxnSpPr/>
      </xdr:nvCxnSpPr>
      <xdr:spPr>
        <a:xfrm>
          <a:off x="4546600" y="16865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14705</xdr:rowOff>
    </xdr:from>
    <xdr:ext cx="599010" cy="259045"/>
    <xdr:sp macro="" textlink="">
      <xdr:nvSpPr>
        <xdr:cNvPr id="233" name="衛生費最大値テキスト"/>
        <xdr:cNvSpPr txBox="1"/>
      </xdr:nvSpPr>
      <xdr:spPr>
        <a:xfrm>
          <a:off x="4686300" y="1527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144,584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68028</xdr:rowOff>
    </xdr:from>
    <xdr:to>
      <xdr:col>24</xdr:col>
      <xdr:colOff>152400</xdr:colOff>
      <xdr:row>90</xdr:row>
      <xdr:rowOff>68028</xdr:rowOff>
    </xdr:to>
    <xdr:cxnSp macro="">
      <xdr:nvCxnSpPr>
        <xdr:cNvPr id="234" name="直線コネクタ 233"/>
        <xdr:cNvCxnSpPr/>
      </xdr:nvCxnSpPr>
      <xdr:spPr>
        <a:xfrm>
          <a:off x="4546600" y="1549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14906</xdr:rowOff>
    </xdr:from>
    <xdr:to>
      <xdr:col>24</xdr:col>
      <xdr:colOff>63500</xdr:colOff>
      <xdr:row>93</xdr:row>
      <xdr:rowOff>30037</xdr:rowOff>
    </xdr:to>
    <xdr:cxnSp macro="">
      <xdr:nvCxnSpPr>
        <xdr:cNvPr id="235" name="直線コネクタ 234"/>
        <xdr:cNvCxnSpPr/>
      </xdr:nvCxnSpPr>
      <xdr:spPr>
        <a:xfrm flipV="1">
          <a:off x="3797300" y="15616856"/>
          <a:ext cx="838200" cy="358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132652</xdr:rowOff>
    </xdr:from>
    <xdr:ext cx="534377" cy="259045"/>
    <xdr:sp macro="" textlink="">
      <xdr:nvSpPr>
        <xdr:cNvPr id="236" name="衛生費平均値テキスト"/>
        <xdr:cNvSpPr txBox="1"/>
      </xdr:nvSpPr>
      <xdr:spPr>
        <a:xfrm>
          <a:off x="4686300" y="16420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154225</xdr:rowOff>
    </xdr:from>
    <xdr:to>
      <xdr:col>24</xdr:col>
      <xdr:colOff>114300</xdr:colOff>
      <xdr:row>96</xdr:row>
      <xdr:rowOff>84375</xdr:rowOff>
    </xdr:to>
    <xdr:sp macro="" textlink="">
      <xdr:nvSpPr>
        <xdr:cNvPr id="237" name="フローチャート: 判断 236"/>
        <xdr:cNvSpPr/>
      </xdr:nvSpPr>
      <xdr:spPr>
        <a:xfrm>
          <a:off x="45847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30037</xdr:rowOff>
    </xdr:from>
    <xdr:to>
      <xdr:col>19</xdr:col>
      <xdr:colOff>177800</xdr:colOff>
      <xdr:row>94</xdr:row>
      <xdr:rowOff>49273</xdr:rowOff>
    </xdr:to>
    <xdr:cxnSp macro="">
      <xdr:nvCxnSpPr>
        <xdr:cNvPr id="238" name="直線コネクタ 237"/>
        <xdr:cNvCxnSpPr/>
      </xdr:nvCxnSpPr>
      <xdr:spPr>
        <a:xfrm flipV="1">
          <a:off x="2908300" y="15974887"/>
          <a:ext cx="889000" cy="190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152843</xdr:rowOff>
    </xdr:from>
    <xdr:to>
      <xdr:col>20</xdr:col>
      <xdr:colOff>38100</xdr:colOff>
      <xdr:row>96</xdr:row>
      <xdr:rowOff>82993</xdr:rowOff>
    </xdr:to>
    <xdr:sp macro="" textlink="">
      <xdr:nvSpPr>
        <xdr:cNvPr id="239" name="フローチャート: 判断 238"/>
        <xdr:cNvSpPr/>
      </xdr:nvSpPr>
      <xdr:spPr>
        <a:xfrm>
          <a:off x="3746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74120</xdr:rowOff>
    </xdr:from>
    <xdr:ext cx="534377" cy="259045"/>
    <xdr:sp macro="" textlink="">
      <xdr:nvSpPr>
        <xdr:cNvPr id="240" name="テキスト ボックス 239"/>
        <xdr:cNvSpPr txBox="1"/>
      </xdr:nvSpPr>
      <xdr:spPr>
        <a:xfrm>
          <a:off x="3530111" y="1653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49273</xdr:rowOff>
    </xdr:from>
    <xdr:to>
      <xdr:col>15</xdr:col>
      <xdr:colOff>50800</xdr:colOff>
      <xdr:row>94</xdr:row>
      <xdr:rowOff>110386</xdr:rowOff>
    </xdr:to>
    <xdr:cxnSp macro="">
      <xdr:nvCxnSpPr>
        <xdr:cNvPr id="241" name="直線コネクタ 240"/>
        <xdr:cNvCxnSpPr/>
      </xdr:nvCxnSpPr>
      <xdr:spPr>
        <a:xfrm flipV="1">
          <a:off x="2019300" y="16165573"/>
          <a:ext cx="889000" cy="6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150774</xdr:rowOff>
    </xdr:from>
    <xdr:to>
      <xdr:col>15</xdr:col>
      <xdr:colOff>101600</xdr:colOff>
      <xdr:row>96</xdr:row>
      <xdr:rowOff>80924</xdr:rowOff>
    </xdr:to>
    <xdr:sp macro="" textlink="">
      <xdr:nvSpPr>
        <xdr:cNvPr id="242" name="フローチャート: 判断 241"/>
        <xdr:cNvSpPr/>
      </xdr:nvSpPr>
      <xdr:spPr>
        <a:xfrm>
          <a:off x="2857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72051</xdr:rowOff>
    </xdr:from>
    <xdr:ext cx="534377" cy="259045"/>
    <xdr:sp macro="" textlink="">
      <xdr:nvSpPr>
        <xdr:cNvPr id="243" name="テキスト ボックス 242"/>
        <xdr:cNvSpPr txBox="1"/>
      </xdr:nvSpPr>
      <xdr:spPr>
        <a:xfrm>
          <a:off x="2641111" y="1653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93501</xdr:rowOff>
    </xdr:from>
    <xdr:to>
      <xdr:col>10</xdr:col>
      <xdr:colOff>114300</xdr:colOff>
      <xdr:row>94</xdr:row>
      <xdr:rowOff>110386</xdr:rowOff>
    </xdr:to>
    <xdr:cxnSp macro="">
      <xdr:nvCxnSpPr>
        <xdr:cNvPr id="244" name="直線コネクタ 243"/>
        <xdr:cNvCxnSpPr/>
      </xdr:nvCxnSpPr>
      <xdr:spPr>
        <a:xfrm>
          <a:off x="1130300" y="16209801"/>
          <a:ext cx="889000" cy="16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4187</xdr:rowOff>
    </xdr:from>
    <xdr:to>
      <xdr:col>10</xdr:col>
      <xdr:colOff>165100</xdr:colOff>
      <xdr:row>96</xdr:row>
      <xdr:rowOff>105787</xdr:rowOff>
    </xdr:to>
    <xdr:sp macro="" textlink="">
      <xdr:nvSpPr>
        <xdr:cNvPr id="245" name="フローチャート: 判断 244"/>
        <xdr:cNvSpPr/>
      </xdr:nvSpPr>
      <xdr:spPr>
        <a:xfrm>
          <a:off x="19685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96914</xdr:rowOff>
    </xdr:from>
    <xdr:ext cx="534377" cy="259045"/>
    <xdr:sp macro="" textlink="">
      <xdr:nvSpPr>
        <xdr:cNvPr id="246" name="テキスト ボックス 245"/>
        <xdr:cNvSpPr txBox="1"/>
      </xdr:nvSpPr>
      <xdr:spPr>
        <a:xfrm>
          <a:off x="1752111" y="1655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16565</xdr:rowOff>
    </xdr:from>
    <xdr:to>
      <xdr:col>6</xdr:col>
      <xdr:colOff>38100</xdr:colOff>
      <xdr:row>96</xdr:row>
      <xdr:rowOff>118165</xdr:rowOff>
    </xdr:to>
    <xdr:sp macro="" textlink="">
      <xdr:nvSpPr>
        <xdr:cNvPr id="247" name="フローチャート: 判断 246"/>
        <xdr:cNvSpPr/>
      </xdr:nvSpPr>
      <xdr:spPr>
        <a:xfrm>
          <a:off x="1079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109292</xdr:rowOff>
    </xdr:from>
    <xdr:ext cx="534377" cy="259045"/>
    <xdr:sp macro="" textlink="">
      <xdr:nvSpPr>
        <xdr:cNvPr id="248" name="テキスト ボックス 247"/>
        <xdr:cNvSpPr txBox="1"/>
      </xdr:nvSpPr>
      <xdr:spPr>
        <a:xfrm>
          <a:off x="863111" y="1656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135556</xdr:rowOff>
    </xdr:from>
    <xdr:to>
      <xdr:col>24</xdr:col>
      <xdr:colOff>114300</xdr:colOff>
      <xdr:row>91</xdr:row>
      <xdr:rowOff>65706</xdr:rowOff>
    </xdr:to>
    <xdr:sp macro="" textlink="">
      <xdr:nvSpPr>
        <xdr:cNvPr id="254" name="楕円 253"/>
        <xdr:cNvSpPr/>
      </xdr:nvSpPr>
      <xdr:spPr>
        <a:xfrm>
          <a:off x="4584700" y="1556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50483</xdr:rowOff>
    </xdr:from>
    <xdr:ext cx="599010" cy="259045"/>
    <xdr:sp macro="" textlink="">
      <xdr:nvSpPr>
        <xdr:cNvPr id="255" name="衛生費該当値テキスト"/>
        <xdr:cNvSpPr txBox="1"/>
      </xdr:nvSpPr>
      <xdr:spPr>
        <a:xfrm>
          <a:off x="4686300" y="15480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150687</xdr:rowOff>
    </xdr:from>
    <xdr:to>
      <xdr:col>20</xdr:col>
      <xdr:colOff>38100</xdr:colOff>
      <xdr:row>93</xdr:row>
      <xdr:rowOff>80837</xdr:rowOff>
    </xdr:to>
    <xdr:sp macro="" textlink="">
      <xdr:nvSpPr>
        <xdr:cNvPr id="256" name="楕円 255"/>
        <xdr:cNvSpPr/>
      </xdr:nvSpPr>
      <xdr:spPr>
        <a:xfrm>
          <a:off x="3746500" y="1592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97364</xdr:rowOff>
    </xdr:from>
    <xdr:ext cx="599010" cy="259045"/>
    <xdr:sp macro="" textlink="">
      <xdr:nvSpPr>
        <xdr:cNvPr id="257" name="テキスト ボックス 256"/>
        <xdr:cNvSpPr txBox="1"/>
      </xdr:nvSpPr>
      <xdr:spPr>
        <a:xfrm>
          <a:off x="3497795" y="1569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169923</xdr:rowOff>
    </xdr:from>
    <xdr:to>
      <xdr:col>15</xdr:col>
      <xdr:colOff>101600</xdr:colOff>
      <xdr:row>94</xdr:row>
      <xdr:rowOff>100073</xdr:rowOff>
    </xdr:to>
    <xdr:sp macro="" textlink="">
      <xdr:nvSpPr>
        <xdr:cNvPr id="258" name="楕円 257"/>
        <xdr:cNvSpPr/>
      </xdr:nvSpPr>
      <xdr:spPr>
        <a:xfrm>
          <a:off x="2857500" y="1611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116600</xdr:rowOff>
    </xdr:from>
    <xdr:ext cx="534377" cy="259045"/>
    <xdr:sp macro="" textlink="">
      <xdr:nvSpPr>
        <xdr:cNvPr id="259" name="テキスト ボックス 258"/>
        <xdr:cNvSpPr txBox="1"/>
      </xdr:nvSpPr>
      <xdr:spPr>
        <a:xfrm>
          <a:off x="2641111" y="1589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59586</xdr:rowOff>
    </xdr:from>
    <xdr:to>
      <xdr:col>10</xdr:col>
      <xdr:colOff>165100</xdr:colOff>
      <xdr:row>94</xdr:row>
      <xdr:rowOff>161186</xdr:rowOff>
    </xdr:to>
    <xdr:sp macro="" textlink="">
      <xdr:nvSpPr>
        <xdr:cNvPr id="260" name="楕円 259"/>
        <xdr:cNvSpPr/>
      </xdr:nvSpPr>
      <xdr:spPr>
        <a:xfrm>
          <a:off x="1968500" y="1617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6263</xdr:rowOff>
    </xdr:from>
    <xdr:ext cx="534377" cy="259045"/>
    <xdr:sp macro="" textlink="">
      <xdr:nvSpPr>
        <xdr:cNvPr id="261" name="テキスト ボックス 260"/>
        <xdr:cNvSpPr txBox="1"/>
      </xdr:nvSpPr>
      <xdr:spPr>
        <a:xfrm>
          <a:off x="1752111" y="15951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42701</xdr:rowOff>
    </xdr:from>
    <xdr:to>
      <xdr:col>6</xdr:col>
      <xdr:colOff>38100</xdr:colOff>
      <xdr:row>94</xdr:row>
      <xdr:rowOff>144301</xdr:rowOff>
    </xdr:to>
    <xdr:sp macro="" textlink="">
      <xdr:nvSpPr>
        <xdr:cNvPr id="262" name="楕円 261"/>
        <xdr:cNvSpPr/>
      </xdr:nvSpPr>
      <xdr:spPr>
        <a:xfrm>
          <a:off x="1079500" y="1615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160828</xdr:rowOff>
    </xdr:from>
    <xdr:ext cx="534377" cy="259045"/>
    <xdr:sp macro="" textlink="">
      <xdr:nvSpPr>
        <xdr:cNvPr id="263" name="テキスト ボックス 262"/>
        <xdr:cNvSpPr txBox="1"/>
      </xdr:nvSpPr>
      <xdr:spPr>
        <a:xfrm>
          <a:off x="863111" y="1593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32584</xdr:rowOff>
    </xdr:from>
    <xdr:to>
      <xdr:col>54</xdr:col>
      <xdr:colOff>189865</xdr:colOff>
      <xdr:row>39</xdr:row>
      <xdr:rowOff>98878</xdr:rowOff>
    </xdr:to>
    <xdr:cxnSp macro="">
      <xdr:nvCxnSpPr>
        <xdr:cNvPr id="289" name="直線コネクタ 288"/>
        <xdr:cNvCxnSpPr/>
      </xdr:nvCxnSpPr>
      <xdr:spPr>
        <a:xfrm flipV="1">
          <a:off x="10475595" y="5176084"/>
          <a:ext cx="1270" cy="1609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150711</xdr:rowOff>
    </xdr:from>
    <xdr:ext cx="469744" cy="259045"/>
    <xdr:sp macro="" textlink="">
      <xdr:nvSpPr>
        <xdr:cNvPr id="292" name="労働費最大値テキスト"/>
        <xdr:cNvSpPr txBox="1"/>
      </xdr:nvSpPr>
      <xdr:spPr>
        <a:xfrm>
          <a:off x="10528300" y="495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32584</xdr:rowOff>
    </xdr:from>
    <xdr:to>
      <xdr:col>55</xdr:col>
      <xdr:colOff>88900</xdr:colOff>
      <xdr:row>30</xdr:row>
      <xdr:rowOff>32584</xdr:rowOff>
    </xdr:to>
    <xdr:cxnSp macro="">
      <xdr:nvCxnSpPr>
        <xdr:cNvPr id="293" name="直線コネクタ 292"/>
        <xdr:cNvCxnSpPr/>
      </xdr:nvCxnSpPr>
      <xdr:spPr>
        <a:xfrm>
          <a:off x="10388600" y="517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64915</xdr:rowOff>
    </xdr:from>
    <xdr:to>
      <xdr:col>55</xdr:col>
      <xdr:colOff>0</xdr:colOff>
      <xdr:row>33</xdr:row>
      <xdr:rowOff>130556</xdr:rowOff>
    </xdr:to>
    <xdr:cxnSp macro="">
      <xdr:nvCxnSpPr>
        <xdr:cNvPr id="294" name="直線コネクタ 293"/>
        <xdr:cNvCxnSpPr/>
      </xdr:nvCxnSpPr>
      <xdr:spPr>
        <a:xfrm>
          <a:off x="9639300" y="5551315"/>
          <a:ext cx="838200" cy="23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134928</xdr:rowOff>
    </xdr:from>
    <xdr:ext cx="378565" cy="259045"/>
    <xdr:sp macro="" textlink="">
      <xdr:nvSpPr>
        <xdr:cNvPr id="295" name="労働費平均値テキスト"/>
        <xdr:cNvSpPr txBox="1"/>
      </xdr:nvSpPr>
      <xdr:spPr>
        <a:xfrm>
          <a:off x="10528300" y="64785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156500</xdr:rowOff>
    </xdr:from>
    <xdr:to>
      <xdr:col>55</xdr:col>
      <xdr:colOff>50800</xdr:colOff>
      <xdr:row>38</xdr:row>
      <xdr:rowOff>86651</xdr:rowOff>
    </xdr:to>
    <xdr:sp macro="" textlink="">
      <xdr:nvSpPr>
        <xdr:cNvPr id="296" name="フローチャート: 判断 295"/>
        <xdr:cNvSpPr/>
      </xdr:nvSpPr>
      <xdr:spPr>
        <a:xfrm>
          <a:off x="104267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64915</xdr:rowOff>
    </xdr:from>
    <xdr:to>
      <xdr:col>50</xdr:col>
      <xdr:colOff>114300</xdr:colOff>
      <xdr:row>34</xdr:row>
      <xdr:rowOff>32584</xdr:rowOff>
    </xdr:to>
    <xdr:cxnSp macro="">
      <xdr:nvCxnSpPr>
        <xdr:cNvPr id="297" name="直線コネクタ 296"/>
        <xdr:cNvCxnSpPr/>
      </xdr:nvCxnSpPr>
      <xdr:spPr>
        <a:xfrm flipV="1">
          <a:off x="8750300" y="5551315"/>
          <a:ext cx="889000" cy="310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142458</xdr:rowOff>
    </xdr:from>
    <xdr:to>
      <xdr:col>50</xdr:col>
      <xdr:colOff>165100</xdr:colOff>
      <xdr:row>38</xdr:row>
      <xdr:rowOff>72608</xdr:rowOff>
    </xdr:to>
    <xdr:sp macro="" textlink="">
      <xdr:nvSpPr>
        <xdr:cNvPr id="298" name="フローチャート: 判断 297"/>
        <xdr:cNvSpPr/>
      </xdr:nvSpPr>
      <xdr:spPr>
        <a:xfrm>
          <a:off x="9588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63735</xdr:rowOff>
    </xdr:from>
    <xdr:ext cx="378565" cy="259045"/>
    <xdr:sp macro="" textlink="">
      <xdr:nvSpPr>
        <xdr:cNvPr id="299" name="テキスト ボックス 298"/>
        <xdr:cNvSpPr txBox="1"/>
      </xdr:nvSpPr>
      <xdr:spPr>
        <a:xfrm>
          <a:off x="9450017" y="6578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94307</xdr:rowOff>
    </xdr:from>
    <xdr:to>
      <xdr:col>45</xdr:col>
      <xdr:colOff>177800</xdr:colOff>
      <xdr:row>34</xdr:row>
      <xdr:rowOff>32584</xdr:rowOff>
    </xdr:to>
    <xdr:cxnSp macro="">
      <xdr:nvCxnSpPr>
        <xdr:cNvPr id="300" name="直線コネクタ 299"/>
        <xdr:cNvCxnSpPr/>
      </xdr:nvCxnSpPr>
      <xdr:spPr>
        <a:xfrm>
          <a:off x="7861300" y="5409257"/>
          <a:ext cx="889000" cy="452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142131</xdr:rowOff>
    </xdr:from>
    <xdr:to>
      <xdr:col>46</xdr:col>
      <xdr:colOff>38100</xdr:colOff>
      <xdr:row>38</xdr:row>
      <xdr:rowOff>72281</xdr:rowOff>
    </xdr:to>
    <xdr:sp macro="" textlink="">
      <xdr:nvSpPr>
        <xdr:cNvPr id="301" name="フローチャート: 判断 300"/>
        <xdr:cNvSpPr/>
      </xdr:nvSpPr>
      <xdr:spPr>
        <a:xfrm>
          <a:off x="8699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63408</xdr:rowOff>
    </xdr:from>
    <xdr:ext cx="378565" cy="259045"/>
    <xdr:sp macro="" textlink="">
      <xdr:nvSpPr>
        <xdr:cNvPr id="302" name="テキスト ボックス 301"/>
        <xdr:cNvSpPr txBox="1"/>
      </xdr:nvSpPr>
      <xdr:spPr>
        <a:xfrm>
          <a:off x="8561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94307</xdr:rowOff>
    </xdr:from>
    <xdr:to>
      <xdr:col>41</xdr:col>
      <xdr:colOff>50800</xdr:colOff>
      <xdr:row>32</xdr:row>
      <xdr:rowOff>29319</xdr:rowOff>
    </xdr:to>
    <xdr:cxnSp macro="">
      <xdr:nvCxnSpPr>
        <xdr:cNvPr id="303" name="直線コネクタ 302"/>
        <xdr:cNvCxnSpPr/>
      </xdr:nvCxnSpPr>
      <xdr:spPr>
        <a:xfrm flipV="1">
          <a:off x="6972300" y="5409257"/>
          <a:ext cx="889000" cy="106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107188</xdr:rowOff>
    </xdr:from>
    <xdr:to>
      <xdr:col>41</xdr:col>
      <xdr:colOff>101600</xdr:colOff>
      <xdr:row>38</xdr:row>
      <xdr:rowOff>37338</xdr:rowOff>
    </xdr:to>
    <xdr:sp macro="" textlink="">
      <xdr:nvSpPr>
        <xdr:cNvPr id="304" name="フローチャート: 判断 303"/>
        <xdr:cNvSpPr/>
      </xdr:nvSpPr>
      <xdr:spPr>
        <a:xfrm>
          <a:off x="7810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28465</xdr:rowOff>
    </xdr:from>
    <xdr:ext cx="378565" cy="259045"/>
    <xdr:sp macro="" textlink="">
      <xdr:nvSpPr>
        <xdr:cNvPr id="305" name="テキスト ボックス 304"/>
        <xdr:cNvSpPr txBox="1"/>
      </xdr:nvSpPr>
      <xdr:spPr>
        <a:xfrm>
          <a:off x="7672017" y="654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170216</xdr:rowOff>
    </xdr:from>
    <xdr:to>
      <xdr:col>36</xdr:col>
      <xdr:colOff>165100</xdr:colOff>
      <xdr:row>36</xdr:row>
      <xdr:rowOff>100366</xdr:rowOff>
    </xdr:to>
    <xdr:sp macro="" textlink="">
      <xdr:nvSpPr>
        <xdr:cNvPr id="306" name="フローチャート: 判断 305"/>
        <xdr:cNvSpPr/>
      </xdr:nvSpPr>
      <xdr:spPr>
        <a:xfrm>
          <a:off x="6921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91493</xdr:rowOff>
    </xdr:from>
    <xdr:ext cx="469744" cy="259045"/>
    <xdr:sp macro="" textlink="">
      <xdr:nvSpPr>
        <xdr:cNvPr id="307" name="テキスト ボックス 306"/>
        <xdr:cNvSpPr txBox="1"/>
      </xdr:nvSpPr>
      <xdr:spPr>
        <a:xfrm>
          <a:off x="6737428" y="626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79756</xdr:rowOff>
    </xdr:from>
    <xdr:to>
      <xdr:col>55</xdr:col>
      <xdr:colOff>50800</xdr:colOff>
      <xdr:row>34</xdr:row>
      <xdr:rowOff>9906</xdr:rowOff>
    </xdr:to>
    <xdr:sp macro="" textlink="">
      <xdr:nvSpPr>
        <xdr:cNvPr id="313" name="楕円 312"/>
        <xdr:cNvSpPr/>
      </xdr:nvSpPr>
      <xdr:spPr>
        <a:xfrm>
          <a:off x="10426700" y="573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102633</xdr:rowOff>
    </xdr:from>
    <xdr:ext cx="469744" cy="259045"/>
    <xdr:sp macro="" textlink="">
      <xdr:nvSpPr>
        <xdr:cNvPr id="314" name="労働費該当値テキスト"/>
        <xdr:cNvSpPr txBox="1"/>
      </xdr:nvSpPr>
      <xdr:spPr>
        <a:xfrm>
          <a:off x="10528300" y="558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14115</xdr:rowOff>
    </xdr:from>
    <xdr:to>
      <xdr:col>50</xdr:col>
      <xdr:colOff>165100</xdr:colOff>
      <xdr:row>32</xdr:row>
      <xdr:rowOff>115715</xdr:rowOff>
    </xdr:to>
    <xdr:sp macro="" textlink="">
      <xdr:nvSpPr>
        <xdr:cNvPr id="315" name="楕円 314"/>
        <xdr:cNvSpPr/>
      </xdr:nvSpPr>
      <xdr:spPr>
        <a:xfrm>
          <a:off x="9588500" y="550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30</xdr:row>
      <xdr:rowOff>132242</xdr:rowOff>
    </xdr:from>
    <xdr:ext cx="469744" cy="259045"/>
    <xdr:sp macro="" textlink="">
      <xdr:nvSpPr>
        <xdr:cNvPr id="316" name="テキスト ボックス 315"/>
        <xdr:cNvSpPr txBox="1"/>
      </xdr:nvSpPr>
      <xdr:spPr>
        <a:xfrm>
          <a:off x="9404428" y="527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153234</xdr:rowOff>
    </xdr:from>
    <xdr:to>
      <xdr:col>46</xdr:col>
      <xdr:colOff>38100</xdr:colOff>
      <xdr:row>34</xdr:row>
      <xdr:rowOff>83384</xdr:rowOff>
    </xdr:to>
    <xdr:sp macro="" textlink="">
      <xdr:nvSpPr>
        <xdr:cNvPr id="317" name="楕円 316"/>
        <xdr:cNvSpPr/>
      </xdr:nvSpPr>
      <xdr:spPr>
        <a:xfrm>
          <a:off x="8699500" y="581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99911</xdr:rowOff>
    </xdr:from>
    <xdr:ext cx="469744" cy="259045"/>
    <xdr:sp macro="" textlink="">
      <xdr:nvSpPr>
        <xdr:cNvPr id="318" name="テキスト ボックス 317"/>
        <xdr:cNvSpPr txBox="1"/>
      </xdr:nvSpPr>
      <xdr:spPr>
        <a:xfrm>
          <a:off x="8515428" y="558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43507</xdr:rowOff>
    </xdr:from>
    <xdr:to>
      <xdr:col>41</xdr:col>
      <xdr:colOff>101600</xdr:colOff>
      <xdr:row>31</xdr:row>
      <xdr:rowOff>145107</xdr:rowOff>
    </xdr:to>
    <xdr:sp macro="" textlink="">
      <xdr:nvSpPr>
        <xdr:cNvPr id="319" name="楕円 318"/>
        <xdr:cNvSpPr/>
      </xdr:nvSpPr>
      <xdr:spPr>
        <a:xfrm>
          <a:off x="7810500" y="535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29</xdr:row>
      <xdr:rowOff>161634</xdr:rowOff>
    </xdr:from>
    <xdr:ext cx="469744" cy="259045"/>
    <xdr:sp macro="" textlink="">
      <xdr:nvSpPr>
        <xdr:cNvPr id="320" name="テキスト ボックス 319"/>
        <xdr:cNvSpPr txBox="1"/>
      </xdr:nvSpPr>
      <xdr:spPr>
        <a:xfrm>
          <a:off x="7626428" y="5133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149969</xdr:rowOff>
    </xdr:from>
    <xdr:to>
      <xdr:col>36</xdr:col>
      <xdr:colOff>165100</xdr:colOff>
      <xdr:row>32</xdr:row>
      <xdr:rowOff>80119</xdr:rowOff>
    </xdr:to>
    <xdr:sp macro="" textlink="">
      <xdr:nvSpPr>
        <xdr:cNvPr id="321" name="楕円 320"/>
        <xdr:cNvSpPr/>
      </xdr:nvSpPr>
      <xdr:spPr>
        <a:xfrm>
          <a:off x="6921500" y="546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96646</xdr:rowOff>
    </xdr:from>
    <xdr:ext cx="469744" cy="259045"/>
    <xdr:sp macro="" textlink="">
      <xdr:nvSpPr>
        <xdr:cNvPr id="322" name="テキスト ボックス 321"/>
        <xdr:cNvSpPr txBox="1"/>
      </xdr:nvSpPr>
      <xdr:spPr>
        <a:xfrm>
          <a:off x="6737428" y="5240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169583</xdr:rowOff>
    </xdr:from>
    <xdr:to>
      <xdr:col>54</xdr:col>
      <xdr:colOff>189865</xdr:colOff>
      <xdr:row>58</xdr:row>
      <xdr:rowOff>152553</xdr:rowOff>
    </xdr:to>
    <xdr:cxnSp macro="">
      <xdr:nvCxnSpPr>
        <xdr:cNvPr id="346" name="直線コネクタ 345"/>
        <xdr:cNvCxnSpPr/>
      </xdr:nvCxnSpPr>
      <xdr:spPr>
        <a:xfrm flipV="1">
          <a:off x="10475595" y="8570633"/>
          <a:ext cx="1270" cy="1526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156380</xdr:rowOff>
    </xdr:from>
    <xdr:ext cx="469744" cy="259045"/>
    <xdr:sp macro="" textlink="">
      <xdr:nvSpPr>
        <xdr:cNvPr id="347" name="農林水産業費最小値テキスト"/>
        <xdr:cNvSpPr txBox="1"/>
      </xdr:nvSpPr>
      <xdr:spPr>
        <a:xfrm>
          <a:off x="10528300" y="1010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152553</xdr:rowOff>
    </xdr:from>
    <xdr:to>
      <xdr:col>55</xdr:col>
      <xdr:colOff>88900</xdr:colOff>
      <xdr:row>58</xdr:row>
      <xdr:rowOff>152553</xdr:rowOff>
    </xdr:to>
    <xdr:cxnSp macro="">
      <xdr:nvCxnSpPr>
        <xdr:cNvPr id="348" name="直線コネクタ 347"/>
        <xdr:cNvCxnSpPr/>
      </xdr:nvCxnSpPr>
      <xdr:spPr>
        <a:xfrm>
          <a:off x="10388600" y="10096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116260</xdr:rowOff>
    </xdr:from>
    <xdr:ext cx="599010" cy="259045"/>
    <xdr:sp macro="" textlink="">
      <xdr:nvSpPr>
        <xdr:cNvPr id="349" name="農林水産業費最大値テキスト"/>
        <xdr:cNvSpPr txBox="1"/>
      </xdr:nvSpPr>
      <xdr:spPr>
        <a:xfrm>
          <a:off x="10528300" y="834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169583</xdr:rowOff>
    </xdr:from>
    <xdr:to>
      <xdr:col>55</xdr:col>
      <xdr:colOff>88900</xdr:colOff>
      <xdr:row>49</xdr:row>
      <xdr:rowOff>169583</xdr:rowOff>
    </xdr:to>
    <xdr:cxnSp macro="">
      <xdr:nvCxnSpPr>
        <xdr:cNvPr id="350" name="直線コネクタ 349"/>
        <xdr:cNvCxnSpPr/>
      </xdr:nvCxnSpPr>
      <xdr:spPr>
        <a:xfrm>
          <a:off x="10388600" y="857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154445</xdr:rowOff>
    </xdr:from>
    <xdr:to>
      <xdr:col>55</xdr:col>
      <xdr:colOff>0</xdr:colOff>
      <xdr:row>55</xdr:row>
      <xdr:rowOff>111595</xdr:rowOff>
    </xdr:to>
    <xdr:cxnSp macro="">
      <xdr:nvCxnSpPr>
        <xdr:cNvPr id="351" name="直線コネクタ 350"/>
        <xdr:cNvCxnSpPr/>
      </xdr:nvCxnSpPr>
      <xdr:spPr>
        <a:xfrm>
          <a:off x="9639300" y="9412745"/>
          <a:ext cx="838200" cy="1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27753</xdr:rowOff>
    </xdr:from>
    <xdr:ext cx="534377" cy="259045"/>
    <xdr:sp macro="" textlink="">
      <xdr:nvSpPr>
        <xdr:cNvPr id="352" name="農林水産業費平均値テキスト"/>
        <xdr:cNvSpPr txBox="1"/>
      </xdr:nvSpPr>
      <xdr:spPr>
        <a:xfrm>
          <a:off x="10528300" y="9628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49326</xdr:rowOff>
    </xdr:from>
    <xdr:to>
      <xdr:col>55</xdr:col>
      <xdr:colOff>50800</xdr:colOff>
      <xdr:row>56</xdr:row>
      <xdr:rowOff>150926</xdr:rowOff>
    </xdr:to>
    <xdr:sp macro="" textlink="">
      <xdr:nvSpPr>
        <xdr:cNvPr id="353" name="フローチャート: 判断 352"/>
        <xdr:cNvSpPr/>
      </xdr:nvSpPr>
      <xdr:spPr>
        <a:xfrm>
          <a:off x="104267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154445</xdr:rowOff>
    </xdr:from>
    <xdr:to>
      <xdr:col>50</xdr:col>
      <xdr:colOff>114300</xdr:colOff>
      <xdr:row>55</xdr:row>
      <xdr:rowOff>16637</xdr:rowOff>
    </xdr:to>
    <xdr:cxnSp macro="">
      <xdr:nvCxnSpPr>
        <xdr:cNvPr id="354" name="直線コネクタ 353"/>
        <xdr:cNvCxnSpPr/>
      </xdr:nvCxnSpPr>
      <xdr:spPr>
        <a:xfrm flipV="1">
          <a:off x="8750300" y="9412745"/>
          <a:ext cx="889000" cy="33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59398</xdr:rowOff>
    </xdr:from>
    <xdr:to>
      <xdr:col>50</xdr:col>
      <xdr:colOff>165100</xdr:colOff>
      <xdr:row>56</xdr:row>
      <xdr:rowOff>160998</xdr:rowOff>
    </xdr:to>
    <xdr:sp macro="" textlink="">
      <xdr:nvSpPr>
        <xdr:cNvPr id="355" name="フローチャート: 判断 354"/>
        <xdr:cNvSpPr/>
      </xdr:nvSpPr>
      <xdr:spPr>
        <a:xfrm>
          <a:off x="9588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152125</xdr:rowOff>
    </xdr:from>
    <xdr:ext cx="534377" cy="259045"/>
    <xdr:sp macro="" textlink="">
      <xdr:nvSpPr>
        <xdr:cNvPr id="356" name="テキスト ボックス 355"/>
        <xdr:cNvSpPr txBox="1"/>
      </xdr:nvSpPr>
      <xdr:spPr>
        <a:xfrm>
          <a:off x="9372111" y="975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16637</xdr:rowOff>
    </xdr:from>
    <xdr:to>
      <xdr:col>45</xdr:col>
      <xdr:colOff>177800</xdr:colOff>
      <xdr:row>56</xdr:row>
      <xdr:rowOff>102044</xdr:rowOff>
    </xdr:to>
    <xdr:cxnSp macro="">
      <xdr:nvCxnSpPr>
        <xdr:cNvPr id="357" name="直線コネクタ 356"/>
        <xdr:cNvCxnSpPr/>
      </xdr:nvCxnSpPr>
      <xdr:spPr>
        <a:xfrm flipV="1">
          <a:off x="7861300" y="9446387"/>
          <a:ext cx="889000" cy="25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89192</xdr:rowOff>
    </xdr:from>
    <xdr:to>
      <xdr:col>46</xdr:col>
      <xdr:colOff>38100</xdr:colOff>
      <xdr:row>57</xdr:row>
      <xdr:rowOff>19342</xdr:rowOff>
    </xdr:to>
    <xdr:sp macro="" textlink="">
      <xdr:nvSpPr>
        <xdr:cNvPr id="358" name="フローチャート: 判断 357"/>
        <xdr:cNvSpPr/>
      </xdr:nvSpPr>
      <xdr:spPr>
        <a:xfrm>
          <a:off x="8699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10469</xdr:rowOff>
    </xdr:from>
    <xdr:ext cx="534377" cy="259045"/>
    <xdr:sp macro="" textlink="">
      <xdr:nvSpPr>
        <xdr:cNvPr id="359" name="テキスト ボックス 358"/>
        <xdr:cNvSpPr txBox="1"/>
      </xdr:nvSpPr>
      <xdr:spPr>
        <a:xfrm>
          <a:off x="8483111" y="97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102044</xdr:rowOff>
    </xdr:from>
    <xdr:to>
      <xdr:col>41</xdr:col>
      <xdr:colOff>50800</xdr:colOff>
      <xdr:row>56</xdr:row>
      <xdr:rowOff>149923</xdr:rowOff>
    </xdr:to>
    <xdr:cxnSp macro="">
      <xdr:nvCxnSpPr>
        <xdr:cNvPr id="360" name="直線コネクタ 359"/>
        <xdr:cNvCxnSpPr/>
      </xdr:nvCxnSpPr>
      <xdr:spPr>
        <a:xfrm flipV="1">
          <a:off x="6972300" y="9703244"/>
          <a:ext cx="889000" cy="47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97536</xdr:rowOff>
    </xdr:from>
    <xdr:to>
      <xdr:col>41</xdr:col>
      <xdr:colOff>101600</xdr:colOff>
      <xdr:row>57</xdr:row>
      <xdr:rowOff>27686</xdr:rowOff>
    </xdr:to>
    <xdr:sp macro="" textlink="">
      <xdr:nvSpPr>
        <xdr:cNvPr id="361" name="フローチャート: 判断 360"/>
        <xdr:cNvSpPr/>
      </xdr:nvSpPr>
      <xdr:spPr>
        <a:xfrm>
          <a:off x="7810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18813</xdr:rowOff>
    </xdr:from>
    <xdr:ext cx="534377" cy="259045"/>
    <xdr:sp macro="" textlink="">
      <xdr:nvSpPr>
        <xdr:cNvPr id="362" name="テキスト ボックス 361"/>
        <xdr:cNvSpPr txBox="1"/>
      </xdr:nvSpPr>
      <xdr:spPr>
        <a:xfrm>
          <a:off x="7594111" y="979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137744</xdr:rowOff>
    </xdr:from>
    <xdr:to>
      <xdr:col>36</xdr:col>
      <xdr:colOff>165100</xdr:colOff>
      <xdr:row>57</xdr:row>
      <xdr:rowOff>67894</xdr:rowOff>
    </xdr:to>
    <xdr:sp macro="" textlink="">
      <xdr:nvSpPr>
        <xdr:cNvPr id="363" name="フローチャート: 判断 362"/>
        <xdr:cNvSpPr/>
      </xdr:nvSpPr>
      <xdr:spPr>
        <a:xfrm>
          <a:off x="6921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59021</xdr:rowOff>
    </xdr:from>
    <xdr:ext cx="534377" cy="259045"/>
    <xdr:sp macro="" textlink="">
      <xdr:nvSpPr>
        <xdr:cNvPr id="364" name="テキスト ボックス 363"/>
        <xdr:cNvSpPr txBox="1"/>
      </xdr:nvSpPr>
      <xdr:spPr>
        <a:xfrm>
          <a:off x="6705111" y="983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60795</xdr:rowOff>
    </xdr:from>
    <xdr:to>
      <xdr:col>55</xdr:col>
      <xdr:colOff>50800</xdr:colOff>
      <xdr:row>55</xdr:row>
      <xdr:rowOff>162395</xdr:rowOff>
    </xdr:to>
    <xdr:sp macro="" textlink="">
      <xdr:nvSpPr>
        <xdr:cNvPr id="370" name="楕円 369"/>
        <xdr:cNvSpPr/>
      </xdr:nvSpPr>
      <xdr:spPr>
        <a:xfrm>
          <a:off x="10426700" y="949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83672</xdr:rowOff>
    </xdr:from>
    <xdr:ext cx="534377" cy="259045"/>
    <xdr:sp macro="" textlink="">
      <xdr:nvSpPr>
        <xdr:cNvPr id="371" name="農林水産業費該当値テキスト"/>
        <xdr:cNvSpPr txBox="1"/>
      </xdr:nvSpPr>
      <xdr:spPr>
        <a:xfrm>
          <a:off x="10528300" y="934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103645</xdr:rowOff>
    </xdr:from>
    <xdr:to>
      <xdr:col>50</xdr:col>
      <xdr:colOff>165100</xdr:colOff>
      <xdr:row>55</xdr:row>
      <xdr:rowOff>33795</xdr:rowOff>
    </xdr:to>
    <xdr:sp macro="" textlink="">
      <xdr:nvSpPr>
        <xdr:cNvPr id="372" name="楕円 371"/>
        <xdr:cNvSpPr/>
      </xdr:nvSpPr>
      <xdr:spPr>
        <a:xfrm>
          <a:off x="9588500" y="936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50322</xdr:rowOff>
    </xdr:from>
    <xdr:ext cx="534377" cy="259045"/>
    <xdr:sp macro="" textlink="">
      <xdr:nvSpPr>
        <xdr:cNvPr id="373" name="テキスト ボックス 372"/>
        <xdr:cNvSpPr txBox="1"/>
      </xdr:nvSpPr>
      <xdr:spPr>
        <a:xfrm>
          <a:off x="9372111" y="9137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137287</xdr:rowOff>
    </xdr:from>
    <xdr:to>
      <xdr:col>46</xdr:col>
      <xdr:colOff>38100</xdr:colOff>
      <xdr:row>55</xdr:row>
      <xdr:rowOff>67437</xdr:rowOff>
    </xdr:to>
    <xdr:sp macro="" textlink="">
      <xdr:nvSpPr>
        <xdr:cNvPr id="374" name="楕円 373"/>
        <xdr:cNvSpPr/>
      </xdr:nvSpPr>
      <xdr:spPr>
        <a:xfrm>
          <a:off x="8699500" y="939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83964</xdr:rowOff>
    </xdr:from>
    <xdr:ext cx="534377" cy="259045"/>
    <xdr:sp macro="" textlink="">
      <xdr:nvSpPr>
        <xdr:cNvPr id="375" name="テキスト ボックス 374"/>
        <xdr:cNvSpPr txBox="1"/>
      </xdr:nvSpPr>
      <xdr:spPr>
        <a:xfrm>
          <a:off x="8483111" y="917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51244</xdr:rowOff>
    </xdr:from>
    <xdr:to>
      <xdr:col>41</xdr:col>
      <xdr:colOff>101600</xdr:colOff>
      <xdr:row>56</xdr:row>
      <xdr:rowOff>152844</xdr:rowOff>
    </xdr:to>
    <xdr:sp macro="" textlink="">
      <xdr:nvSpPr>
        <xdr:cNvPr id="376" name="楕円 375"/>
        <xdr:cNvSpPr/>
      </xdr:nvSpPr>
      <xdr:spPr>
        <a:xfrm>
          <a:off x="7810500" y="965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169371</xdr:rowOff>
    </xdr:from>
    <xdr:ext cx="534377" cy="259045"/>
    <xdr:sp macro="" textlink="">
      <xdr:nvSpPr>
        <xdr:cNvPr id="377" name="テキスト ボックス 376"/>
        <xdr:cNvSpPr txBox="1"/>
      </xdr:nvSpPr>
      <xdr:spPr>
        <a:xfrm>
          <a:off x="7594111" y="942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99123</xdr:rowOff>
    </xdr:from>
    <xdr:to>
      <xdr:col>36</xdr:col>
      <xdr:colOff>165100</xdr:colOff>
      <xdr:row>57</xdr:row>
      <xdr:rowOff>29273</xdr:rowOff>
    </xdr:to>
    <xdr:sp macro="" textlink="">
      <xdr:nvSpPr>
        <xdr:cNvPr id="378" name="楕円 377"/>
        <xdr:cNvSpPr/>
      </xdr:nvSpPr>
      <xdr:spPr>
        <a:xfrm>
          <a:off x="6921500" y="970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45800</xdr:rowOff>
    </xdr:from>
    <xdr:ext cx="534377" cy="259045"/>
    <xdr:sp macro="" textlink="">
      <xdr:nvSpPr>
        <xdr:cNvPr id="379" name="テキスト ボックス 378"/>
        <xdr:cNvSpPr txBox="1"/>
      </xdr:nvSpPr>
      <xdr:spPr>
        <a:xfrm>
          <a:off x="6705111" y="9475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84272</xdr:rowOff>
    </xdr:from>
    <xdr:to>
      <xdr:col>54</xdr:col>
      <xdr:colOff>189865</xdr:colOff>
      <xdr:row>79</xdr:row>
      <xdr:rowOff>22566</xdr:rowOff>
    </xdr:to>
    <xdr:cxnSp macro="">
      <xdr:nvCxnSpPr>
        <xdr:cNvPr id="403" name="直線コネクタ 402"/>
        <xdr:cNvCxnSpPr/>
      </xdr:nvCxnSpPr>
      <xdr:spPr>
        <a:xfrm flipV="1">
          <a:off x="10475595" y="12257222"/>
          <a:ext cx="1270" cy="1309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26393</xdr:rowOff>
    </xdr:from>
    <xdr:ext cx="469744" cy="259045"/>
    <xdr:sp macro="" textlink="">
      <xdr:nvSpPr>
        <xdr:cNvPr id="404" name="商工費最小値テキスト"/>
        <xdr:cNvSpPr txBox="1"/>
      </xdr:nvSpPr>
      <xdr:spPr>
        <a:xfrm>
          <a:off x="10528300" y="1357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22566</xdr:rowOff>
    </xdr:from>
    <xdr:to>
      <xdr:col>55</xdr:col>
      <xdr:colOff>88900</xdr:colOff>
      <xdr:row>79</xdr:row>
      <xdr:rowOff>22566</xdr:rowOff>
    </xdr:to>
    <xdr:cxnSp macro="">
      <xdr:nvCxnSpPr>
        <xdr:cNvPr id="405" name="直線コネクタ 404"/>
        <xdr:cNvCxnSpPr/>
      </xdr:nvCxnSpPr>
      <xdr:spPr>
        <a:xfrm>
          <a:off x="10388600" y="13567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30949</xdr:rowOff>
    </xdr:from>
    <xdr:ext cx="599010" cy="259045"/>
    <xdr:sp macro="" textlink="">
      <xdr:nvSpPr>
        <xdr:cNvPr id="406" name="商工費最大値テキスト"/>
        <xdr:cNvSpPr txBox="1"/>
      </xdr:nvSpPr>
      <xdr:spPr>
        <a:xfrm>
          <a:off x="10528300" y="120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174,774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84272</xdr:rowOff>
    </xdr:from>
    <xdr:to>
      <xdr:col>55</xdr:col>
      <xdr:colOff>88900</xdr:colOff>
      <xdr:row>71</xdr:row>
      <xdr:rowOff>84272</xdr:rowOff>
    </xdr:to>
    <xdr:cxnSp macro="">
      <xdr:nvCxnSpPr>
        <xdr:cNvPr id="407" name="直線コネクタ 406"/>
        <xdr:cNvCxnSpPr/>
      </xdr:nvCxnSpPr>
      <xdr:spPr>
        <a:xfrm>
          <a:off x="10388600" y="1225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64391</xdr:rowOff>
    </xdr:from>
    <xdr:to>
      <xdr:col>55</xdr:col>
      <xdr:colOff>0</xdr:colOff>
      <xdr:row>77</xdr:row>
      <xdr:rowOff>118075</xdr:rowOff>
    </xdr:to>
    <xdr:cxnSp macro="">
      <xdr:nvCxnSpPr>
        <xdr:cNvPr id="408" name="直線コネクタ 407"/>
        <xdr:cNvCxnSpPr/>
      </xdr:nvCxnSpPr>
      <xdr:spPr>
        <a:xfrm>
          <a:off x="9639300" y="13266041"/>
          <a:ext cx="838200" cy="5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169183</xdr:rowOff>
    </xdr:from>
    <xdr:ext cx="534377" cy="259045"/>
    <xdr:sp macro="" textlink="">
      <xdr:nvSpPr>
        <xdr:cNvPr id="409" name="商工費平均値テキスト"/>
        <xdr:cNvSpPr txBox="1"/>
      </xdr:nvSpPr>
      <xdr:spPr>
        <a:xfrm>
          <a:off x="10528300" y="13370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19306</xdr:rowOff>
    </xdr:from>
    <xdr:to>
      <xdr:col>55</xdr:col>
      <xdr:colOff>50800</xdr:colOff>
      <xdr:row>78</xdr:row>
      <xdr:rowOff>120906</xdr:rowOff>
    </xdr:to>
    <xdr:sp macro="" textlink="">
      <xdr:nvSpPr>
        <xdr:cNvPr id="410" name="フローチャート: 判断 409"/>
        <xdr:cNvSpPr/>
      </xdr:nvSpPr>
      <xdr:spPr>
        <a:xfrm>
          <a:off x="104267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60003</xdr:rowOff>
    </xdr:from>
    <xdr:to>
      <xdr:col>50</xdr:col>
      <xdr:colOff>114300</xdr:colOff>
      <xdr:row>77</xdr:row>
      <xdr:rowOff>64391</xdr:rowOff>
    </xdr:to>
    <xdr:cxnSp macro="">
      <xdr:nvCxnSpPr>
        <xdr:cNvPr id="411" name="直線コネクタ 410"/>
        <xdr:cNvCxnSpPr/>
      </xdr:nvCxnSpPr>
      <xdr:spPr>
        <a:xfrm>
          <a:off x="8750300" y="13261653"/>
          <a:ext cx="889000" cy="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21501</xdr:rowOff>
    </xdr:from>
    <xdr:to>
      <xdr:col>50</xdr:col>
      <xdr:colOff>165100</xdr:colOff>
      <xdr:row>78</xdr:row>
      <xdr:rowOff>123101</xdr:rowOff>
    </xdr:to>
    <xdr:sp macro="" textlink="">
      <xdr:nvSpPr>
        <xdr:cNvPr id="412" name="フローチャート: 判断 411"/>
        <xdr:cNvSpPr/>
      </xdr:nvSpPr>
      <xdr:spPr>
        <a:xfrm>
          <a:off x="9588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114228</xdr:rowOff>
    </xdr:from>
    <xdr:ext cx="534377" cy="259045"/>
    <xdr:sp macro="" textlink="">
      <xdr:nvSpPr>
        <xdr:cNvPr id="413" name="テキスト ボックス 412"/>
        <xdr:cNvSpPr txBox="1"/>
      </xdr:nvSpPr>
      <xdr:spPr>
        <a:xfrm>
          <a:off x="9372111" y="1348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56620</xdr:rowOff>
    </xdr:from>
    <xdr:to>
      <xdr:col>45</xdr:col>
      <xdr:colOff>177800</xdr:colOff>
      <xdr:row>77</xdr:row>
      <xdr:rowOff>60003</xdr:rowOff>
    </xdr:to>
    <xdr:cxnSp macro="">
      <xdr:nvCxnSpPr>
        <xdr:cNvPr id="414" name="直線コネクタ 413"/>
        <xdr:cNvCxnSpPr/>
      </xdr:nvCxnSpPr>
      <xdr:spPr>
        <a:xfrm>
          <a:off x="7861300" y="13258270"/>
          <a:ext cx="889000" cy="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33130</xdr:rowOff>
    </xdr:from>
    <xdr:to>
      <xdr:col>46</xdr:col>
      <xdr:colOff>38100</xdr:colOff>
      <xdr:row>78</xdr:row>
      <xdr:rowOff>134730</xdr:rowOff>
    </xdr:to>
    <xdr:sp macro="" textlink="">
      <xdr:nvSpPr>
        <xdr:cNvPr id="415" name="フローチャート: 判断 414"/>
        <xdr:cNvSpPr/>
      </xdr:nvSpPr>
      <xdr:spPr>
        <a:xfrm>
          <a:off x="8699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125857</xdr:rowOff>
    </xdr:from>
    <xdr:ext cx="534377" cy="259045"/>
    <xdr:sp macro="" textlink="">
      <xdr:nvSpPr>
        <xdr:cNvPr id="416" name="テキスト ボックス 415"/>
        <xdr:cNvSpPr txBox="1"/>
      </xdr:nvSpPr>
      <xdr:spPr>
        <a:xfrm>
          <a:off x="8483111" y="1349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56620</xdr:rowOff>
    </xdr:from>
    <xdr:to>
      <xdr:col>41</xdr:col>
      <xdr:colOff>50800</xdr:colOff>
      <xdr:row>77</xdr:row>
      <xdr:rowOff>160891</xdr:rowOff>
    </xdr:to>
    <xdr:cxnSp macro="">
      <xdr:nvCxnSpPr>
        <xdr:cNvPr id="417" name="直線コネクタ 416"/>
        <xdr:cNvCxnSpPr/>
      </xdr:nvCxnSpPr>
      <xdr:spPr>
        <a:xfrm flipV="1">
          <a:off x="6972300" y="13258270"/>
          <a:ext cx="889000" cy="104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24839</xdr:rowOff>
    </xdr:from>
    <xdr:to>
      <xdr:col>41</xdr:col>
      <xdr:colOff>101600</xdr:colOff>
      <xdr:row>78</xdr:row>
      <xdr:rowOff>126439</xdr:rowOff>
    </xdr:to>
    <xdr:sp macro="" textlink="">
      <xdr:nvSpPr>
        <xdr:cNvPr id="418" name="フローチャート: 判断 417"/>
        <xdr:cNvSpPr/>
      </xdr:nvSpPr>
      <xdr:spPr>
        <a:xfrm>
          <a:off x="7810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117566</xdr:rowOff>
    </xdr:from>
    <xdr:ext cx="534377" cy="259045"/>
    <xdr:sp macro="" textlink="">
      <xdr:nvSpPr>
        <xdr:cNvPr id="419" name="テキスト ボックス 418"/>
        <xdr:cNvSpPr txBox="1"/>
      </xdr:nvSpPr>
      <xdr:spPr>
        <a:xfrm>
          <a:off x="7594111" y="1349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45993</xdr:rowOff>
    </xdr:from>
    <xdr:to>
      <xdr:col>36</xdr:col>
      <xdr:colOff>165100</xdr:colOff>
      <xdr:row>78</xdr:row>
      <xdr:rowOff>147593</xdr:rowOff>
    </xdr:to>
    <xdr:sp macro="" textlink="">
      <xdr:nvSpPr>
        <xdr:cNvPr id="420" name="フローチャート: 判断 419"/>
        <xdr:cNvSpPr/>
      </xdr:nvSpPr>
      <xdr:spPr>
        <a:xfrm>
          <a:off x="6921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138720</xdr:rowOff>
    </xdr:from>
    <xdr:ext cx="534377" cy="259045"/>
    <xdr:sp macro="" textlink="">
      <xdr:nvSpPr>
        <xdr:cNvPr id="421" name="テキスト ボックス 420"/>
        <xdr:cNvSpPr txBox="1"/>
      </xdr:nvSpPr>
      <xdr:spPr>
        <a:xfrm>
          <a:off x="6705111" y="1351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67275</xdr:rowOff>
    </xdr:from>
    <xdr:to>
      <xdr:col>55</xdr:col>
      <xdr:colOff>50800</xdr:colOff>
      <xdr:row>77</xdr:row>
      <xdr:rowOff>168875</xdr:rowOff>
    </xdr:to>
    <xdr:sp macro="" textlink="">
      <xdr:nvSpPr>
        <xdr:cNvPr id="427" name="楕円 426"/>
        <xdr:cNvSpPr/>
      </xdr:nvSpPr>
      <xdr:spPr>
        <a:xfrm>
          <a:off x="10426700" y="1326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90152</xdr:rowOff>
    </xdr:from>
    <xdr:ext cx="534377" cy="259045"/>
    <xdr:sp macro="" textlink="">
      <xdr:nvSpPr>
        <xdr:cNvPr id="428" name="商工費該当値テキスト"/>
        <xdr:cNvSpPr txBox="1"/>
      </xdr:nvSpPr>
      <xdr:spPr>
        <a:xfrm>
          <a:off x="10528300" y="1312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13591</xdr:rowOff>
    </xdr:from>
    <xdr:to>
      <xdr:col>50</xdr:col>
      <xdr:colOff>165100</xdr:colOff>
      <xdr:row>77</xdr:row>
      <xdr:rowOff>115191</xdr:rowOff>
    </xdr:to>
    <xdr:sp macro="" textlink="">
      <xdr:nvSpPr>
        <xdr:cNvPr id="429" name="楕円 428"/>
        <xdr:cNvSpPr/>
      </xdr:nvSpPr>
      <xdr:spPr>
        <a:xfrm>
          <a:off x="9588500" y="1321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131718</xdr:rowOff>
    </xdr:from>
    <xdr:ext cx="534377" cy="259045"/>
    <xdr:sp macro="" textlink="">
      <xdr:nvSpPr>
        <xdr:cNvPr id="430" name="テキスト ボックス 429"/>
        <xdr:cNvSpPr txBox="1"/>
      </xdr:nvSpPr>
      <xdr:spPr>
        <a:xfrm>
          <a:off x="9372111" y="1299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9203</xdr:rowOff>
    </xdr:from>
    <xdr:to>
      <xdr:col>46</xdr:col>
      <xdr:colOff>38100</xdr:colOff>
      <xdr:row>77</xdr:row>
      <xdr:rowOff>110803</xdr:rowOff>
    </xdr:to>
    <xdr:sp macro="" textlink="">
      <xdr:nvSpPr>
        <xdr:cNvPr id="431" name="楕円 430"/>
        <xdr:cNvSpPr/>
      </xdr:nvSpPr>
      <xdr:spPr>
        <a:xfrm>
          <a:off x="8699500" y="1321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127330</xdr:rowOff>
    </xdr:from>
    <xdr:ext cx="534377" cy="259045"/>
    <xdr:sp macro="" textlink="">
      <xdr:nvSpPr>
        <xdr:cNvPr id="432" name="テキスト ボックス 431"/>
        <xdr:cNvSpPr txBox="1"/>
      </xdr:nvSpPr>
      <xdr:spPr>
        <a:xfrm>
          <a:off x="8483111" y="1298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5820</xdr:rowOff>
    </xdr:from>
    <xdr:to>
      <xdr:col>41</xdr:col>
      <xdr:colOff>101600</xdr:colOff>
      <xdr:row>77</xdr:row>
      <xdr:rowOff>107420</xdr:rowOff>
    </xdr:to>
    <xdr:sp macro="" textlink="">
      <xdr:nvSpPr>
        <xdr:cNvPr id="433" name="楕円 432"/>
        <xdr:cNvSpPr/>
      </xdr:nvSpPr>
      <xdr:spPr>
        <a:xfrm>
          <a:off x="7810500" y="1320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123947</xdr:rowOff>
    </xdr:from>
    <xdr:ext cx="534377" cy="259045"/>
    <xdr:sp macro="" textlink="">
      <xdr:nvSpPr>
        <xdr:cNvPr id="434" name="テキスト ボックス 433"/>
        <xdr:cNvSpPr txBox="1"/>
      </xdr:nvSpPr>
      <xdr:spPr>
        <a:xfrm>
          <a:off x="7594111" y="129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110091</xdr:rowOff>
    </xdr:from>
    <xdr:to>
      <xdr:col>36</xdr:col>
      <xdr:colOff>165100</xdr:colOff>
      <xdr:row>78</xdr:row>
      <xdr:rowOff>40241</xdr:rowOff>
    </xdr:to>
    <xdr:sp macro="" textlink="">
      <xdr:nvSpPr>
        <xdr:cNvPr id="435" name="楕円 434"/>
        <xdr:cNvSpPr/>
      </xdr:nvSpPr>
      <xdr:spPr>
        <a:xfrm>
          <a:off x="6921500" y="1331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56768</xdr:rowOff>
    </xdr:from>
    <xdr:ext cx="534377" cy="259045"/>
    <xdr:sp macro="" textlink="">
      <xdr:nvSpPr>
        <xdr:cNvPr id="436" name="テキスト ボックス 435"/>
        <xdr:cNvSpPr txBox="1"/>
      </xdr:nvSpPr>
      <xdr:spPr>
        <a:xfrm>
          <a:off x="6705111" y="13086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93469</xdr:rowOff>
    </xdr:from>
    <xdr:to>
      <xdr:col>54</xdr:col>
      <xdr:colOff>189865</xdr:colOff>
      <xdr:row>98</xdr:row>
      <xdr:rowOff>100678</xdr:rowOff>
    </xdr:to>
    <xdr:cxnSp macro="">
      <xdr:nvCxnSpPr>
        <xdr:cNvPr id="460" name="直線コネクタ 459"/>
        <xdr:cNvCxnSpPr/>
      </xdr:nvCxnSpPr>
      <xdr:spPr>
        <a:xfrm flipV="1">
          <a:off x="10475595" y="15695419"/>
          <a:ext cx="1270" cy="120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104505</xdr:rowOff>
    </xdr:from>
    <xdr:ext cx="534377" cy="259045"/>
    <xdr:sp macro="" textlink="">
      <xdr:nvSpPr>
        <xdr:cNvPr id="461" name="土木費最小値テキスト"/>
        <xdr:cNvSpPr txBox="1"/>
      </xdr:nvSpPr>
      <xdr:spPr>
        <a:xfrm>
          <a:off x="10528300" y="169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100678</xdr:rowOff>
    </xdr:from>
    <xdr:to>
      <xdr:col>55</xdr:col>
      <xdr:colOff>88900</xdr:colOff>
      <xdr:row>98</xdr:row>
      <xdr:rowOff>100678</xdr:rowOff>
    </xdr:to>
    <xdr:cxnSp macro="">
      <xdr:nvCxnSpPr>
        <xdr:cNvPr id="462" name="直線コネクタ 461"/>
        <xdr:cNvCxnSpPr/>
      </xdr:nvCxnSpPr>
      <xdr:spPr>
        <a:xfrm>
          <a:off x="10388600" y="1690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40146</xdr:rowOff>
    </xdr:from>
    <xdr:ext cx="599010" cy="259045"/>
    <xdr:sp macro="" textlink="">
      <xdr:nvSpPr>
        <xdr:cNvPr id="463" name="土木費最大値テキスト"/>
        <xdr:cNvSpPr txBox="1"/>
      </xdr:nvSpPr>
      <xdr:spPr>
        <a:xfrm>
          <a:off x="10528300" y="1547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93469</xdr:rowOff>
    </xdr:from>
    <xdr:to>
      <xdr:col>55</xdr:col>
      <xdr:colOff>88900</xdr:colOff>
      <xdr:row>91</xdr:row>
      <xdr:rowOff>93469</xdr:rowOff>
    </xdr:to>
    <xdr:cxnSp macro="">
      <xdr:nvCxnSpPr>
        <xdr:cNvPr id="464" name="直線コネクタ 463"/>
        <xdr:cNvCxnSpPr/>
      </xdr:nvCxnSpPr>
      <xdr:spPr>
        <a:xfrm>
          <a:off x="10388600" y="156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69214</xdr:rowOff>
    </xdr:from>
    <xdr:to>
      <xdr:col>55</xdr:col>
      <xdr:colOff>0</xdr:colOff>
      <xdr:row>96</xdr:row>
      <xdr:rowOff>116878</xdr:rowOff>
    </xdr:to>
    <xdr:cxnSp macro="">
      <xdr:nvCxnSpPr>
        <xdr:cNvPr id="465" name="直線コネクタ 464"/>
        <xdr:cNvCxnSpPr/>
      </xdr:nvCxnSpPr>
      <xdr:spPr>
        <a:xfrm>
          <a:off x="9639300" y="16528414"/>
          <a:ext cx="838200" cy="47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64324</xdr:rowOff>
    </xdr:from>
    <xdr:ext cx="534377" cy="259045"/>
    <xdr:sp macro="" textlink="">
      <xdr:nvSpPr>
        <xdr:cNvPr id="466" name="土木費平均値テキスト"/>
        <xdr:cNvSpPr txBox="1"/>
      </xdr:nvSpPr>
      <xdr:spPr>
        <a:xfrm>
          <a:off x="10528300" y="16523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85897</xdr:rowOff>
    </xdr:from>
    <xdr:to>
      <xdr:col>55</xdr:col>
      <xdr:colOff>50800</xdr:colOff>
      <xdr:row>97</xdr:row>
      <xdr:rowOff>16047</xdr:rowOff>
    </xdr:to>
    <xdr:sp macro="" textlink="">
      <xdr:nvSpPr>
        <xdr:cNvPr id="467" name="フローチャート: 判断 466"/>
        <xdr:cNvSpPr/>
      </xdr:nvSpPr>
      <xdr:spPr>
        <a:xfrm>
          <a:off x="10426700" y="1654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69214</xdr:rowOff>
    </xdr:from>
    <xdr:to>
      <xdr:col>50</xdr:col>
      <xdr:colOff>114300</xdr:colOff>
      <xdr:row>96</xdr:row>
      <xdr:rowOff>110882</xdr:rowOff>
    </xdr:to>
    <xdr:cxnSp macro="">
      <xdr:nvCxnSpPr>
        <xdr:cNvPr id="468" name="直線コネクタ 467"/>
        <xdr:cNvCxnSpPr/>
      </xdr:nvCxnSpPr>
      <xdr:spPr>
        <a:xfrm flipV="1">
          <a:off x="8750300" y="16528414"/>
          <a:ext cx="889000" cy="4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82415</xdr:rowOff>
    </xdr:from>
    <xdr:to>
      <xdr:col>50</xdr:col>
      <xdr:colOff>165100</xdr:colOff>
      <xdr:row>97</xdr:row>
      <xdr:rowOff>12565</xdr:rowOff>
    </xdr:to>
    <xdr:sp macro="" textlink="">
      <xdr:nvSpPr>
        <xdr:cNvPr id="469" name="フローチャート: 判断 468"/>
        <xdr:cNvSpPr/>
      </xdr:nvSpPr>
      <xdr:spPr>
        <a:xfrm>
          <a:off x="95885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3692</xdr:rowOff>
    </xdr:from>
    <xdr:ext cx="534377" cy="259045"/>
    <xdr:sp macro="" textlink="">
      <xdr:nvSpPr>
        <xdr:cNvPr id="470" name="テキスト ボックス 469"/>
        <xdr:cNvSpPr txBox="1"/>
      </xdr:nvSpPr>
      <xdr:spPr>
        <a:xfrm>
          <a:off x="9372111" y="1663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101150</xdr:rowOff>
    </xdr:from>
    <xdr:to>
      <xdr:col>45</xdr:col>
      <xdr:colOff>177800</xdr:colOff>
      <xdr:row>96</xdr:row>
      <xdr:rowOff>110882</xdr:rowOff>
    </xdr:to>
    <xdr:cxnSp macro="">
      <xdr:nvCxnSpPr>
        <xdr:cNvPr id="471" name="直線コネクタ 470"/>
        <xdr:cNvCxnSpPr/>
      </xdr:nvCxnSpPr>
      <xdr:spPr>
        <a:xfrm>
          <a:off x="7861300" y="16560350"/>
          <a:ext cx="889000" cy="9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99881</xdr:rowOff>
    </xdr:from>
    <xdr:to>
      <xdr:col>46</xdr:col>
      <xdr:colOff>38100</xdr:colOff>
      <xdr:row>97</xdr:row>
      <xdr:rowOff>30031</xdr:rowOff>
    </xdr:to>
    <xdr:sp macro="" textlink="">
      <xdr:nvSpPr>
        <xdr:cNvPr id="472" name="フローチャート: 判断 471"/>
        <xdr:cNvSpPr/>
      </xdr:nvSpPr>
      <xdr:spPr>
        <a:xfrm>
          <a:off x="8699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21158</xdr:rowOff>
    </xdr:from>
    <xdr:ext cx="534377" cy="259045"/>
    <xdr:sp macro="" textlink="">
      <xdr:nvSpPr>
        <xdr:cNvPr id="473" name="テキスト ボックス 472"/>
        <xdr:cNvSpPr txBox="1"/>
      </xdr:nvSpPr>
      <xdr:spPr>
        <a:xfrm>
          <a:off x="8483111" y="1665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39238</xdr:rowOff>
    </xdr:from>
    <xdr:to>
      <xdr:col>41</xdr:col>
      <xdr:colOff>50800</xdr:colOff>
      <xdr:row>96</xdr:row>
      <xdr:rowOff>101150</xdr:rowOff>
    </xdr:to>
    <xdr:cxnSp macro="">
      <xdr:nvCxnSpPr>
        <xdr:cNvPr id="474" name="直線コネクタ 473"/>
        <xdr:cNvCxnSpPr/>
      </xdr:nvCxnSpPr>
      <xdr:spPr>
        <a:xfrm>
          <a:off x="6972300" y="16498438"/>
          <a:ext cx="889000" cy="6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112148</xdr:rowOff>
    </xdr:from>
    <xdr:to>
      <xdr:col>41</xdr:col>
      <xdr:colOff>101600</xdr:colOff>
      <xdr:row>97</xdr:row>
      <xdr:rowOff>42298</xdr:rowOff>
    </xdr:to>
    <xdr:sp macro="" textlink="">
      <xdr:nvSpPr>
        <xdr:cNvPr id="475" name="フローチャート: 判断 474"/>
        <xdr:cNvSpPr/>
      </xdr:nvSpPr>
      <xdr:spPr>
        <a:xfrm>
          <a:off x="7810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33425</xdr:rowOff>
    </xdr:from>
    <xdr:ext cx="534377" cy="259045"/>
    <xdr:sp macro="" textlink="">
      <xdr:nvSpPr>
        <xdr:cNvPr id="476" name="テキスト ボックス 475"/>
        <xdr:cNvSpPr txBox="1"/>
      </xdr:nvSpPr>
      <xdr:spPr>
        <a:xfrm>
          <a:off x="7594111" y="1666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137371</xdr:rowOff>
    </xdr:from>
    <xdr:to>
      <xdr:col>36</xdr:col>
      <xdr:colOff>165100</xdr:colOff>
      <xdr:row>96</xdr:row>
      <xdr:rowOff>67521</xdr:rowOff>
    </xdr:to>
    <xdr:sp macro="" textlink="">
      <xdr:nvSpPr>
        <xdr:cNvPr id="477" name="フローチャート: 判断 476"/>
        <xdr:cNvSpPr/>
      </xdr:nvSpPr>
      <xdr:spPr>
        <a:xfrm>
          <a:off x="6921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84048</xdr:rowOff>
    </xdr:from>
    <xdr:ext cx="534377" cy="259045"/>
    <xdr:sp macro="" textlink="">
      <xdr:nvSpPr>
        <xdr:cNvPr id="478" name="テキスト ボックス 477"/>
        <xdr:cNvSpPr txBox="1"/>
      </xdr:nvSpPr>
      <xdr:spPr>
        <a:xfrm>
          <a:off x="6705111" y="1620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66078</xdr:rowOff>
    </xdr:from>
    <xdr:to>
      <xdr:col>55</xdr:col>
      <xdr:colOff>50800</xdr:colOff>
      <xdr:row>96</xdr:row>
      <xdr:rowOff>167678</xdr:rowOff>
    </xdr:to>
    <xdr:sp macro="" textlink="">
      <xdr:nvSpPr>
        <xdr:cNvPr id="484" name="楕円 483"/>
        <xdr:cNvSpPr/>
      </xdr:nvSpPr>
      <xdr:spPr>
        <a:xfrm>
          <a:off x="10426700" y="1652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88955</xdr:rowOff>
    </xdr:from>
    <xdr:ext cx="534377" cy="259045"/>
    <xdr:sp macro="" textlink="">
      <xdr:nvSpPr>
        <xdr:cNvPr id="485" name="土木費該当値テキスト"/>
        <xdr:cNvSpPr txBox="1"/>
      </xdr:nvSpPr>
      <xdr:spPr>
        <a:xfrm>
          <a:off x="10528300" y="1637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18414</xdr:rowOff>
    </xdr:from>
    <xdr:to>
      <xdr:col>50</xdr:col>
      <xdr:colOff>165100</xdr:colOff>
      <xdr:row>96</xdr:row>
      <xdr:rowOff>120014</xdr:rowOff>
    </xdr:to>
    <xdr:sp macro="" textlink="">
      <xdr:nvSpPr>
        <xdr:cNvPr id="486" name="楕円 485"/>
        <xdr:cNvSpPr/>
      </xdr:nvSpPr>
      <xdr:spPr>
        <a:xfrm>
          <a:off x="9588500" y="1647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136541</xdr:rowOff>
    </xdr:from>
    <xdr:ext cx="534377" cy="259045"/>
    <xdr:sp macro="" textlink="">
      <xdr:nvSpPr>
        <xdr:cNvPr id="487" name="テキスト ボックス 486"/>
        <xdr:cNvSpPr txBox="1"/>
      </xdr:nvSpPr>
      <xdr:spPr>
        <a:xfrm>
          <a:off x="9372111" y="16252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60082</xdr:rowOff>
    </xdr:from>
    <xdr:to>
      <xdr:col>46</xdr:col>
      <xdr:colOff>38100</xdr:colOff>
      <xdr:row>96</xdr:row>
      <xdr:rowOff>161682</xdr:rowOff>
    </xdr:to>
    <xdr:sp macro="" textlink="">
      <xdr:nvSpPr>
        <xdr:cNvPr id="488" name="楕円 487"/>
        <xdr:cNvSpPr/>
      </xdr:nvSpPr>
      <xdr:spPr>
        <a:xfrm>
          <a:off x="8699500" y="165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6759</xdr:rowOff>
    </xdr:from>
    <xdr:ext cx="534377" cy="259045"/>
    <xdr:sp macro="" textlink="">
      <xdr:nvSpPr>
        <xdr:cNvPr id="489" name="テキスト ボックス 488"/>
        <xdr:cNvSpPr txBox="1"/>
      </xdr:nvSpPr>
      <xdr:spPr>
        <a:xfrm>
          <a:off x="8483111" y="1629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50350</xdr:rowOff>
    </xdr:from>
    <xdr:to>
      <xdr:col>41</xdr:col>
      <xdr:colOff>101600</xdr:colOff>
      <xdr:row>96</xdr:row>
      <xdr:rowOff>151950</xdr:rowOff>
    </xdr:to>
    <xdr:sp macro="" textlink="">
      <xdr:nvSpPr>
        <xdr:cNvPr id="490" name="楕円 489"/>
        <xdr:cNvSpPr/>
      </xdr:nvSpPr>
      <xdr:spPr>
        <a:xfrm>
          <a:off x="7810500" y="1650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168477</xdr:rowOff>
    </xdr:from>
    <xdr:ext cx="534377" cy="259045"/>
    <xdr:sp macro="" textlink="">
      <xdr:nvSpPr>
        <xdr:cNvPr id="491" name="テキスト ボックス 490"/>
        <xdr:cNvSpPr txBox="1"/>
      </xdr:nvSpPr>
      <xdr:spPr>
        <a:xfrm>
          <a:off x="7594111" y="1628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159888</xdr:rowOff>
    </xdr:from>
    <xdr:to>
      <xdr:col>36</xdr:col>
      <xdr:colOff>165100</xdr:colOff>
      <xdr:row>96</xdr:row>
      <xdr:rowOff>90038</xdr:rowOff>
    </xdr:to>
    <xdr:sp macro="" textlink="">
      <xdr:nvSpPr>
        <xdr:cNvPr id="492" name="楕円 491"/>
        <xdr:cNvSpPr/>
      </xdr:nvSpPr>
      <xdr:spPr>
        <a:xfrm>
          <a:off x="6921500" y="1644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81165</xdr:rowOff>
    </xdr:from>
    <xdr:ext cx="534377" cy="259045"/>
    <xdr:sp macro="" textlink="">
      <xdr:nvSpPr>
        <xdr:cNvPr id="493" name="テキスト ボックス 492"/>
        <xdr:cNvSpPr txBox="1"/>
      </xdr:nvSpPr>
      <xdr:spPr>
        <a:xfrm>
          <a:off x="6705111" y="16540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142367</xdr:rowOff>
    </xdr:from>
    <xdr:to>
      <xdr:col>85</xdr:col>
      <xdr:colOff>126364</xdr:colOff>
      <xdr:row>37</xdr:row>
      <xdr:rowOff>168313</xdr:rowOff>
    </xdr:to>
    <xdr:cxnSp macro="">
      <xdr:nvCxnSpPr>
        <xdr:cNvPr id="517" name="直線コネクタ 516"/>
        <xdr:cNvCxnSpPr/>
      </xdr:nvCxnSpPr>
      <xdr:spPr>
        <a:xfrm flipV="1">
          <a:off x="16317595" y="5285867"/>
          <a:ext cx="1269" cy="12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690</xdr:rowOff>
    </xdr:from>
    <xdr:ext cx="534377" cy="259045"/>
    <xdr:sp macro="" textlink="">
      <xdr:nvSpPr>
        <xdr:cNvPr id="518" name="消防費最小値テキスト"/>
        <xdr:cNvSpPr txBox="1"/>
      </xdr:nvSpPr>
      <xdr:spPr>
        <a:xfrm>
          <a:off x="16370300" y="651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168313</xdr:rowOff>
    </xdr:from>
    <xdr:to>
      <xdr:col>86</xdr:col>
      <xdr:colOff>25400</xdr:colOff>
      <xdr:row>37</xdr:row>
      <xdr:rowOff>168313</xdr:rowOff>
    </xdr:to>
    <xdr:cxnSp macro="">
      <xdr:nvCxnSpPr>
        <xdr:cNvPr id="519" name="直線コネクタ 518"/>
        <xdr:cNvCxnSpPr/>
      </xdr:nvCxnSpPr>
      <xdr:spPr>
        <a:xfrm>
          <a:off x="16230600" y="651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89044</xdr:rowOff>
    </xdr:from>
    <xdr:ext cx="534377" cy="259045"/>
    <xdr:sp macro="" textlink="">
      <xdr:nvSpPr>
        <xdr:cNvPr id="520" name="消防費最大値テキスト"/>
        <xdr:cNvSpPr txBox="1"/>
      </xdr:nvSpPr>
      <xdr:spPr>
        <a:xfrm>
          <a:off x="16370300" y="506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75,860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142367</xdr:rowOff>
    </xdr:from>
    <xdr:to>
      <xdr:col>86</xdr:col>
      <xdr:colOff>25400</xdr:colOff>
      <xdr:row>30</xdr:row>
      <xdr:rowOff>142367</xdr:rowOff>
    </xdr:to>
    <xdr:cxnSp macro="">
      <xdr:nvCxnSpPr>
        <xdr:cNvPr id="521" name="直線コネクタ 520"/>
        <xdr:cNvCxnSpPr/>
      </xdr:nvCxnSpPr>
      <xdr:spPr>
        <a:xfrm>
          <a:off x="16230600" y="5285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134328</xdr:rowOff>
    </xdr:from>
    <xdr:to>
      <xdr:col>85</xdr:col>
      <xdr:colOff>127000</xdr:colOff>
      <xdr:row>35</xdr:row>
      <xdr:rowOff>156045</xdr:rowOff>
    </xdr:to>
    <xdr:cxnSp macro="">
      <xdr:nvCxnSpPr>
        <xdr:cNvPr id="522" name="直線コネクタ 521"/>
        <xdr:cNvCxnSpPr/>
      </xdr:nvCxnSpPr>
      <xdr:spPr>
        <a:xfrm>
          <a:off x="15481300" y="5963628"/>
          <a:ext cx="838200" cy="19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15701</xdr:rowOff>
    </xdr:from>
    <xdr:ext cx="534377" cy="259045"/>
    <xdr:sp macro="" textlink="">
      <xdr:nvSpPr>
        <xdr:cNvPr id="523" name="消防費平均値テキスト"/>
        <xdr:cNvSpPr txBox="1"/>
      </xdr:nvSpPr>
      <xdr:spPr>
        <a:xfrm>
          <a:off x="16370300" y="6187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37274</xdr:rowOff>
    </xdr:from>
    <xdr:to>
      <xdr:col>85</xdr:col>
      <xdr:colOff>177800</xdr:colOff>
      <xdr:row>36</xdr:row>
      <xdr:rowOff>138874</xdr:rowOff>
    </xdr:to>
    <xdr:sp macro="" textlink="">
      <xdr:nvSpPr>
        <xdr:cNvPr id="524" name="フローチャート: 判断 523"/>
        <xdr:cNvSpPr/>
      </xdr:nvSpPr>
      <xdr:spPr>
        <a:xfrm>
          <a:off x="162687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134328</xdr:rowOff>
    </xdr:from>
    <xdr:to>
      <xdr:col>81</xdr:col>
      <xdr:colOff>50800</xdr:colOff>
      <xdr:row>35</xdr:row>
      <xdr:rowOff>108058</xdr:rowOff>
    </xdr:to>
    <xdr:cxnSp macro="">
      <xdr:nvCxnSpPr>
        <xdr:cNvPr id="525" name="直線コネクタ 524"/>
        <xdr:cNvCxnSpPr/>
      </xdr:nvCxnSpPr>
      <xdr:spPr>
        <a:xfrm flipV="1">
          <a:off x="14592300" y="5963628"/>
          <a:ext cx="889000" cy="145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53086</xdr:rowOff>
    </xdr:from>
    <xdr:to>
      <xdr:col>81</xdr:col>
      <xdr:colOff>101600</xdr:colOff>
      <xdr:row>36</xdr:row>
      <xdr:rowOff>154686</xdr:rowOff>
    </xdr:to>
    <xdr:sp macro="" textlink="">
      <xdr:nvSpPr>
        <xdr:cNvPr id="526" name="フローチャート: 判断 525"/>
        <xdr:cNvSpPr/>
      </xdr:nvSpPr>
      <xdr:spPr>
        <a:xfrm>
          <a:off x="15430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145813</xdr:rowOff>
    </xdr:from>
    <xdr:ext cx="534377" cy="259045"/>
    <xdr:sp macro="" textlink="">
      <xdr:nvSpPr>
        <xdr:cNvPr id="527" name="テキスト ボックス 526"/>
        <xdr:cNvSpPr txBox="1"/>
      </xdr:nvSpPr>
      <xdr:spPr>
        <a:xfrm>
          <a:off x="15214111" y="63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108058</xdr:rowOff>
    </xdr:from>
    <xdr:to>
      <xdr:col>76</xdr:col>
      <xdr:colOff>114300</xdr:colOff>
      <xdr:row>36</xdr:row>
      <xdr:rowOff>55785</xdr:rowOff>
    </xdr:to>
    <xdr:cxnSp macro="">
      <xdr:nvCxnSpPr>
        <xdr:cNvPr id="528" name="直線コネクタ 527"/>
        <xdr:cNvCxnSpPr/>
      </xdr:nvCxnSpPr>
      <xdr:spPr>
        <a:xfrm flipV="1">
          <a:off x="13703300" y="6108808"/>
          <a:ext cx="889000" cy="11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49886</xdr:rowOff>
    </xdr:from>
    <xdr:to>
      <xdr:col>76</xdr:col>
      <xdr:colOff>165100</xdr:colOff>
      <xdr:row>36</xdr:row>
      <xdr:rowOff>151486</xdr:rowOff>
    </xdr:to>
    <xdr:sp macro="" textlink="">
      <xdr:nvSpPr>
        <xdr:cNvPr id="529" name="フローチャート: 判断 528"/>
        <xdr:cNvSpPr/>
      </xdr:nvSpPr>
      <xdr:spPr>
        <a:xfrm>
          <a:off x="14541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142613</xdr:rowOff>
    </xdr:from>
    <xdr:ext cx="534377" cy="259045"/>
    <xdr:sp macro="" textlink="">
      <xdr:nvSpPr>
        <xdr:cNvPr id="530" name="テキスト ボックス 529"/>
        <xdr:cNvSpPr txBox="1"/>
      </xdr:nvSpPr>
      <xdr:spPr>
        <a:xfrm>
          <a:off x="14325111" y="631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55785</xdr:rowOff>
    </xdr:from>
    <xdr:to>
      <xdr:col>71</xdr:col>
      <xdr:colOff>177800</xdr:colOff>
      <xdr:row>36</xdr:row>
      <xdr:rowOff>102686</xdr:rowOff>
    </xdr:to>
    <xdr:cxnSp macro="">
      <xdr:nvCxnSpPr>
        <xdr:cNvPr id="531" name="直線コネクタ 530"/>
        <xdr:cNvCxnSpPr/>
      </xdr:nvCxnSpPr>
      <xdr:spPr>
        <a:xfrm flipV="1">
          <a:off x="12814300" y="6227985"/>
          <a:ext cx="889000" cy="46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40094</xdr:rowOff>
    </xdr:from>
    <xdr:to>
      <xdr:col>72</xdr:col>
      <xdr:colOff>38100</xdr:colOff>
      <xdr:row>36</xdr:row>
      <xdr:rowOff>141694</xdr:rowOff>
    </xdr:to>
    <xdr:sp macro="" textlink="">
      <xdr:nvSpPr>
        <xdr:cNvPr id="532" name="フローチャート: 判断 531"/>
        <xdr:cNvSpPr/>
      </xdr:nvSpPr>
      <xdr:spPr>
        <a:xfrm>
          <a:off x="13652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132821</xdr:rowOff>
    </xdr:from>
    <xdr:ext cx="534377" cy="259045"/>
    <xdr:sp macro="" textlink="">
      <xdr:nvSpPr>
        <xdr:cNvPr id="533" name="テキスト ボックス 532"/>
        <xdr:cNvSpPr txBox="1"/>
      </xdr:nvSpPr>
      <xdr:spPr>
        <a:xfrm>
          <a:off x="13436111" y="630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33179</xdr:rowOff>
    </xdr:from>
    <xdr:to>
      <xdr:col>67</xdr:col>
      <xdr:colOff>101600</xdr:colOff>
      <xdr:row>36</xdr:row>
      <xdr:rowOff>134779</xdr:rowOff>
    </xdr:to>
    <xdr:sp macro="" textlink="">
      <xdr:nvSpPr>
        <xdr:cNvPr id="534" name="フローチャート: 判断 533"/>
        <xdr:cNvSpPr/>
      </xdr:nvSpPr>
      <xdr:spPr>
        <a:xfrm>
          <a:off x="12763500" y="62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151306</xdr:rowOff>
    </xdr:from>
    <xdr:ext cx="534377" cy="259045"/>
    <xdr:sp macro="" textlink="">
      <xdr:nvSpPr>
        <xdr:cNvPr id="535" name="テキスト ボックス 534"/>
        <xdr:cNvSpPr txBox="1"/>
      </xdr:nvSpPr>
      <xdr:spPr>
        <a:xfrm>
          <a:off x="12547111" y="598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105245</xdr:rowOff>
    </xdr:from>
    <xdr:to>
      <xdr:col>85</xdr:col>
      <xdr:colOff>177800</xdr:colOff>
      <xdr:row>36</xdr:row>
      <xdr:rowOff>35395</xdr:rowOff>
    </xdr:to>
    <xdr:sp macro="" textlink="">
      <xdr:nvSpPr>
        <xdr:cNvPr id="541" name="楕円 540"/>
        <xdr:cNvSpPr/>
      </xdr:nvSpPr>
      <xdr:spPr>
        <a:xfrm>
          <a:off x="16268700" y="610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128122</xdr:rowOff>
    </xdr:from>
    <xdr:ext cx="534377" cy="259045"/>
    <xdr:sp macro="" textlink="">
      <xdr:nvSpPr>
        <xdr:cNvPr id="542" name="消防費該当値テキスト"/>
        <xdr:cNvSpPr txBox="1"/>
      </xdr:nvSpPr>
      <xdr:spPr>
        <a:xfrm>
          <a:off x="16370300" y="5957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83528</xdr:rowOff>
    </xdr:from>
    <xdr:to>
      <xdr:col>81</xdr:col>
      <xdr:colOff>101600</xdr:colOff>
      <xdr:row>35</xdr:row>
      <xdr:rowOff>13678</xdr:rowOff>
    </xdr:to>
    <xdr:sp macro="" textlink="">
      <xdr:nvSpPr>
        <xdr:cNvPr id="543" name="楕円 542"/>
        <xdr:cNvSpPr/>
      </xdr:nvSpPr>
      <xdr:spPr>
        <a:xfrm>
          <a:off x="15430500" y="591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30205</xdr:rowOff>
    </xdr:from>
    <xdr:ext cx="534377" cy="259045"/>
    <xdr:sp macro="" textlink="">
      <xdr:nvSpPr>
        <xdr:cNvPr id="544" name="テキスト ボックス 543"/>
        <xdr:cNvSpPr txBox="1"/>
      </xdr:nvSpPr>
      <xdr:spPr>
        <a:xfrm>
          <a:off x="15214111" y="5688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57258</xdr:rowOff>
    </xdr:from>
    <xdr:to>
      <xdr:col>76</xdr:col>
      <xdr:colOff>165100</xdr:colOff>
      <xdr:row>35</xdr:row>
      <xdr:rowOff>158858</xdr:rowOff>
    </xdr:to>
    <xdr:sp macro="" textlink="">
      <xdr:nvSpPr>
        <xdr:cNvPr id="545" name="楕円 544"/>
        <xdr:cNvSpPr/>
      </xdr:nvSpPr>
      <xdr:spPr>
        <a:xfrm>
          <a:off x="14541500" y="605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3935</xdr:rowOff>
    </xdr:from>
    <xdr:ext cx="534377" cy="259045"/>
    <xdr:sp macro="" textlink="">
      <xdr:nvSpPr>
        <xdr:cNvPr id="546" name="テキスト ボックス 545"/>
        <xdr:cNvSpPr txBox="1"/>
      </xdr:nvSpPr>
      <xdr:spPr>
        <a:xfrm>
          <a:off x="14325111" y="583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4985</xdr:rowOff>
    </xdr:from>
    <xdr:to>
      <xdr:col>72</xdr:col>
      <xdr:colOff>38100</xdr:colOff>
      <xdr:row>36</xdr:row>
      <xdr:rowOff>106585</xdr:rowOff>
    </xdr:to>
    <xdr:sp macro="" textlink="">
      <xdr:nvSpPr>
        <xdr:cNvPr id="547" name="楕円 546"/>
        <xdr:cNvSpPr/>
      </xdr:nvSpPr>
      <xdr:spPr>
        <a:xfrm>
          <a:off x="13652500" y="617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123112</xdr:rowOff>
    </xdr:from>
    <xdr:ext cx="534377" cy="259045"/>
    <xdr:sp macro="" textlink="">
      <xdr:nvSpPr>
        <xdr:cNvPr id="548" name="テキスト ボックス 547"/>
        <xdr:cNvSpPr txBox="1"/>
      </xdr:nvSpPr>
      <xdr:spPr>
        <a:xfrm>
          <a:off x="13436111" y="5952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51886</xdr:rowOff>
    </xdr:from>
    <xdr:to>
      <xdr:col>67</xdr:col>
      <xdr:colOff>101600</xdr:colOff>
      <xdr:row>36</xdr:row>
      <xdr:rowOff>153486</xdr:rowOff>
    </xdr:to>
    <xdr:sp macro="" textlink="">
      <xdr:nvSpPr>
        <xdr:cNvPr id="549" name="楕円 548"/>
        <xdr:cNvSpPr/>
      </xdr:nvSpPr>
      <xdr:spPr>
        <a:xfrm>
          <a:off x="12763500" y="622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144613</xdr:rowOff>
    </xdr:from>
    <xdr:ext cx="534377" cy="259045"/>
    <xdr:sp macro="" textlink="">
      <xdr:nvSpPr>
        <xdr:cNvPr id="550" name="テキスト ボックス 549"/>
        <xdr:cNvSpPr txBox="1"/>
      </xdr:nvSpPr>
      <xdr:spPr>
        <a:xfrm>
          <a:off x="12547111" y="6316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70510</xdr:rowOff>
    </xdr:from>
    <xdr:to>
      <xdr:col>85</xdr:col>
      <xdr:colOff>126364</xdr:colOff>
      <xdr:row>58</xdr:row>
      <xdr:rowOff>67622</xdr:rowOff>
    </xdr:to>
    <xdr:cxnSp macro="">
      <xdr:nvCxnSpPr>
        <xdr:cNvPr id="574" name="直線コネクタ 573"/>
        <xdr:cNvCxnSpPr/>
      </xdr:nvCxnSpPr>
      <xdr:spPr>
        <a:xfrm flipV="1">
          <a:off x="16317595" y="8814460"/>
          <a:ext cx="1269" cy="1197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71449</xdr:rowOff>
    </xdr:from>
    <xdr:ext cx="534377" cy="259045"/>
    <xdr:sp macro="" textlink="">
      <xdr:nvSpPr>
        <xdr:cNvPr id="575" name="教育費最小値テキスト"/>
        <xdr:cNvSpPr txBox="1"/>
      </xdr:nvSpPr>
      <xdr:spPr>
        <a:xfrm>
          <a:off x="16370300" y="1001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67622</xdr:rowOff>
    </xdr:from>
    <xdr:to>
      <xdr:col>86</xdr:col>
      <xdr:colOff>25400</xdr:colOff>
      <xdr:row>58</xdr:row>
      <xdr:rowOff>67622</xdr:rowOff>
    </xdr:to>
    <xdr:cxnSp macro="">
      <xdr:nvCxnSpPr>
        <xdr:cNvPr id="576" name="直線コネクタ 575"/>
        <xdr:cNvCxnSpPr/>
      </xdr:nvCxnSpPr>
      <xdr:spPr>
        <a:xfrm>
          <a:off x="16230600" y="10011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17187</xdr:rowOff>
    </xdr:from>
    <xdr:ext cx="599010" cy="259045"/>
    <xdr:sp macro="" textlink="">
      <xdr:nvSpPr>
        <xdr:cNvPr id="577" name="教育費最大値テキスト"/>
        <xdr:cNvSpPr txBox="1"/>
      </xdr:nvSpPr>
      <xdr:spPr>
        <a:xfrm>
          <a:off x="16370300" y="858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176,580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70510</xdr:rowOff>
    </xdr:from>
    <xdr:to>
      <xdr:col>86</xdr:col>
      <xdr:colOff>25400</xdr:colOff>
      <xdr:row>51</xdr:row>
      <xdr:rowOff>70510</xdr:rowOff>
    </xdr:to>
    <xdr:cxnSp macro="">
      <xdr:nvCxnSpPr>
        <xdr:cNvPr id="578" name="直線コネクタ 577"/>
        <xdr:cNvCxnSpPr/>
      </xdr:nvCxnSpPr>
      <xdr:spPr>
        <a:xfrm>
          <a:off x="16230600" y="881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113556</xdr:rowOff>
    </xdr:from>
    <xdr:to>
      <xdr:col>85</xdr:col>
      <xdr:colOff>127000</xdr:colOff>
      <xdr:row>56</xdr:row>
      <xdr:rowOff>151374</xdr:rowOff>
    </xdr:to>
    <xdr:cxnSp macro="">
      <xdr:nvCxnSpPr>
        <xdr:cNvPr id="579" name="直線コネクタ 578"/>
        <xdr:cNvCxnSpPr/>
      </xdr:nvCxnSpPr>
      <xdr:spPr>
        <a:xfrm flipV="1">
          <a:off x="15481300" y="9714756"/>
          <a:ext cx="838200" cy="3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74827</xdr:rowOff>
    </xdr:from>
    <xdr:ext cx="534377" cy="259045"/>
    <xdr:sp macro="" textlink="">
      <xdr:nvSpPr>
        <xdr:cNvPr id="580" name="教育費平均値テキスト"/>
        <xdr:cNvSpPr txBox="1"/>
      </xdr:nvSpPr>
      <xdr:spPr>
        <a:xfrm>
          <a:off x="16370300" y="9504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51950</xdr:rowOff>
    </xdr:from>
    <xdr:to>
      <xdr:col>85</xdr:col>
      <xdr:colOff>177800</xdr:colOff>
      <xdr:row>56</xdr:row>
      <xdr:rowOff>153550</xdr:rowOff>
    </xdr:to>
    <xdr:sp macro="" textlink="">
      <xdr:nvSpPr>
        <xdr:cNvPr id="581" name="フローチャート: 判断 580"/>
        <xdr:cNvSpPr/>
      </xdr:nvSpPr>
      <xdr:spPr>
        <a:xfrm>
          <a:off x="162687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151374</xdr:rowOff>
    </xdr:from>
    <xdr:to>
      <xdr:col>81</xdr:col>
      <xdr:colOff>50800</xdr:colOff>
      <xdr:row>56</xdr:row>
      <xdr:rowOff>162872</xdr:rowOff>
    </xdr:to>
    <xdr:cxnSp macro="">
      <xdr:nvCxnSpPr>
        <xdr:cNvPr id="582" name="直線コネクタ 581"/>
        <xdr:cNvCxnSpPr/>
      </xdr:nvCxnSpPr>
      <xdr:spPr>
        <a:xfrm flipV="1">
          <a:off x="14592300" y="9752574"/>
          <a:ext cx="889000" cy="1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47402</xdr:rowOff>
    </xdr:from>
    <xdr:to>
      <xdr:col>81</xdr:col>
      <xdr:colOff>101600</xdr:colOff>
      <xdr:row>56</xdr:row>
      <xdr:rowOff>149002</xdr:rowOff>
    </xdr:to>
    <xdr:sp macro="" textlink="">
      <xdr:nvSpPr>
        <xdr:cNvPr id="583" name="フローチャート: 判断 582"/>
        <xdr:cNvSpPr/>
      </xdr:nvSpPr>
      <xdr:spPr>
        <a:xfrm>
          <a:off x="15430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165529</xdr:rowOff>
    </xdr:from>
    <xdr:ext cx="534377" cy="259045"/>
    <xdr:sp macro="" textlink="">
      <xdr:nvSpPr>
        <xdr:cNvPr id="584" name="テキスト ボックス 583"/>
        <xdr:cNvSpPr txBox="1"/>
      </xdr:nvSpPr>
      <xdr:spPr>
        <a:xfrm>
          <a:off x="15214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110874</xdr:rowOff>
    </xdr:from>
    <xdr:to>
      <xdr:col>76</xdr:col>
      <xdr:colOff>114300</xdr:colOff>
      <xdr:row>56</xdr:row>
      <xdr:rowOff>162872</xdr:rowOff>
    </xdr:to>
    <xdr:cxnSp macro="">
      <xdr:nvCxnSpPr>
        <xdr:cNvPr id="585" name="直線コネクタ 584"/>
        <xdr:cNvCxnSpPr/>
      </xdr:nvCxnSpPr>
      <xdr:spPr>
        <a:xfrm>
          <a:off x="13703300" y="9712074"/>
          <a:ext cx="889000" cy="51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51013</xdr:rowOff>
    </xdr:from>
    <xdr:to>
      <xdr:col>76</xdr:col>
      <xdr:colOff>165100</xdr:colOff>
      <xdr:row>56</xdr:row>
      <xdr:rowOff>152613</xdr:rowOff>
    </xdr:to>
    <xdr:sp macro="" textlink="">
      <xdr:nvSpPr>
        <xdr:cNvPr id="586" name="フローチャート: 判断 585"/>
        <xdr:cNvSpPr/>
      </xdr:nvSpPr>
      <xdr:spPr>
        <a:xfrm>
          <a:off x="14541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169140</xdr:rowOff>
    </xdr:from>
    <xdr:ext cx="534377" cy="259045"/>
    <xdr:sp macro="" textlink="">
      <xdr:nvSpPr>
        <xdr:cNvPr id="587" name="テキスト ボックス 586"/>
        <xdr:cNvSpPr txBox="1"/>
      </xdr:nvSpPr>
      <xdr:spPr>
        <a:xfrm>
          <a:off x="14325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110874</xdr:rowOff>
    </xdr:from>
    <xdr:to>
      <xdr:col>71</xdr:col>
      <xdr:colOff>177800</xdr:colOff>
      <xdr:row>56</xdr:row>
      <xdr:rowOff>149537</xdr:rowOff>
    </xdr:to>
    <xdr:cxnSp macro="">
      <xdr:nvCxnSpPr>
        <xdr:cNvPr id="588" name="直線コネクタ 587"/>
        <xdr:cNvCxnSpPr/>
      </xdr:nvCxnSpPr>
      <xdr:spPr>
        <a:xfrm flipV="1">
          <a:off x="12814300" y="9712074"/>
          <a:ext cx="889000" cy="38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49292</xdr:rowOff>
    </xdr:from>
    <xdr:to>
      <xdr:col>72</xdr:col>
      <xdr:colOff>38100</xdr:colOff>
      <xdr:row>56</xdr:row>
      <xdr:rowOff>150892</xdr:rowOff>
    </xdr:to>
    <xdr:sp macro="" textlink="">
      <xdr:nvSpPr>
        <xdr:cNvPr id="589" name="フローチャート: 判断 588"/>
        <xdr:cNvSpPr/>
      </xdr:nvSpPr>
      <xdr:spPr>
        <a:xfrm>
          <a:off x="13652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167419</xdr:rowOff>
    </xdr:from>
    <xdr:ext cx="534377" cy="259045"/>
    <xdr:sp macro="" textlink="">
      <xdr:nvSpPr>
        <xdr:cNvPr id="590" name="テキスト ボックス 589"/>
        <xdr:cNvSpPr txBox="1"/>
      </xdr:nvSpPr>
      <xdr:spPr>
        <a:xfrm>
          <a:off x="13436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45283</xdr:rowOff>
    </xdr:from>
    <xdr:to>
      <xdr:col>67</xdr:col>
      <xdr:colOff>101600</xdr:colOff>
      <xdr:row>56</xdr:row>
      <xdr:rowOff>146883</xdr:rowOff>
    </xdr:to>
    <xdr:sp macro="" textlink="">
      <xdr:nvSpPr>
        <xdr:cNvPr id="591" name="フローチャート: 判断 590"/>
        <xdr:cNvSpPr/>
      </xdr:nvSpPr>
      <xdr:spPr>
        <a:xfrm>
          <a:off x="12763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163410</xdr:rowOff>
    </xdr:from>
    <xdr:ext cx="534377" cy="259045"/>
    <xdr:sp macro="" textlink="">
      <xdr:nvSpPr>
        <xdr:cNvPr id="592" name="テキスト ボックス 591"/>
        <xdr:cNvSpPr txBox="1"/>
      </xdr:nvSpPr>
      <xdr:spPr>
        <a:xfrm>
          <a:off x="12547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62756</xdr:rowOff>
    </xdr:from>
    <xdr:to>
      <xdr:col>85</xdr:col>
      <xdr:colOff>177800</xdr:colOff>
      <xdr:row>56</xdr:row>
      <xdr:rowOff>164356</xdr:rowOff>
    </xdr:to>
    <xdr:sp macro="" textlink="">
      <xdr:nvSpPr>
        <xdr:cNvPr id="598" name="楕円 597"/>
        <xdr:cNvSpPr/>
      </xdr:nvSpPr>
      <xdr:spPr>
        <a:xfrm>
          <a:off x="16268700" y="966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41183</xdr:rowOff>
    </xdr:from>
    <xdr:ext cx="534377" cy="259045"/>
    <xdr:sp macro="" textlink="">
      <xdr:nvSpPr>
        <xdr:cNvPr id="599" name="教育費該当値テキスト"/>
        <xdr:cNvSpPr txBox="1"/>
      </xdr:nvSpPr>
      <xdr:spPr>
        <a:xfrm>
          <a:off x="16370300" y="9642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100574</xdr:rowOff>
    </xdr:from>
    <xdr:to>
      <xdr:col>81</xdr:col>
      <xdr:colOff>101600</xdr:colOff>
      <xdr:row>57</xdr:row>
      <xdr:rowOff>30724</xdr:rowOff>
    </xdr:to>
    <xdr:sp macro="" textlink="">
      <xdr:nvSpPr>
        <xdr:cNvPr id="600" name="楕円 599"/>
        <xdr:cNvSpPr/>
      </xdr:nvSpPr>
      <xdr:spPr>
        <a:xfrm>
          <a:off x="15430500" y="970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21851</xdr:rowOff>
    </xdr:from>
    <xdr:ext cx="534377" cy="259045"/>
    <xdr:sp macro="" textlink="">
      <xdr:nvSpPr>
        <xdr:cNvPr id="601" name="テキスト ボックス 600"/>
        <xdr:cNvSpPr txBox="1"/>
      </xdr:nvSpPr>
      <xdr:spPr>
        <a:xfrm>
          <a:off x="15214111" y="979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112072</xdr:rowOff>
    </xdr:from>
    <xdr:to>
      <xdr:col>76</xdr:col>
      <xdr:colOff>165100</xdr:colOff>
      <xdr:row>57</xdr:row>
      <xdr:rowOff>42222</xdr:rowOff>
    </xdr:to>
    <xdr:sp macro="" textlink="">
      <xdr:nvSpPr>
        <xdr:cNvPr id="602" name="楕円 601"/>
        <xdr:cNvSpPr/>
      </xdr:nvSpPr>
      <xdr:spPr>
        <a:xfrm>
          <a:off x="14541500" y="971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33349</xdr:rowOff>
    </xdr:from>
    <xdr:ext cx="534377" cy="259045"/>
    <xdr:sp macro="" textlink="">
      <xdr:nvSpPr>
        <xdr:cNvPr id="603" name="テキスト ボックス 602"/>
        <xdr:cNvSpPr txBox="1"/>
      </xdr:nvSpPr>
      <xdr:spPr>
        <a:xfrm>
          <a:off x="14325111" y="9805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60074</xdr:rowOff>
    </xdr:from>
    <xdr:to>
      <xdr:col>72</xdr:col>
      <xdr:colOff>38100</xdr:colOff>
      <xdr:row>56</xdr:row>
      <xdr:rowOff>161674</xdr:rowOff>
    </xdr:to>
    <xdr:sp macro="" textlink="">
      <xdr:nvSpPr>
        <xdr:cNvPr id="604" name="楕円 603"/>
        <xdr:cNvSpPr/>
      </xdr:nvSpPr>
      <xdr:spPr>
        <a:xfrm>
          <a:off x="13652500" y="966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152801</xdr:rowOff>
    </xdr:from>
    <xdr:ext cx="534377" cy="259045"/>
    <xdr:sp macro="" textlink="">
      <xdr:nvSpPr>
        <xdr:cNvPr id="605" name="テキスト ボックス 604"/>
        <xdr:cNvSpPr txBox="1"/>
      </xdr:nvSpPr>
      <xdr:spPr>
        <a:xfrm>
          <a:off x="13436111" y="9754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98737</xdr:rowOff>
    </xdr:from>
    <xdr:to>
      <xdr:col>67</xdr:col>
      <xdr:colOff>101600</xdr:colOff>
      <xdr:row>57</xdr:row>
      <xdr:rowOff>28887</xdr:rowOff>
    </xdr:to>
    <xdr:sp macro="" textlink="">
      <xdr:nvSpPr>
        <xdr:cNvPr id="606" name="楕円 605"/>
        <xdr:cNvSpPr/>
      </xdr:nvSpPr>
      <xdr:spPr>
        <a:xfrm>
          <a:off x="12763500" y="969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20014</xdr:rowOff>
    </xdr:from>
    <xdr:ext cx="534377" cy="259045"/>
    <xdr:sp macro="" textlink="">
      <xdr:nvSpPr>
        <xdr:cNvPr id="607" name="テキスト ボックス 606"/>
        <xdr:cNvSpPr txBox="1"/>
      </xdr:nvSpPr>
      <xdr:spPr>
        <a:xfrm>
          <a:off x="12547111" y="979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62624</xdr:rowOff>
    </xdr:from>
    <xdr:to>
      <xdr:col>85</xdr:col>
      <xdr:colOff>126364</xdr:colOff>
      <xdr:row>79</xdr:row>
      <xdr:rowOff>44450</xdr:rowOff>
    </xdr:to>
    <xdr:cxnSp macro="">
      <xdr:nvCxnSpPr>
        <xdr:cNvPr id="631" name="直線コネクタ 630"/>
        <xdr:cNvCxnSpPr/>
      </xdr:nvCxnSpPr>
      <xdr:spPr>
        <a:xfrm flipV="1">
          <a:off x="16317595" y="12235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9301</xdr:rowOff>
    </xdr:from>
    <xdr:ext cx="599010" cy="259045"/>
    <xdr:sp macro="" textlink="">
      <xdr:nvSpPr>
        <xdr:cNvPr id="634" name="災害復旧費最大値テキスト"/>
        <xdr:cNvSpPr txBox="1"/>
      </xdr:nvSpPr>
      <xdr:spPr>
        <a:xfrm>
          <a:off x="16370300" y="1201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106,569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62624</xdr:rowOff>
    </xdr:from>
    <xdr:to>
      <xdr:col>86</xdr:col>
      <xdr:colOff>25400</xdr:colOff>
      <xdr:row>71</xdr:row>
      <xdr:rowOff>62624</xdr:rowOff>
    </xdr:to>
    <xdr:cxnSp macro="">
      <xdr:nvCxnSpPr>
        <xdr:cNvPr id="635" name="直線コネクタ 634"/>
        <xdr:cNvCxnSpPr/>
      </xdr:nvCxnSpPr>
      <xdr:spPr>
        <a:xfrm>
          <a:off x="16230600" y="12235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90412</xdr:rowOff>
    </xdr:from>
    <xdr:to>
      <xdr:col>85</xdr:col>
      <xdr:colOff>127000</xdr:colOff>
      <xdr:row>78</xdr:row>
      <xdr:rowOff>114985</xdr:rowOff>
    </xdr:to>
    <xdr:cxnSp macro="">
      <xdr:nvCxnSpPr>
        <xdr:cNvPr id="636" name="直線コネクタ 635"/>
        <xdr:cNvCxnSpPr/>
      </xdr:nvCxnSpPr>
      <xdr:spPr>
        <a:xfrm flipV="1">
          <a:off x="15481300" y="13463512"/>
          <a:ext cx="838200" cy="2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27830</xdr:rowOff>
    </xdr:from>
    <xdr:ext cx="469744" cy="259045"/>
    <xdr:sp macro="" textlink="">
      <xdr:nvSpPr>
        <xdr:cNvPr id="637" name="災害復旧費平均値テキスト"/>
        <xdr:cNvSpPr txBox="1"/>
      </xdr:nvSpPr>
      <xdr:spPr>
        <a:xfrm>
          <a:off x="16370300" y="13400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49403</xdr:rowOff>
    </xdr:from>
    <xdr:to>
      <xdr:col>85</xdr:col>
      <xdr:colOff>177800</xdr:colOff>
      <xdr:row>78</xdr:row>
      <xdr:rowOff>151003</xdr:rowOff>
    </xdr:to>
    <xdr:sp macro="" textlink="">
      <xdr:nvSpPr>
        <xdr:cNvPr id="638" name="フローチャート: 判断 637"/>
        <xdr:cNvSpPr/>
      </xdr:nvSpPr>
      <xdr:spPr>
        <a:xfrm>
          <a:off x="162687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114985</xdr:rowOff>
    </xdr:from>
    <xdr:to>
      <xdr:col>81</xdr:col>
      <xdr:colOff>50800</xdr:colOff>
      <xdr:row>79</xdr:row>
      <xdr:rowOff>40487</xdr:rowOff>
    </xdr:to>
    <xdr:cxnSp macro="">
      <xdr:nvCxnSpPr>
        <xdr:cNvPr id="639" name="直線コネクタ 638"/>
        <xdr:cNvCxnSpPr/>
      </xdr:nvCxnSpPr>
      <xdr:spPr>
        <a:xfrm flipV="1">
          <a:off x="14592300" y="13488085"/>
          <a:ext cx="889000" cy="9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97346</xdr:rowOff>
    </xdr:from>
    <xdr:to>
      <xdr:col>81</xdr:col>
      <xdr:colOff>101600</xdr:colOff>
      <xdr:row>79</xdr:row>
      <xdr:rowOff>27496</xdr:rowOff>
    </xdr:to>
    <xdr:sp macro="" textlink="">
      <xdr:nvSpPr>
        <xdr:cNvPr id="640" name="フローチャート: 判断 639"/>
        <xdr:cNvSpPr/>
      </xdr:nvSpPr>
      <xdr:spPr>
        <a:xfrm>
          <a:off x="15430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18623</xdr:rowOff>
    </xdr:from>
    <xdr:ext cx="469744" cy="259045"/>
    <xdr:sp macro="" textlink="">
      <xdr:nvSpPr>
        <xdr:cNvPr id="641" name="テキスト ボックス 640"/>
        <xdr:cNvSpPr txBox="1"/>
      </xdr:nvSpPr>
      <xdr:spPr>
        <a:xfrm>
          <a:off x="15246428" y="13563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34303</xdr:rowOff>
    </xdr:from>
    <xdr:to>
      <xdr:col>76</xdr:col>
      <xdr:colOff>114300</xdr:colOff>
      <xdr:row>79</xdr:row>
      <xdr:rowOff>40487</xdr:rowOff>
    </xdr:to>
    <xdr:cxnSp macro="">
      <xdr:nvCxnSpPr>
        <xdr:cNvPr id="642" name="直線コネクタ 641"/>
        <xdr:cNvCxnSpPr/>
      </xdr:nvCxnSpPr>
      <xdr:spPr>
        <a:xfrm>
          <a:off x="13703300" y="13578853"/>
          <a:ext cx="889000" cy="6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111785</xdr:rowOff>
    </xdr:from>
    <xdr:to>
      <xdr:col>76</xdr:col>
      <xdr:colOff>165100</xdr:colOff>
      <xdr:row>79</xdr:row>
      <xdr:rowOff>41935</xdr:rowOff>
    </xdr:to>
    <xdr:sp macro="" textlink="">
      <xdr:nvSpPr>
        <xdr:cNvPr id="643" name="フローチャート: 判断 642"/>
        <xdr:cNvSpPr/>
      </xdr:nvSpPr>
      <xdr:spPr>
        <a:xfrm>
          <a:off x="14541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58462</xdr:rowOff>
    </xdr:from>
    <xdr:ext cx="469744" cy="259045"/>
    <xdr:sp macro="" textlink="">
      <xdr:nvSpPr>
        <xdr:cNvPr id="644" name="テキスト ボックス 643"/>
        <xdr:cNvSpPr txBox="1"/>
      </xdr:nvSpPr>
      <xdr:spPr>
        <a:xfrm>
          <a:off x="14357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165164</xdr:rowOff>
    </xdr:from>
    <xdr:to>
      <xdr:col>71</xdr:col>
      <xdr:colOff>177800</xdr:colOff>
      <xdr:row>79</xdr:row>
      <xdr:rowOff>34303</xdr:rowOff>
    </xdr:to>
    <xdr:cxnSp macro="">
      <xdr:nvCxnSpPr>
        <xdr:cNvPr id="645" name="直線コネクタ 644"/>
        <xdr:cNvCxnSpPr/>
      </xdr:nvCxnSpPr>
      <xdr:spPr>
        <a:xfrm>
          <a:off x="12814300" y="13538264"/>
          <a:ext cx="889000" cy="40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102019</xdr:rowOff>
    </xdr:from>
    <xdr:to>
      <xdr:col>72</xdr:col>
      <xdr:colOff>38100</xdr:colOff>
      <xdr:row>79</xdr:row>
      <xdr:rowOff>32169</xdr:rowOff>
    </xdr:to>
    <xdr:sp macro="" textlink="">
      <xdr:nvSpPr>
        <xdr:cNvPr id="646" name="フローチャート: 判断 645"/>
        <xdr:cNvSpPr/>
      </xdr:nvSpPr>
      <xdr:spPr>
        <a:xfrm>
          <a:off x="13652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48696</xdr:rowOff>
    </xdr:from>
    <xdr:ext cx="469744" cy="259045"/>
    <xdr:sp macro="" textlink="">
      <xdr:nvSpPr>
        <xdr:cNvPr id="647" name="テキスト ボックス 646"/>
        <xdr:cNvSpPr txBox="1"/>
      </xdr:nvSpPr>
      <xdr:spPr>
        <a:xfrm>
          <a:off x="13468428" y="1325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62091</xdr:rowOff>
    </xdr:from>
    <xdr:to>
      <xdr:col>67</xdr:col>
      <xdr:colOff>101600</xdr:colOff>
      <xdr:row>78</xdr:row>
      <xdr:rowOff>163691</xdr:rowOff>
    </xdr:to>
    <xdr:sp macro="" textlink="">
      <xdr:nvSpPr>
        <xdr:cNvPr id="648" name="フローチャート: 判断 647"/>
        <xdr:cNvSpPr/>
      </xdr:nvSpPr>
      <xdr:spPr>
        <a:xfrm>
          <a:off x="12763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8768</xdr:rowOff>
    </xdr:from>
    <xdr:ext cx="469744" cy="259045"/>
    <xdr:sp macro="" textlink="">
      <xdr:nvSpPr>
        <xdr:cNvPr id="649" name="テキスト ボックス 648"/>
        <xdr:cNvSpPr txBox="1"/>
      </xdr:nvSpPr>
      <xdr:spPr>
        <a:xfrm>
          <a:off x="12579428" y="1321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39612</xdr:rowOff>
    </xdr:from>
    <xdr:to>
      <xdr:col>85</xdr:col>
      <xdr:colOff>177800</xdr:colOff>
      <xdr:row>78</xdr:row>
      <xdr:rowOff>141212</xdr:rowOff>
    </xdr:to>
    <xdr:sp macro="" textlink="">
      <xdr:nvSpPr>
        <xdr:cNvPr id="655" name="楕円 654"/>
        <xdr:cNvSpPr/>
      </xdr:nvSpPr>
      <xdr:spPr>
        <a:xfrm>
          <a:off x="16268700" y="1341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170439</xdr:rowOff>
    </xdr:from>
    <xdr:ext cx="469744" cy="259045"/>
    <xdr:sp macro="" textlink="">
      <xdr:nvSpPr>
        <xdr:cNvPr id="656" name="災害復旧費該当値テキスト"/>
        <xdr:cNvSpPr txBox="1"/>
      </xdr:nvSpPr>
      <xdr:spPr>
        <a:xfrm>
          <a:off x="16370300" y="1320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64185</xdr:rowOff>
    </xdr:from>
    <xdr:to>
      <xdr:col>81</xdr:col>
      <xdr:colOff>101600</xdr:colOff>
      <xdr:row>78</xdr:row>
      <xdr:rowOff>165785</xdr:rowOff>
    </xdr:to>
    <xdr:sp macro="" textlink="">
      <xdr:nvSpPr>
        <xdr:cNvPr id="657" name="楕円 656"/>
        <xdr:cNvSpPr/>
      </xdr:nvSpPr>
      <xdr:spPr>
        <a:xfrm>
          <a:off x="15430500" y="1343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10862</xdr:rowOff>
    </xdr:from>
    <xdr:ext cx="469744" cy="259045"/>
    <xdr:sp macro="" textlink="">
      <xdr:nvSpPr>
        <xdr:cNvPr id="658" name="テキスト ボックス 657"/>
        <xdr:cNvSpPr txBox="1"/>
      </xdr:nvSpPr>
      <xdr:spPr>
        <a:xfrm>
          <a:off x="15246428" y="1321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161137</xdr:rowOff>
    </xdr:from>
    <xdr:to>
      <xdr:col>76</xdr:col>
      <xdr:colOff>165100</xdr:colOff>
      <xdr:row>79</xdr:row>
      <xdr:rowOff>91287</xdr:rowOff>
    </xdr:to>
    <xdr:sp macro="" textlink="">
      <xdr:nvSpPr>
        <xdr:cNvPr id="659" name="楕円 658"/>
        <xdr:cNvSpPr/>
      </xdr:nvSpPr>
      <xdr:spPr>
        <a:xfrm>
          <a:off x="14541500" y="135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82414</xdr:rowOff>
    </xdr:from>
    <xdr:ext cx="378565" cy="259045"/>
    <xdr:sp macro="" textlink="">
      <xdr:nvSpPr>
        <xdr:cNvPr id="660" name="テキスト ボックス 659"/>
        <xdr:cNvSpPr txBox="1"/>
      </xdr:nvSpPr>
      <xdr:spPr>
        <a:xfrm>
          <a:off x="14403017" y="13626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154953</xdr:rowOff>
    </xdr:from>
    <xdr:to>
      <xdr:col>72</xdr:col>
      <xdr:colOff>38100</xdr:colOff>
      <xdr:row>79</xdr:row>
      <xdr:rowOff>85103</xdr:rowOff>
    </xdr:to>
    <xdr:sp macro="" textlink="">
      <xdr:nvSpPr>
        <xdr:cNvPr id="661" name="楕円 660"/>
        <xdr:cNvSpPr/>
      </xdr:nvSpPr>
      <xdr:spPr>
        <a:xfrm>
          <a:off x="13652500" y="1352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76230</xdr:rowOff>
    </xdr:from>
    <xdr:ext cx="378565" cy="259045"/>
    <xdr:sp macro="" textlink="">
      <xdr:nvSpPr>
        <xdr:cNvPr id="662" name="テキスト ボックス 661"/>
        <xdr:cNvSpPr txBox="1"/>
      </xdr:nvSpPr>
      <xdr:spPr>
        <a:xfrm>
          <a:off x="13514017" y="136207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114364</xdr:rowOff>
    </xdr:from>
    <xdr:to>
      <xdr:col>67</xdr:col>
      <xdr:colOff>101600</xdr:colOff>
      <xdr:row>79</xdr:row>
      <xdr:rowOff>44514</xdr:rowOff>
    </xdr:to>
    <xdr:sp macro="" textlink="">
      <xdr:nvSpPr>
        <xdr:cNvPr id="663" name="楕円 662"/>
        <xdr:cNvSpPr/>
      </xdr:nvSpPr>
      <xdr:spPr>
        <a:xfrm>
          <a:off x="12763500" y="1348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35641</xdr:rowOff>
    </xdr:from>
    <xdr:ext cx="469744" cy="259045"/>
    <xdr:sp macro="" textlink="">
      <xdr:nvSpPr>
        <xdr:cNvPr id="664" name="テキスト ボックス 663"/>
        <xdr:cNvSpPr txBox="1"/>
      </xdr:nvSpPr>
      <xdr:spPr>
        <a:xfrm>
          <a:off x="12579428" y="13580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162964</xdr:rowOff>
    </xdr:from>
    <xdr:to>
      <xdr:col>85</xdr:col>
      <xdr:colOff>126364</xdr:colOff>
      <xdr:row>98</xdr:row>
      <xdr:rowOff>119191</xdr:rowOff>
    </xdr:to>
    <xdr:cxnSp macro="">
      <xdr:nvCxnSpPr>
        <xdr:cNvPr id="688" name="直線コネクタ 687"/>
        <xdr:cNvCxnSpPr/>
      </xdr:nvCxnSpPr>
      <xdr:spPr>
        <a:xfrm flipV="1">
          <a:off x="16317595" y="15422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123018</xdr:rowOff>
    </xdr:from>
    <xdr:ext cx="534377" cy="259045"/>
    <xdr:sp macro="" textlink="">
      <xdr:nvSpPr>
        <xdr:cNvPr id="689" name="公債費最小値テキスト"/>
        <xdr:cNvSpPr txBox="1"/>
      </xdr:nvSpPr>
      <xdr:spPr>
        <a:xfrm>
          <a:off x="16370300" y="1692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119191</xdr:rowOff>
    </xdr:from>
    <xdr:to>
      <xdr:col>86</xdr:col>
      <xdr:colOff>25400</xdr:colOff>
      <xdr:row>98</xdr:row>
      <xdr:rowOff>119191</xdr:rowOff>
    </xdr:to>
    <xdr:cxnSp macro="">
      <xdr:nvCxnSpPr>
        <xdr:cNvPr id="690" name="直線コネクタ 689"/>
        <xdr:cNvCxnSpPr/>
      </xdr:nvCxnSpPr>
      <xdr:spPr>
        <a:xfrm>
          <a:off x="16230600" y="16921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109641</xdr:rowOff>
    </xdr:from>
    <xdr:ext cx="599010" cy="259045"/>
    <xdr:sp macro="" textlink="">
      <xdr:nvSpPr>
        <xdr:cNvPr id="691" name="公債費最大値テキスト"/>
        <xdr:cNvSpPr txBox="1"/>
      </xdr:nvSpPr>
      <xdr:spPr>
        <a:xfrm>
          <a:off x="16370300" y="1519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162964</xdr:rowOff>
    </xdr:from>
    <xdr:to>
      <xdr:col>86</xdr:col>
      <xdr:colOff>25400</xdr:colOff>
      <xdr:row>89</xdr:row>
      <xdr:rowOff>162964</xdr:rowOff>
    </xdr:to>
    <xdr:cxnSp macro="">
      <xdr:nvCxnSpPr>
        <xdr:cNvPr id="692" name="直線コネクタ 691"/>
        <xdr:cNvCxnSpPr/>
      </xdr:nvCxnSpPr>
      <xdr:spPr>
        <a:xfrm>
          <a:off x="16230600" y="1542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81369</xdr:rowOff>
    </xdr:from>
    <xdr:to>
      <xdr:col>85</xdr:col>
      <xdr:colOff>127000</xdr:colOff>
      <xdr:row>97</xdr:row>
      <xdr:rowOff>82542</xdr:rowOff>
    </xdr:to>
    <xdr:cxnSp macro="">
      <xdr:nvCxnSpPr>
        <xdr:cNvPr id="693" name="直線コネクタ 692"/>
        <xdr:cNvCxnSpPr/>
      </xdr:nvCxnSpPr>
      <xdr:spPr>
        <a:xfrm flipV="1">
          <a:off x="15481300" y="16712019"/>
          <a:ext cx="838200" cy="1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48886</xdr:rowOff>
    </xdr:from>
    <xdr:ext cx="534377" cy="259045"/>
    <xdr:sp macro="" textlink="">
      <xdr:nvSpPr>
        <xdr:cNvPr id="694" name="公債費平均値テキスト"/>
        <xdr:cNvSpPr txBox="1"/>
      </xdr:nvSpPr>
      <xdr:spPr>
        <a:xfrm>
          <a:off x="16370300" y="16679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70459</xdr:rowOff>
    </xdr:from>
    <xdr:to>
      <xdr:col>85</xdr:col>
      <xdr:colOff>177800</xdr:colOff>
      <xdr:row>98</xdr:row>
      <xdr:rowOff>609</xdr:rowOff>
    </xdr:to>
    <xdr:sp macro="" textlink="">
      <xdr:nvSpPr>
        <xdr:cNvPr id="695" name="フローチャート: 判断 694"/>
        <xdr:cNvSpPr/>
      </xdr:nvSpPr>
      <xdr:spPr>
        <a:xfrm>
          <a:off x="16268700" y="1670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70236</xdr:rowOff>
    </xdr:from>
    <xdr:to>
      <xdr:col>81</xdr:col>
      <xdr:colOff>50800</xdr:colOff>
      <xdr:row>97</xdr:row>
      <xdr:rowOff>82542</xdr:rowOff>
    </xdr:to>
    <xdr:cxnSp macro="">
      <xdr:nvCxnSpPr>
        <xdr:cNvPr id="696" name="直線コネクタ 695"/>
        <xdr:cNvCxnSpPr/>
      </xdr:nvCxnSpPr>
      <xdr:spPr>
        <a:xfrm>
          <a:off x="14592300" y="16700886"/>
          <a:ext cx="889000" cy="1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69572</xdr:rowOff>
    </xdr:from>
    <xdr:to>
      <xdr:col>81</xdr:col>
      <xdr:colOff>101600</xdr:colOff>
      <xdr:row>97</xdr:row>
      <xdr:rowOff>171172</xdr:rowOff>
    </xdr:to>
    <xdr:sp macro="" textlink="">
      <xdr:nvSpPr>
        <xdr:cNvPr id="697" name="フローチャート: 判断 696"/>
        <xdr:cNvSpPr/>
      </xdr:nvSpPr>
      <xdr:spPr>
        <a:xfrm>
          <a:off x="154305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162299</xdr:rowOff>
    </xdr:from>
    <xdr:ext cx="534377" cy="259045"/>
    <xdr:sp macro="" textlink="">
      <xdr:nvSpPr>
        <xdr:cNvPr id="698" name="テキスト ボックス 697"/>
        <xdr:cNvSpPr txBox="1"/>
      </xdr:nvSpPr>
      <xdr:spPr>
        <a:xfrm>
          <a:off x="15214111" y="16792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49967</xdr:rowOff>
    </xdr:from>
    <xdr:to>
      <xdr:col>76</xdr:col>
      <xdr:colOff>114300</xdr:colOff>
      <xdr:row>97</xdr:row>
      <xdr:rowOff>70236</xdr:rowOff>
    </xdr:to>
    <xdr:cxnSp macro="">
      <xdr:nvCxnSpPr>
        <xdr:cNvPr id="699" name="直線コネクタ 698"/>
        <xdr:cNvCxnSpPr/>
      </xdr:nvCxnSpPr>
      <xdr:spPr>
        <a:xfrm>
          <a:off x="13703300" y="16680617"/>
          <a:ext cx="889000" cy="2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66429</xdr:rowOff>
    </xdr:from>
    <xdr:to>
      <xdr:col>76</xdr:col>
      <xdr:colOff>165100</xdr:colOff>
      <xdr:row>97</xdr:row>
      <xdr:rowOff>168029</xdr:rowOff>
    </xdr:to>
    <xdr:sp macro="" textlink="">
      <xdr:nvSpPr>
        <xdr:cNvPr id="700" name="フローチャート: 判断 699"/>
        <xdr:cNvSpPr/>
      </xdr:nvSpPr>
      <xdr:spPr>
        <a:xfrm>
          <a:off x="14541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159156</xdr:rowOff>
    </xdr:from>
    <xdr:ext cx="534377" cy="259045"/>
    <xdr:sp macro="" textlink="">
      <xdr:nvSpPr>
        <xdr:cNvPr id="701" name="テキスト ボックス 700"/>
        <xdr:cNvSpPr txBox="1"/>
      </xdr:nvSpPr>
      <xdr:spPr>
        <a:xfrm>
          <a:off x="14325111" y="1678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146658</xdr:rowOff>
    </xdr:from>
    <xdr:to>
      <xdr:col>71</xdr:col>
      <xdr:colOff>177800</xdr:colOff>
      <xdr:row>97</xdr:row>
      <xdr:rowOff>49967</xdr:rowOff>
    </xdr:to>
    <xdr:cxnSp macro="">
      <xdr:nvCxnSpPr>
        <xdr:cNvPr id="702" name="直線コネクタ 701"/>
        <xdr:cNvCxnSpPr/>
      </xdr:nvCxnSpPr>
      <xdr:spPr>
        <a:xfrm>
          <a:off x="12814300" y="16605858"/>
          <a:ext cx="889000" cy="74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67343</xdr:rowOff>
    </xdr:from>
    <xdr:to>
      <xdr:col>72</xdr:col>
      <xdr:colOff>38100</xdr:colOff>
      <xdr:row>97</xdr:row>
      <xdr:rowOff>168943</xdr:rowOff>
    </xdr:to>
    <xdr:sp macro="" textlink="">
      <xdr:nvSpPr>
        <xdr:cNvPr id="703" name="フローチャート: 判断 702"/>
        <xdr:cNvSpPr/>
      </xdr:nvSpPr>
      <xdr:spPr>
        <a:xfrm>
          <a:off x="13652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160070</xdr:rowOff>
    </xdr:from>
    <xdr:ext cx="534377" cy="259045"/>
    <xdr:sp macro="" textlink="">
      <xdr:nvSpPr>
        <xdr:cNvPr id="704" name="テキスト ボックス 703"/>
        <xdr:cNvSpPr txBox="1"/>
      </xdr:nvSpPr>
      <xdr:spPr>
        <a:xfrm>
          <a:off x="13436111" y="1679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78144</xdr:rowOff>
    </xdr:from>
    <xdr:to>
      <xdr:col>67</xdr:col>
      <xdr:colOff>101600</xdr:colOff>
      <xdr:row>98</xdr:row>
      <xdr:rowOff>8294</xdr:rowOff>
    </xdr:to>
    <xdr:sp macro="" textlink="">
      <xdr:nvSpPr>
        <xdr:cNvPr id="705" name="フローチャート: 判断 704"/>
        <xdr:cNvSpPr/>
      </xdr:nvSpPr>
      <xdr:spPr>
        <a:xfrm>
          <a:off x="12763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170871</xdr:rowOff>
    </xdr:from>
    <xdr:ext cx="534377" cy="259045"/>
    <xdr:sp macro="" textlink="">
      <xdr:nvSpPr>
        <xdr:cNvPr id="706" name="テキスト ボックス 705"/>
        <xdr:cNvSpPr txBox="1"/>
      </xdr:nvSpPr>
      <xdr:spPr>
        <a:xfrm>
          <a:off x="12547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30569</xdr:rowOff>
    </xdr:from>
    <xdr:to>
      <xdr:col>85</xdr:col>
      <xdr:colOff>177800</xdr:colOff>
      <xdr:row>97</xdr:row>
      <xdr:rowOff>132169</xdr:rowOff>
    </xdr:to>
    <xdr:sp macro="" textlink="">
      <xdr:nvSpPr>
        <xdr:cNvPr id="712" name="楕円 711"/>
        <xdr:cNvSpPr/>
      </xdr:nvSpPr>
      <xdr:spPr>
        <a:xfrm>
          <a:off x="16268700" y="1666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53446</xdr:rowOff>
    </xdr:from>
    <xdr:ext cx="534377" cy="259045"/>
    <xdr:sp macro="" textlink="">
      <xdr:nvSpPr>
        <xdr:cNvPr id="713" name="公債費該当値テキスト"/>
        <xdr:cNvSpPr txBox="1"/>
      </xdr:nvSpPr>
      <xdr:spPr>
        <a:xfrm>
          <a:off x="16370300" y="16512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31742</xdr:rowOff>
    </xdr:from>
    <xdr:to>
      <xdr:col>81</xdr:col>
      <xdr:colOff>101600</xdr:colOff>
      <xdr:row>97</xdr:row>
      <xdr:rowOff>133342</xdr:rowOff>
    </xdr:to>
    <xdr:sp macro="" textlink="">
      <xdr:nvSpPr>
        <xdr:cNvPr id="714" name="楕円 713"/>
        <xdr:cNvSpPr/>
      </xdr:nvSpPr>
      <xdr:spPr>
        <a:xfrm>
          <a:off x="15430500" y="1666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149869</xdr:rowOff>
    </xdr:from>
    <xdr:ext cx="534377" cy="259045"/>
    <xdr:sp macro="" textlink="">
      <xdr:nvSpPr>
        <xdr:cNvPr id="715" name="テキスト ボックス 714"/>
        <xdr:cNvSpPr txBox="1"/>
      </xdr:nvSpPr>
      <xdr:spPr>
        <a:xfrm>
          <a:off x="15214111" y="16437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19436</xdr:rowOff>
    </xdr:from>
    <xdr:to>
      <xdr:col>76</xdr:col>
      <xdr:colOff>165100</xdr:colOff>
      <xdr:row>97</xdr:row>
      <xdr:rowOff>121036</xdr:rowOff>
    </xdr:to>
    <xdr:sp macro="" textlink="">
      <xdr:nvSpPr>
        <xdr:cNvPr id="716" name="楕円 715"/>
        <xdr:cNvSpPr/>
      </xdr:nvSpPr>
      <xdr:spPr>
        <a:xfrm>
          <a:off x="14541500" y="1665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137563</xdr:rowOff>
    </xdr:from>
    <xdr:ext cx="534377" cy="259045"/>
    <xdr:sp macro="" textlink="">
      <xdr:nvSpPr>
        <xdr:cNvPr id="717" name="テキスト ボックス 716"/>
        <xdr:cNvSpPr txBox="1"/>
      </xdr:nvSpPr>
      <xdr:spPr>
        <a:xfrm>
          <a:off x="14325111" y="1642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170617</xdr:rowOff>
    </xdr:from>
    <xdr:to>
      <xdr:col>72</xdr:col>
      <xdr:colOff>38100</xdr:colOff>
      <xdr:row>97</xdr:row>
      <xdr:rowOff>100767</xdr:rowOff>
    </xdr:to>
    <xdr:sp macro="" textlink="">
      <xdr:nvSpPr>
        <xdr:cNvPr id="718" name="楕円 717"/>
        <xdr:cNvSpPr/>
      </xdr:nvSpPr>
      <xdr:spPr>
        <a:xfrm>
          <a:off x="13652500" y="1662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117294</xdr:rowOff>
    </xdr:from>
    <xdr:ext cx="534377" cy="259045"/>
    <xdr:sp macro="" textlink="">
      <xdr:nvSpPr>
        <xdr:cNvPr id="719" name="テキスト ボックス 718"/>
        <xdr:cNvSpPr txBox="1"/>
      </xdr:nvSpPr>
      <xdr:spPr>
        <a:xfrm>
          <a:off x="13436111" y="1640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95858</xdr:rowOff>
    </xdr:from>
    <xdr:to>
      <xdr:col>67</xdr:col>
      <xdr:colOff>101600</xdr:colOff>
      <xdr:row>97</xdr:row>
      <xdr:rowOff>26008</xdr:rowOff>
    </xdr:to>
    <xdr:sp macro="" textlink="">
      <xdr:nvSpPr>
        <xdr:cNvPr id="720" name="楕円 719"/>
        <xdr:cNvSpPr/>
      </xdr:nvSpPr>
      <xdr:spPr>
        <a:xfrm>
          <a:off x="12763500" y="1655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42535</xdr:rowOff>
    </xdr:from>
    <xdr:ext cx="599010" cy="259045"/>
    <xdr:sp macro="" textlink="">
      <xdr:nvSpPr>
        <xdr:cNvPr id="721" name="テキスト ボックス 720"/>
        <xdr:cNvSpPr txBox="1"/>
      </xdr:nvSpPr>
      <xdr:spPr>
        <a:xfrm>
          <a:off x="12514795" y="16330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6922</xdr:rowOff>
    </xdr:from>
    <xdr:to>
      <xdr:col>116</xdr:col>
      <xdr:colOff>62864</xdr:colOff>
      <xdr:row>39</xdr:row>
      <xdr:rowOff>44450</xdr:rowOff>
    </xdr:to>
    <xdr:cxnSp macro="">
      <xdr:nvCxnSpPr>
        <xdr:cNvPr id="745" name="直線コネクタ 744"/>
        <xdr:cNvCxnSpPr/>
      </xdr:nvCxnSpPr>
      <xdr:spPr>
        <a:xfrm flipV="1">
          <a:off x="22159595" y="5321872"/>
          <a:ext cx="1269" cy="140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68407</xdr:rowOff>
    </xdr:from>
    <xdr:ext cx="249299" cy="259045"/>
    <xdr:sp macro="" textlink="">
      <xdr:nvSpPr>
        <xdr:cNvPr id="746" name="諸支出金最小値テキスト"/>
        <xdr:cNvSpPr txBox="1"/>
      </xdr:nvSpPr>
      <xdr:spPr>
        <a:xfrm>
          <a:off x="22212300" y="6754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125049</xdr:rowOff>
    </xdr:from>
    <xdr:ext cx="469744" cy="259045"/>
    <xdr:sp macro="" textlink="">
      <xdr:nvSpPr>
        <xdr:cNvPr id="748" name="諸支出金最大値テキスト"/>
        <xdr:cNvSpPr txBox="1"/>
      </xdr:nvSpPr>
      <xdr:spPr>
        <a:xfrm>
          <a:off x="22212300" y="509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6922</xdr:rowOff>
    </xdr:from>
    <xdr:to>
      <xdr:col>116</xdr:col>
      <xdr:colOff>152400</xdr:colOff>
      <xdr:row>31</xdr:row>
      <xdr:rowOff>6922</xdr:rowOff>
    </xdr:to>
    <xdr:cxnSp macro="">
      <xdr:nvCxnSpPr>
        <xdr:cNvPr id="749" name="直線コネクタ 748"/>
        <xdr:cNvCxnSpPr/>
      </xdr:nvCxnSpPr>
      <xdr:spPr>
        <a:xfrm>
          <a:off x="22072600" y="532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157307</xdr:rowOff>
    </xdr:from>
    <xdr:ext cx="378565" cy="259045"/>
    <xdr:sp macro="" textlink="">
      <xdr:nvSpPr>
        <xdr:cNvPr id="751" name="諸支出金平均値テキスト"/>
        <xdr:cNvSpPr txBox="1"/>
      </xdr:nvSpPr>
      <xdr:spPr>
        <a:xfrm>
          <a:off x="22212300" y="65009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134430</xdr:rowOff>
    </xdr:from>
    <xdr:to>
      <xdr:col>116</xdr:col>
      <xdr:colOff>114300</xdr:colOff>
      <xdr:row>39</xdr:row>
      <xdr:rowOff>64580</xdr:rowOff>
    </xdr:to>
    <xdr:sp macro="" textlink="">
      <xdr:nvSpPr>
        <xdr:cNvPr id="752" name="フローチャート: 判断 751"/>
        <xdr:cNvSpPr/>
      </xdr:nvSpPr>
      <xdr:spPr>
        <a:xfrm>
          <a:off x="221107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8255</xdr:rowOff>
    </xdr:from>
    <xdr:to>
      <xdr:col>111</xdr:col>
      <xdr:colOff>177800</xdr:colOff>
      <xdr:row>39</xdr:row>
      <xdr:rowOff>44450</xdr:rowOff>
    </xdr:to>
    <xdr:cxnSp macro="">
      <xdr:nvCxnSpPr>
        <xdr:cNvPr id="753" name="直線コネクタ 752"/>
        <xdr:cNvCxnSpPr/>
      </xdr:nvCxnSpPr>
      <xdr:spPr>
        <a:xfrm>
          <a:off x="20434300" y="6180455"/>
          <a:ext cx="889000" cy="550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89091</xdr:rowOff>
    </xdr:from>
    <xdr:to>
      <xdr:col>112</xdr:col>
      <xdr:colOff>38100</xdr:colOff>
      <xdr:row>39</xdr:row>
      <xdr:rowOff>19241</xdr:rowOff>
    </xdr:to>
    <xdr:sp macro="" textlink="">
      <xdr:nvSpPr>
        <xdr:cNvPr id="754" name="フローチャート: 判断 753"/>
        <xdr:cNvSpPr/>
      </xdr:nvSpPr>
      <xdr:spPr>
        <a:xfrm>
          <a:off x="21272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35768</xdr:rowOff>
    </xdr:from>
    <xdr:ext cx="378565" cy="259045"/>
    <xdr:sp macro="" textlink="">
      <xdr:nvSpPr>
        <xdr:cNvPr id="755" name="テキスト ボックス 754"/>
        <xdr:cNvSpPr txBox="1"/>
      </xdr:nvSpPr>
      <xdr:spPr>
        <a:xfrm>
          <a:off x="21134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8255</xdr:rowOff>
    </xdr:from>
    <xdr:to>
      <xdr:col>107</xdr:col>
      <xdr:colOff>50800</xdr:colOff>
      <xdr:row>39</xdr:row>
      <xdr:rowOff>44450</xdr:rowOff>
    </xdr:to>
    <xdr:cxnSp macro="">
      <xdr:nvCxnSpPr>
        <xdr:cNvPr id="756" name="直線コネクタ 755"/>
        <xdr:cNvCxnSpPr/>
      </xdr:nvCxnSpPr>
      <xdr:spPr>
        <a:xfrm flipV="1">
          <a:off x="19545300" y="6180455"/>
          <a:ext cx="889000" cy="550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141097</xdr:rowOff>
    </xdr:from>
    <xdr:to>
      <xdr:col>107</xdr:col>
      <xdr:colOff>101600</xdr:colOff>
      <xdr:row>39</xdr:row>
      <xdr:rowOff>71247</xdr:rowOff>
    </xdr:to>
    <xdr:sp macro="" textlink="">
      <xdr:nvSpPr>
        <xdr:cNvPr id="757" name="フローチャート: 判断 756"/>
        <xdr:cNvSpPr/>
      </xdr:nvSpPr>
      <xdr:spPr>
        <a:xfrm>
          <a:off x="20383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62374</xdr:rowOff>
    </xdr:from>
    <xdr:ext cx="378565" cy="259045"/>
    <xdr:sp macro="" textlink="">
      <xdr:nvSpPr>
        <xdr:cNvPr id="758" name="テキスト ボックス 757"/>
        <xdr:cNvSpPr txBox="1"/>
      </xdr:nvSpPr>
      <xdr:spPr>
        <a:xfrm>
          <a:off x="20245017" y="6748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138049</xdr:rowOff>
    </xdr:from>
    <xdr:to>
      <xdr:col>102</xdr:col>
      <xdr:colOff>165100</xdr:colOff>
      <xdr:row>39</xdr:row>
      <xdr:rowOff>68199</xdr:rowOff>
    </xdr:to>
    <xdr:sp macro="" textlink="">
      <xdr:nvSpPr>
        <xdr:cNvPr id="760" name="フローチャート: 判断 759"/>
        <xdr:cNvSpPr/>
      </xdr:nvSpPr>
      <xdr:spPr>
        <a:xfrm>
          <a:off x="19494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84726</xdr:rowOff>
    </xdr:from>
    <xdr:ext cx="378565" cy="259045"/>
    <xdr:sp macro="" textlink="">
      <xdr:nvSpPr>
        <xdr:cNvPr id="761" name="テキスト ボックス 760"/>
        <xdr:cNvSpPr txBox="1"/>
      </xdr:nvSpPr>
      <xdr:spPr>
        <a:xfrm>
          <a:off x="19356017" y="642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118999</xdr:rowOff>
    </xdr:from>
    <xdr:to>
      <xdr:col>98</xdr:col>
      <xdr:colOff>38100</xdr:colOff>
      <xdr:row>39</xdr:row>
      <xdr:rowOff>49149</xdr:rowOff>
    </xdr:to>
    <xdr:sp macro="" textlink="">
      <xdr:nvSpPr>
        <xdr:cNvPr id="762" name="フローチャート: 判断 761"/>
        <xdr:cNvSpPr/>
      </xdr:nvSpPr>
      <xdr:spPr>
        <a:xfrm>
          <a:off x="18605500" y="66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65676</xdr:rowOff>
    </xdr:from>
    <xdr:ext cx="378565" cy="259045"/>
    <xdr:sp macro="" textlink="">
      <xdr:nvSpPr>
        <xdr:cNvPr id="763" name="テキスト ボックス 762"/>
        <xdr:cNvSpPr txBox="1"/>
      </xdr:nvSpPr>
      <xdr:spPr>
        <a:xfrm>
          <a:off x="18467017" y="6409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112857</xdr:rowOff>
    </xdr:from>
    <xdr:ext cx="249299" cy="259045"/>
    <xdr:sp macro="" textlink="">
      <xdr:nvSpPr>
        <xdr:cNvPr id="770" name="諸支出金該当値テキスト"/>
        <xdr:cNvSpPr txBox="1"/>
      </xdr:nvSpPr>
      <xdr:spPr>
        <a:xfrm>
          <a:off x="22212300" y="6627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128905</xdr:rowOff>
    </xdr:from>
    <xdr:to>
      <xdr:col>107</xdr:col>
      <xdr:colOff>101600</xdr:colOff>
      <xdr:row>36</xdr:row>
      <xdr:rowOff>59055</xdr:rowOff>
    </xdr:to>
    <xdr:sp macro="" textlink="">
      <xdr:nvSpPr>
        <xdr:cNvPr id="773" name="楕円 772"/>
        <xdr:cNvSpPr/>
      </xdr:nvSpPr>
      <xdr:spPr>
        <a:xfrm>
          <a:off x="20383500" y="612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75582</xdr:rowOff>
    </xdr:from>
    <xdr:ext cx="469744" cy="259045"/>
    <xdr:sp macro="" textlink="">
      <xdr:nvSpPr>
        <xdr:cNvPr id="774" name="テキスト ボックス 773"/>
        <xdr:cNvSpPr txBox="1"/>
      </xdr:nvSpPr>
      <xdr:spPr>
        <a:xfrm>
          <a:off x="20199428" y="5904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30988</xdr:rowOff>
    </xdr:from>
    <xdr:to>
      <xdr:col>116</xdr:col>
      <xdr:colOff>62864</xdr:colOff>
      <xdr:row>59</xdr:row>
      <xdr:rowOff>44450</xdr:rowOff>
    </xdr:to>
    <xdr:cxnSp macro="">
      <xdr:nvCxnSpPr>
        <xdr:cNvPr id="802" name="直線コネクタ 801"/>
        <xdr:cNvCxnSpPr/>
      </xdr:nvCxnSpPr>
      <xdr:spPr>
        <a:xfrm flipV="1">
          <a:off x="22159595" y="8603488"/>
          <a:ext cx="1269" cy="1556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90695</xdr:rowOff>
    </xdr:from>
    <xdr:ext cx="249299" cy="259045"/>
    <xdr:sp macro="" textlink="">
      <xdr:nvSpPr>
        <xdr:cNvPr id="803" name="前年度繰上充用金最小値テキスト"/>
        <xdr:cNvSpPr txBox="1"/>
      </xdr:nvSpPr>
      <xdr:spPr>
        <a:xfrm>
          <a:off x="22212300" y="10206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149115</xdr:rowOff>
    </xdr:from>
    <xdr:ext cx="534377" cy="259045"/>
    <xdr:sp macro="" textlink="">
      <xdr:nvSpPr>
        <xdr:cNvPr id="805" name="前年度繰上充用金最大値テキスト"/>
        <xdr:cNvSpPr txBox="1"/>
      </xdr:nvSpPr>
      <xdr:spPr>
        <a:xfrm>
          <a:off x="22212300" y="837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30988</xdr:rowOff>
    </xdr:from>
    <xdr:to>
      <xdr:col>116</xdr:col>
      <xdr:colOff>152400</xdr:colOff>
      <xdr:row>50</xdr:row>
      <xdr:rowOff>30988</xdr:rowOff>
    </xdr:to>
    <xdr:cxnSp macro="">
      <xdr:nvCxnSpPr>
        <xdr:cNvPr id="806" name="直線コネクタ 805"/>
        <xdr:cNvCxnSpPr/>
      </xdr:nvCxnSpPr>
      <xdr:spPr>
        <a:xfrm>
          <a:off x="22072600" y="860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8145</xdr:rowOff>
    </xdr:from>
    <xdr:ext cx="313932" cy="259045"/>
    <xdr:sp macro="" textlink="">
      <xdr:nvSpPr>
        <xdr:cNvPr id="808" name="前年度繰上充用金平均値テキスト"/>
        <xdr:cNvSpPr txBox="1"/>
      </xdr:nvSpPr>
      <xdr:spPr>
        <a:xfrm>
          <a:off x="22212300" y="9952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156718</xdr:rowOff>
    </xdr:from>
    <xdr:to>
      <xdr:col>116</xdr:col>
      <xdr:colOff>114300</xdr:colOff>
      <xdr:row>59</xdr:row>
      <xdr:rowOff>86868</xdr:rowOff>
    </xdr:to>
    <xdr:sp macro="" textlink="">
      <xdr:nvSpPr>
        <xdr:cNvPr id="809" name="フローチャート: 判断 808"/>
        <xdr:cNvSpPr/>
      </xdr:nvSpPr>
      <xdr:spPr>
        <a:xfrm>
          <a:off x="221107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157353</xdr:rowOff>
    </xdr:from>
    <xdr:to>
      <xdr:col>112</xdr:col>
      <xdr:colOff>38100</xdr:colOff>
      <xdr:row>59</xdr:row>
      <xdr:rowOff>87503</xdr:rowOff>
    </xdr:to>
    <xdr:sp macro="" textlink="">
      <xdr:nvSpPr>
        <xdr:cNvPr id="811" name="フローチャート: 判断 810"/>
        <xdr:cNvSpPr/>
      </xdr:nvSpPr>
      <xdr:spPr>
        <a:xfrm>
          <a:off x="21272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104030</xdr:rowOff>
    </xdr:from>
    <xdr:ext cx="313932" cy="259045"/>
    <xdr:sp macro="" textlink="">
      <xdr:nvSpPr>
        <xdr:cNvPr id="812" name="テキスト ボックス 811"/>
        <xdr:cNvSpPr txBox="1"/>
      </xdr:nvSpPr>
      <xdr:spPr>
        <a:xfrm>
          <a:off x="21166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158115</xdr:rowOff>
    </xdr:from>
    <xdr:to>
      <xdr:col>107</xdr:col>
      <xdr:colOff>101600</xdr:colOff>
      <xdr:row>59</xdr:row>
      <xdr:rowOff>88265</xdr:rowOff>
    </xdr:to>
    <xdr:sp macro="" textlink="">
      <xdr:nvSpPr>
        <xdr:cNvPr id="814" name="フローチャート: 判断 813"/>
        <xdr:cNvSpPr/>
      </xdr:nvSpPr>
      <xdr:spPr>
        <a:xfrm>
          <a:off x="20383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104792</xdr:rowOff>
    </xdr:from>
    <xdr:ext cx="313932" cy="259045"/>
    <xdr:sp macro="" textlink="">
      <xdr:nvSpPr>
        <xdr:cNvPr id="815" name="テキスト ボックス 814"/>
        <xdr:cNvSpPr txBox="1"/>
      </xdr:nvSpPr>
      <xdr:spPr>
        <a:xfrm>
          <a:off x="20277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157861</xdr:rowOff>
    </xdr:from>
    <xdr:to>
      <xdr:col>102</xdr:col>
      <xdr:colOff>165100</xdr:colOff>
      <xdr:row>59</xdr:row>
      <xdr:rowOff>88011</xdr:rowOff>
    </xdr:to>
    <xdr:sp macro="" textlink="">
      <xdr:nvSpPr>
        <xdr:cNvPr id="817" name="フローチャート: 判断 816"/>
        <xdr:cNvSpPr/>
      </xdr:nvSpPr>
      <xdr:spPr>
        <a:xfrm>
          <a:off x="19494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104538</xdr:rowOff>
    </xdr:from>
    <xdr:ext cx="313932" cy="259045"/>
    <xdr:sp macro="" textlink="">
      <xdr:nvSpPr>
        <xdr:cNvPr id="818" name="テキスト ボックス 817"/>
        <xdr:cNvSpPr txBox="1"/>
      </xdr:nvSpPr>
      <xdr:spPr>
        <a:xfrm>
          <a:off x="19388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160909</xdr:rowOff>
    </xdr:from>
    <xdr:to>
      <xdr:col>98</xdr:col>
      <xdr:colOff>38100</xdr:colOff>
      <xdr:row>59</xdr:row>
      <xdr:rowOff>91059</xdr:rowOff>
    </xdr:to>
    <xdr:sp macro="" textlink="">
      <xdr:nvSpPr>
        <xdr:cNvPr id="819" name="フローチャート: 判断 818"/>
        <xdr:cNvSpPr/>
      </xdr:nvSpPr>
      <xdr:spPr>
        <a:xfrm>
          <a:off x="18605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107586</xdr:rowOff>
    </xdr:from>
    <xdr:ext cx="313932" cy="259045"/>
    <xdr:sp macro="" textlink="">
      <xdr:nvSpPr>
        <xdr:cNvPr id="820" name="テキスト ボックス 819"/>
        <xdr:cNvSpPr txBox="1"/>
      </xdr:nvSpPr>
      <xdr:spPr>
        <a:xfrm>
          <a:off x="18499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135145</xdr:rowOff>
    </xdr:from>
    <xdr:ext cx="249299" cy="259045"/>
    <xdr:sp macro="" textlink="">
      <xdr:nvSpPr>
        <xdr:cNvPr id="827" name="前年度繰上充用金該当値テキスト"/>
        <xdr:cNvSpPr txBox="1"/>
      </xdr:nvSpPr>
      <xdr:spPr>
        <a:xfrm>
          <a:off x="22212300" y="10079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議会費は議場改修工事の実施により前年度までの横ばいの推移から一時的に増加した。衛生費は病院事業会計補助金の増、ごみ処理施設基幹的設備改良工事の実施により前年度から大きく増加しており、引き続き類似団体平均を大きく上回る金額となった。消防費は前年度から減少しているものの一部事務組合における消防庁舎建設事業に対する負担金等が要因となり類似団体平均を上回っている。総務費は新市建設計画に基づく庁舎整備事業の開始、ふるさと納税寄附金の増加に伴う関連事務費の増加及び寄附金を原資とする基金への積立金の増加により前年度から微増しており、類似団体平均を上回った。庁舎整備事業については令和元年度から令和２年度にかけて本体工事に着手するため、更なる増加が見込まれる。土木費は大規模な市道整備、農林水産業費は県営畜産施設整備がそれぞ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年度を以て終了したことにより減少に転じたものの、依然として類似団体平均を上回っている。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目的別で比較すると総じて類似団体平均を上回っている傾向にある。共通の要因として人口減少に対応した行政のスリム化が行えていないことが挙げられる。普通交付税の合併算定替の縮減に伴う減収等による一般財源不足の状況を改善するため、事務事業の見直しや組織再編を踏まえた行政のスリム化、特化して実施すべき分野の選定等により安定的な財政運営の実現に取り組む。</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秋田県仙北市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年度末をピークとして減少しており、本年度も</a:t>
          </a:r>
          <a:r>
            <a:rPr kumimoji="1" lang="en-US" altLang="ja-JP" sz="1400">
              <a:latin typeface="ＭＳ ゴシック" pitchFamily="49" charset="-128"/>
              <a:ea typeface="ＭＳ ゴシック" pitchFamily="49" charset="-128"/>
            </a:rPr>
            <a:t>985</a:t>
          </a:r>
          <a:r>
            <a:rPr kumimoji="1" lang="ja-JP" altLang="en-US" sz="1400">
              <a:latin typeface="ＭＳ ゴシック" pitchFamily="49" charset="-128"/>
              <a:ea typeface="ＭＳ ゴシック" pitchFamily="49" charset="-128"/>
            </a:rPr>
            <a:t>百万円の取崩しにより標準財政規模比で</a:t>
          </a:r>
          <a:r>
            <a:rPr kumimoji="1" lang="en-US" altLang="ja-JP" sz="1400">
              <a:latin typeface="ＭＳ ゴシック" pitchFamily="49" charset="-128"/>
              <a:ea typeface="ＭＳ ゴシック" pitchFamily="49" charset="-128"/>
            </a:rPr>
            <a:t>4.87</a:t>
          </a:r>
          <a:r>
            <a:rPr kumimoji="1" lang="ja-JP" altLang="en-US" sz="1400">
              <a:latin typeface="ＭＳ ゴシック" pitchFamily="49" charset="-128"/>
              <a:ea typeface="ＭＳ ゴシック" pitchFamily="49" charset="-128"/>
            </a:rPr>
            <a:t>ポイント減少した。また繰越事業費の増加により繰越金収入が前年度比で</a:t>
          </a:r>
          <a:r>
            <a:rPr kumimoji="1" lang="en-US" altLang="ja-JP" sz="1400">
              <a:latin typeface="ＭＳ ゴシック" pitchFamily="49" charset="-128"/>
              <a:ea typeface="ＭＳ ゴシック" pitchFamily="49" charset="-128"/>
            </a:rPr>
            <a:t>59</a:t>
          </a:r>
          <a:r>
            <a:rPr kumimoji="1" lang="ja-JP" altLang="en-US" sz="1400">
              <a:latin typeface="ＭＳ ゴシック" pitchFamily="49" charset="-128"/>
              <a:ea typeface="ＭＳ ゴシック" pitchFamily="49" charset="-128"/>
            </a:rPr>
            <a:t>百万円増加しており、実質単年度収支は▲</a:t>
          </a:r>
          <a:r>
            <a:rPr kumimoji="1" lang="en-US" altLang="ja-JP" sz="1400">
              <a:latin typeface="ＭＳ ゴシック" pitchFamily="49" charset="-128"/>
              <a:ea typeface="ＭＳ ゴシック" pitchFamily="49" charset="-128"/>
            </a:rPr>
            <a:t>10.00</a:t>
          </a:r>
          <a:r>
            <a:rPr kumimoji="1" lang="ja-JP" altLang="en-US" sz="1400">
              <a:latin typeface="ＭＳ ゴシック" pitchFamily="49" charset="-128"/>
              <a:ea typeface="ＭＳ ゴシック" pitchFamily="49" charset="-128"/>
            </a:rPr>
            <a:t>ポイントとなった。今後さらに一般財源の不足が見込まれるが、安易に財政調整基金に頼らず予算見直しによる一般財源需要の低減を図る。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秋田県仙北市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赤字額（資金不足額）の発生は前年度に引き続き病院事業会計のみであり、連結実質赤字は発生していない。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○病院事業会計</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までに引き続き資金不足が発生している。繰出基準に沿った繰出額の算出方法の見直しにより繰出金は前年度と比較し大きく増加したものの、市立角館総合病院における精神科病床の通年休床の影響が大きく、入院収益が減少し資金不足額は▲</a:t>
          </a:r>
          <a:r>
            <a:rPr kumimoji="1" lang="en-US" altLang="ja-JP" sz="1400">
              <a:latin typeface="ＭＳ ゴシック" pitchFamily="49" charset="-128"/>
              <a:ea typeface="ＭＳ ゴシック" pitchFamily="49" charset="-128"/>
            </a:rPr>
            <a:t>705</a:t>
          </a:r>
          <a:r>
            <a:rPr kumimoji="1" lang="ja-JP" altLang="en-US" sz="1400">
              <a:latin typeface="ＭＳ ゴシック" pitchFamily="49" charset="-128"/>
              <a:ea typeface="ＭＳ ゴシック" pitchFamily="49" charset="-128"/>
            </a:rPr>
            <a:t>百万円となった。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○下水道事業特別会計等</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下水道事業特別会計、集落排水事業特別会計、浄化槽事業特別会計について赤字幅を一般会計からの繰入金により補てんしており現在は黒字決算となっているが、令和２年度より地方公営企業法を適用するにあたり繰出額の見直し等により赤字決算となることが懸念さ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○一般会計</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実質収支額は減少したものの引き続き黒字決算となった。しかし繰越金が大きく増加したことに加え、財政調整基金繰入金も</a:t>
          </a:r>
          <a:r>
            <a:rPr kumimoji="1" lang="en-US" altLang="ja-JP" sz="1400">
              <a:latin typeface="ＭＳ ゴシック" pitchFamily="49" charset="-128"/>
              <a:ea typeface="ＭＳ ゴシック" pitchFamily="49" charset="-128"/>
            </a:rPr>
            <a:t>985</a:t>
          </a:r>
          <a:r>
            <a:rPr kumimoji="1" lang="ja-JP" altLang="en-US" sz="1400">
              <a:latin typeface="ＭＳ ゴシック" pitchFamily="49" charset="-128"/>
              <a:ea typeface="ＭＳ ゴシック" pitchFamily="49" charset="-128"/>
            </a:rPr>
            <a:t>百万円と多額に及んでおり実質単年度収支は悪化している。今後はさらに予算見直しに注力し、財政調整基金に依存しない財政構造の構築に取り組む。</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20658399</v>
      </c>
      <c r="BO4" s="461"/>
      <c r="BP4" s="461"/>
      <c r="BQ4" s="461"/>
      <c r="BR4" s="461"/>
      <c r="BS4" s="461"/>
      <c r="BT4" s="461"/>
      <c r="BU4" s="462"/>
      <c r="BV4" s="460">
        <v>20630647</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4.8</v>
      </c>
      <c r="CU4" s="642"/>
      <c r="CV4" s="642"/>
      <c r="CW4" s="642"/>
      <c r="CX4" s="642"/>
      <c r="CY4" s="642"/>
      <c r="CZ4" s="642"/>
      <c r="DA4" s="643"/>
      <c r="DB4" s="641">
        <v>6.5</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19878749</v>
      </c>
      <c r="BO5" s="466"/>
      <c r="BP5" s="466"/>
      <c r="BQ5" s="466"/>
      <c r="BR5" s="466"/>
      <c r="BS5" s="466"/>
      <c r="BT5" s="466"/>
      <c r="BU5" s="467"/>
      <c r="BV5" s="465">
        <v>19745284</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99.5</v>
      </c>
      <c r="CU5" s="436"/>
      <c r="CV5" s="436"/>
      <c r="CW5" s="436"/>
      <c r="CX5" s="436"/>
      <c r="CY5" s="436"/>
      <c r="CZ5" s="436"/>
      <c r="DA5" s="437"/>
      <c r="DB5" s="435">
        <v>95</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779650</v>
      </c>
      <c r="BO6" s="466"/>
      <c r="BP6" s="466"/>
      <c r="BQ6" s="466"/>
      <c r="BR6" s="466"/>
      <c r="BS6" s="466"/>
      <c r="BT6" s="466"/>
      <c r="BU6" s="467"/>
      <c r="BV6" s="465">
        <v>885363</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103.7</v>
      </c>
      <c r="CU6" s="616"/>
      <c r="CV6" s="616"/>
      <c r="CW6" s="616"/>
      <c r="CX6" s="616"/>
      <c r="CY6" s="616"/>
      <c r="CZ6" s="616"/>
      <c r="DA6" s="617"/>
      <c r="DB6" s="615">
        <v>99</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105</v>
      </c>
      <c r="AV7" s="523"/>
      <c r="AW7" s="523"/>
      <c r="AX7" s="523"/>
      <c r="AY7" s="445" t="s">
        <v>106</v>
      </c>
      <c r="AZ7" s="446"/>
      <c r="BA7" s="446"/>
      <c r="BB7" s="446"/>
      <c r="BC7" s="446"/>
      <c r="BD7" s="446"/>
      <c r="BE7" s="446"/>
      <c r="BF7" s="446"/>
      <c r="BG7" s="446"/>
      <c r="BH7" s="446"/>
      <c r="BI7" s="446"/>
      <c r="BJ7" s="446"/>
      <c r="BK7" s="446"/>
      <c r="BL7" s="446"/>
      <c r="BM7" s="447"/>
      <c r="BN7" s="465">
        <v>203804</v>
      </c>
      <c r="BO7" s="466"/>
      <c r="BP7" s="466"/>
      <c r="BQ7" s="466"/>
      <c r="BR7" s="466"/>
      <c r="BS7" s="466"/>
      <c r="BT7" s="466"/>
      <c r="BU7" s="467"/>
      <c r="BV7" s="465">
        <v>107055</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11874162</v>
      </c>
      <c r="CU7" s="466"/>
      <c r="CV7" s="466"/>
      <c r="CW7" s="466"/>
      <c r="CX7" s="466"/>
      <c r="CY7" s="466"/>
      <c r="CZ7" s="466"/>
      <c r="DA7" s="467"/>
      <c r="DB7" s="465">
        <v>11988906</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109</v>
      </c>
      <c r="AV8" s="523"/>
      <c r="AW8" s="523"/>
      <c r="AX8" s="523"/>
      <c r="AY8" s="445" t="s">
        <v>110</v>
      </c>
      <c r="AZ8" s="446"/>
      <c r="BA8" s="446"/>
      <c r="BB8" s="446"/>
      <c r="BC8" s="446"/>
      <c r="BD8" s="446"/>
      <c r="BE8" s="446"/>
      <c r="BF8" s="446"/>
      <c r="BG8" s="446"/>
      <c r="BH8" s="446"/>
      <c r="BI8" s="446"/>
      <c r="BJ8" s="446"/>
      <c r="BK8" s="446"/>
      <c r="BL8" s="446"/>
      <c r="BM8" s="447"/>
      <c r="BN8" s="465">
        <v>575846</v>
      </c>
      <c r="BO8" s="466"/>
      <c r="BP8" s="466"/>
      <c r="BQ8" s="466"/>
      <c r="BR8" s="466"/>
      <c r="BS8" s="466"/>
      <c r="BT8" s="466"/>
      <c r="BU8" s="467"/>
      <c r="BV8" s="465">
        <v>778308</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0.26</v>
      </c>
      <c r="CU8" s="579"/>
      <c r="CV8" s="579"/>
      <c r="CW8" s="579"/>
      <c r="CX8" s="579"/>
      <c r="CY8" s="579"/>
      <c r="CZ8" s="579"/>
      <c r="DA8" s="580"/>
      <c r="DB8" s="578">
        <v>0.25</v>
      </c>
      <c r="DC8" s="579"/>
      <c r="DD8" s="579"/>
      <c r="DE8" s="579"/>
      <c r="DF8" s="579"/>
      <c r="DG8" s="579"/>
      <c r="DH8" s="579"/>
      <c r="DI8" s="580"/>
      <c r="DJ8" s="185"/>
      <c r="DK8" s="185"/>
      <c r="DL8" s="185"/>
      <c r="DM8" s="185"/>
      <c r="DN8" s="185"/>
      <c r="DO8" s="185"/>
    </row>
    <row r="9" spans="1:119" ht="18.75" customHeight="1" thickBot="1" x14ac:dyDescent="0.2">
      <c r="A9" s="186"/>
      <c r="B9" s="604" t="s">
        <v>112</v>
      </c>
      <c r="C9" s="605"/>
      <c r="D9" s="605"/>
      <c r="E9" s="605"/>
      <c r="F9" s="605"/>
      <c r="G9" s="605"/>
      <c r="H9" s="605"/>
      <c r="I9" s="605"/>
      <c r="J9" s="605"/>
      <c r="K9" s="528"/>
      <c r="L9" s="606" t="s">
        <v>113</v>
      </c>
      <c r="M9" s="607"/>
      <c r="N9" s="607"/>
      <c r="O9" s="607"/>
      <c r="P9" s="607"/>
      <c r="Q9" s="608"/>
      <c r="R9" s="609">
        <v>27523</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116</v>
      </c>
      <c r="AV9" s="523"/>
      <c r="AW9" s="523"/>
      <c r="AX9" s="523"/>
      <c r="AY9" s="445" t="s">
        <v>117</v>
      </c>
      <c r="AZ9" s="446"/>
      <c r="BA9" s="446"/>
      <c r="BB9" s="446"/>
      <c r="BC9" s="446"/>
      <c r="BD9" s="446"/>
      <c r="BE9" s="446"/>
      <c r="BF9" s="446"/>
      <c r="BG9" s="446"/>
      <c r="BH9" s="446"/>
      <c r="BI9" s="446"/>
      <c r="BJ9" s="446"/>
      <c r="BK9" s="446"/>
      <c r="BL9" s="446"/>
      <c r="BM9" s="447"/>
      <c r="BN9" s="465">
        <v>-202462</v>
      </c>
      <c r="BO9" s="466"/>
      <c r="BP9" s="466"/>
      <c r="BQ9" s="466"/>
      <c r="BR9" s="466"/>
      <c r="BS9" s="466"/>
      <c r="BT9" s="466"/>
      <c r="BU9" s="467"/>
      <c r="BV9" s="465">
        <v>511513</v>
      </c>
      <c r="BW9" s="466"/>
      <c r="BX9" s="466"/>
      <c r="BY9" s="466"/>
      <c r="BZ9" s="466"/>
      <c r="CA9" s="466"/>
      <c r="CB9" s="466"/>
      <c r="CC9" s="467"/>
      <c r="CD9" s="474" t="s">
        <v>118</v>
      </c>
      <c r="CE9" s="475"/>
      <c r="CF9" s="475"/>
      <c r="CG9" s="475"/>
      <c r="CH9" s="475"/>
      <c r="CI9" s="475"/>
      <c r="CJ9" s="475"/>
      <c r="CK9" s="475"/>
      <c r="CL9" s="475"/>
      <c r="CM9" s="475"/>
      <c r="CN9" s="475"/>
      <c r="CO9" s="475"/>
      <c r="CP9" s="475"/>
      <c r="CQ9" s="475"/>
      <c r="CR9" s="475"/>
      <c r="CS9" s="476"/>
      <c r="CT9" s="435">
        <v>14.2</v>
      </c>
      <c r="CU9" s="436"/>
      <c r="CV9" s="436"/>
      <c r="CW9" s="436"/>
      <c r="CX9" s="436"/>
      <c r="CY9" s="436"/>
      <c r="CZ9" s="436"/>
      <c r="DA9" s="437"/>
      <c r="DB9" s="435">
        <v>14.4</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119</v>
      </c>
      <c r="M10" s="439"/>
      <c r="N10" s="439"/>
      <c r="O10" s="439"/>
      <c r="P10" s="439"/>
      <c r="Q10" s="440"/>
      <c r="R10" s="441">
        <v>29568</v>
      </c>
      <c r="S10" s="442"/>
      <c r="T10" s="442"/>
      <c r="U10" s="442"/>
      <c r="V10" s="444"/>
      <c r="W10" s="613"/>
      <c r="X10" s="427"/>
      <c r="Y10" s="427"/>
      <c r="Z10" s="427"/>
      <c r="AA10" s="427"/>
      <c r="AB10" s="427"/>
      <c r="AC10" s="427"/>
      <c r="AD10" s="427"/>
      <c r="AE10" s="427"/>
      <c r="AF10" s="427"/>
      <c r="AG10" s="427"/>
      <c r="AH10" s="427"/>
      <c r="AI10" s="427"/>
      <c r="AJ10" s="427"/>
      <c r="AK10" s="427"/>
      <c r="AL10" s="614"/>
      <c r="AM10" s="534" t="s">
        <v>120</v>
      </c>
      <c r="AN10" s="439"/>
      <c r="AO10" s="439"/>
      <c r="AP10" s="439"/>
      <c r="AQ10" s="439"/>
      <c r="AR10" s="439"/>
      <c r="AS10" s="439"/>
      <c r="AT10" s="440"/>
      <c r="AU10" s="522" t="s">
        <v>121</v>
      </c>
      <c r="AV10" s="523"/>
      <c r="AW10" s="523"/>
      <c r="AX10" s="523"/>
      <c r="AY10" s="445" t="s">
        <v>122</v>
      </c>
      <c r="AZ10" s="446"/>
      <c r="BA10" s="446"/>
      <c r="BB10" s="446"/>
      <c r="BC10" s="446"/>
      <c r="BD10" s="446"/>
      <c r="BE10" s="446"/>
      <c r="BF10" s="446"/>
      <c r="BG10" s="446"/>
      <c r="BH10" s="446"/>
      <c r="BI10" s="446"/>
      <c r="BJ10" s="446"/>
      <c r="BK10" s="446"/>
      <c r="BL10" s="446"/>
      <c r="BM10" s="447"/>
      <c r="BN10" s="465">
        <v>184</v>
      </c>
      <c r="BO10" s="466"/>
      <c r="BP10" s="466"/>
      <c r="BQ10" s="466"/>
      <c r="BR10" s="466"/>
      <c r="BS10" s="466"/>
      <c r="BT10" s="466"/>
      <c r="BU10" s="467"/>
      <c r="BV10" s="465">
        <v>353</v>
      </c>
      <c r="BW10" s="466"/>
      <c r="BX10" s="466"/>
      <c r="BY10" s="466"/>
      <c r="BZ10" s="466"/>
      <c r="CA10" s="466"/>
      <c r="CB10" s="466"/>
      <c r="CC10" s="467"/>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124</v>
      </c>
      <c r="M11" s="512"/>
      <c r="N11" s="512"/>
      <c r="O11" s="512"/>
      <c r="P11" s="512"/>
      <c r="Q11" s="513"/>
      <c r="R11" s="601" t="s">
        <v>125</v>
      </c>
      <c r="S11" s="602"/>
      <c r="T11" s="602"/>
      <c r="U11" s="602"/>
      <c r="V11" s="603"/>
      <c r="W11" s="613"/>
      <c r="X11" s="427"/>
      <c r="Y11" s="427"/>
      <c r="Z11" s="427"/>
      <c r="AA11" s="427"/>
      <c r="AB11" s="427"/>
      <c r="AC11" s="427"/>
      <c r="AD11" s="427"/>
      <c r="AE11" s="427"/>
      <c r="AF11" s="427"/>
      <c r="AG11" s="427"/>
      <c r="AH11" s="427"/>
      <c r="AI11" s="427"/>
      <c r="AJ11" s="427"/>
      <c r="AK11" s="427"/>
      <c r="AL11" s="614"/>
      <c r="AM11" s="534" t="s">
        <v>126</v>
      </c>
      <c r="AN11" s="439"/>
      <c r="AO11" s="439"/>
      <c r="AP11" s="439"/>
      <c r="AQ11" s="439"/>
      <c r="AR11" s="439"/>
      <c r="AS11" s="439"/>
      <c r="AT11" s="440"/>
      <c r="AU11" s="522" t="s">
        <v>127</v>
      </c>
      <c r="AV11" s="523"/>
      <c r="AW11" s="523"/>
      <c r="AX11" s="523"/>
      <c r="AY11" s="445" t="s">
        <v>128</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129</v>
      </c>
      <c r="CE11" s="475"/>
      <c r="CF11" s="475"/>
      <c r="CG11" s="475"/>
      <c r="CH11" s="475"/>
      <c r="CI11" s="475"/>
      <c r="CJ11" s="475"/>
      <c r="CK11" s="475"/>
      <c r="CL11" s="475"/>
      <c r="CM11" s="475"/>
      <c r="CN11" s="475"/>
      <c r="CO11" s="475"/>
      <c r="CP11" s="475"/>
      <c r="CQ11" s="475"/>
      <c r="CR11" s="475"/>
      <c r="CS11" s="476"/>
      <c r="CT11" s="578" t="s">
        <v>130</v>
      </c>
      <c r="CU11" s="579"/>
      <c r="CV11" s="579"/>
      <c r="CW11" s="579"/>
      <c r="CX11" s="579"/>
      <c r="CY11" s="579"/>
      <c r="CZ11" s="579"/>
      <c r="DA11" s="580"/>
      <c r="DB11" s="578" t="s">
        <v>130</v>
      </c>
      <c r="DC11" s="579"/>
      <c r="DD11" s="579"/>
      <c r="DE11" s="579"/>
      <c r="DF11" s="579"/>
      <c r="DG11" s="579"/>
      <c r="DH11" s="579"/>
      <c r="DI11" s="580"/>
      <c r="DJ11" s="185"/>
      <c r="DK11" s="185"/>
      <c r="DL11" s="185"/>
      <c r="DM11" s="185"/>
      <c r="DN11" s="185"/>
      <c r="DO11" s="185"/>
    </row>
    <row r="12" spans="1:119" ht="18.75" customHeight="1" x14ac:dyDescent="0.15">
      <c r="A12" s="186"/>
      <c r="B12" s="581" t="s">
        <v>131</v>
      </c>
      <c r="C12" s="582"/>
      <c r="D12" s="582"/>
      <c r="E12" s="582"/>
      <c r="F12" s="582"/>
      <c r="G12" s="582"/>
      <c r="H12" s="582"/>
      <c r="I12" s="582"/>
      <c r="J12" s="582"/>
      <c r="K12" s="583"/>
      <c r="L12" s="590" t="s">
        <v>132</v>
      </c>
      <c r="M12" s="591"/>
      <c r="N12" s="591"/>
      <c r="O12" s="591"/>
      <c r="P12" s="591"/>
      <c r="Q12" s="592"/>
      <c r="R12" s="593">
        <v>26426</v>
      </c>
      <c r="S12" s="594"/>
      <c r="T12" s="594"/>
      <c r="U12" s="594"/>
      <c r="V12" s="595"/>
      <c r="W12" s="596" t="s">
        <v>1</v>
      </c>
      <c r="X12" s="523"/>
      <c r="Y12" s="523"/>
      <c r="Z12" s="523"/>
      <c r="AA12" s="523"/>
      <c r="AB12" s="597"/>
      <c r="AC12" s="522" t="s">
        <v>133</v>
      </c>
      <c r="AD12" s="523"/>
      <c r="AE12" s="523"/>
      <c r="AF12" s="523"/>
      <c r="AG12" s="597"/>
      <c r="AH12" s="522" t="s">
        <v>134</v>
      </c>
      <c r="AI12" s="523"/>
      <c r="AJ12" s="523"/>
      <c r="AK12" s="523"/>
      <c r="AL12" s="598"/>
      <c r="AM12" s="534" t="s">
        <v>135</v>
      </c>
      <c r="AN12" s="439"/>
      <c r="AO12" s="439"/>
      <c r="AP12" s="439"/>
      <c r="AQ12" s="439"/>
      <c r="AR12" s="439"/>
      <c r="AS12" s="439"/>
      <c r="AT12" s="440"/>
      <c r="AU12" s="522" t="s">
        <v>109</v>
      </c>
      <c r="AV12" s="523"/>
      <c r="AW12" s="523"/>
      <c r="AX12" s="523"/>
      <c r="AY12" s="445" t="s">
        <v>136</v>
      </c>
      <c r="AZ12" s="446"/>
      <c r="BA12" s="446"/>
      <c r="BB12" s="446"/>
      <c r="BC12" s="446"/>
      <c r="BD12" s="446"/>
      <c r="BE12" s="446"/>
      <c r="BF12" s="446"/>
      <c r="BG12" s="446"/>
      <c r="BH12" s="446"/>
      <c r="BI12" s="446"/>
      <c r="BJ12" s="446"/>
      <c r="BK12" s="446"/>
      <c r="BL12" s="446"/>
      <c r="BM12" s="447"/>
      <c r="BN12" s="465">
        <v>984600</v>
      </c>
      <c r="BO12" s="466"/>
      <c r="BP12" s="466"/>
      <c r="BQ12" s="466"/>
      <c r="BR12" s="466"/>
      <c r="BS12" s="466"/>
      <c r="BT12" s="466"/>
      <c r="BU12" s="467"/>
      <c r="BV12" s="465">
        <v>1066000</v>
      </c>
      <c r="BW12" s="466"/>
      <c r="BX12" s="466"/>
      <c r="BY12" s="466"/>
      <c r="BZ12" s="466"/>
      <c r="CA12" s="466"/>
      <c r="CB12" s="466"/>
      <c r="CC12" s="467"/>
      <c r="CD12" s="474" t="s">
        <v>137</v>
      </c>
      <c r="CE12" s="475"/>
      <c r="CF12" s="475"/>
      <c r="CG12" s="475"/>
      <c r="CH12" s="475"/>
      <c r="CI12" s="475"/>
      <c r="CJ12" s="475"/>
      <c r="CK12" s="475"/>
      <c r="CL12" s="475"/>
      <c r="CM12" s="475"/>
      <c r="CN12" s="475"/>
      <c r="CO12" s="475"/>
      <c r="CP12" s="475"/>
      <c r="CQ12" s="475"/>
      <c r="CR12" s="475"/>
      <c r="CS12" s="476"/>
      <c r="CT12" s="578" t="s">
        <v>130</v>
      </c>
      <c r="CU12" s="579"/>
      <c r="CV12" s="579"/>
      <c r="CW12" s="579"/>
      <c r="CX12" s="579"/>
      <c r="CY12" s="579"/>
      <c r="CZ12" s="579"/>
      <c r="DA12" s="580"/>
      <c r="DB12" s="578" t="s">
        <v>130</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138</v>
      </c>
      <c r="N13" s="566"/>
      <c r="O13" s="566"/>
      <c r="P13" s="566"/>
      <c r="Q13" s="567"/>
      <c r="R13" s="568">
        <v>26317</v>
      </c>
      <c r="S13" s="569"/>
      <c r="T13" s="569"/>
      <c r="U13" s="569"/>
      <c r="V13" s="570"/>
      <c r="W13" s="556" t="s">
        <v>139</v>
      </c>
      <c r="X13" s="478"/>
      <c r="Y13" s="478"/>
      <c r="Z13" s="478"/>
      <c r="AA13" s="478"/>
      <c r="AB13" s="479"/>
      <c r="AC13" s="441">
        <v>1879</v>
      </c>
      <c r="AD13" s="442"/>
      <c r="AE13" s="442"/>
      <c r="AF13" s="442"/>
      <c r="AG13" s="443"/>
      <c r="AH13" s="441">
        <v>1883</v>
      </c>
      <c r="AI13" s="442"/>
      <c r="AJ13" s="442"/>
      <c r="AK13" s="442"/>
      <c r="AL13" s="444"/>
      <c r="AM13" s="534" t="s">
        <v>140</v>
      </c>
      <c r="AN13" s="439"/>
      <c r="AO13" s="439"/>
      <c r="AP13" s="439"/>
      <c r="AQ13" s="439"/>
      <c r="AR13" s="439"/>
      <c r="AS13" s="439"/>
      <c r="AT13" s="440"/>
      <c r="AU13" s="522" t="s">
        <v>121</v>
      </c>
      <c r="AV13" s="523"/>
      <c r="AW13" s="523"/>
      <c r="AX13" s="523"/>
      <c r="AY13" s="445" t="s">
        <v>141</v>
      </c>
      <c r="AZ13" s="446"/>
      <c r="BA13" s="446"/>
      <c r="BB13" s="446"/>
      <c r="BC13" s="446"/>
      <c r="BD13" s="446"/>
      <c r="BE13" s="446"/>
      <c r="BF13" s="446"/>
      <c r="BG13" s="446"/>
      <c r="BH13" s="446"/>
      <c r="BI13" s="446"/>
      <c r="BJ13" s="446"/>
      <c r="BK13" s="446"/>
      <c r="BL13" s="446"/>
      <c r="BM13" s="447"/>
      <c r="BN13" s="465">
        <v>-1186878</v>
      </c>
      <c r="BO13" s="466"/>
      <c r="BP13" s="466"/>
      <c r="BQ13" s="466"/>
      <c r="BR13" s="466"/>
      <c r="BS13" s="466"/>
      <c r="BT13" s="466"/>
      <c r="BU13" s="467"/>
      <c r="BV13" s="465">
        <v>-554134</v>
      </c>
      <c r="BW13" s="466"/>
      <c r="BX13" s="466"/>
      <c r="BY13" s="466"/>
      <c r="BZ13" s="466"/>
      <c r="CA13" s="466"/>
      <c r="CB13" s="466"/>
      <c r="CC13" s="467"/>
      <c r="CD13" s="474" t="s">
        <v>142</v>
      </c>
      <c r="CE13" s="475"/>
      <c r="CF13" s="475"/>
      <c r="CG13" s="475"/>
      <c r="CH13" s="475"/>
      <c r="CI13" s="475"/>
      <c r="CJ13" s="475"/>
      <c r="CK13" s="475"/>
      <c r="CL13" s="475"/>
      <c r="CM13" s="475"/>
      <c r="CN13" s="475"/>
      <c r="CO13" s="475"/>
      <c r="CP13" s="475"/>
      <c r="CQ13" s="475"/>
      <c r="CR13" s="475"/>
      <c r="CS13" s="476"/>
      <c r="CT13" s="435">
        <v>9.3000000000000007</v>
      </c>
      <c r="CU13" s="436"/>
      <c r="CV13" s="436"/>
      <c r="CW13" s="436"/>
      <c r="CX13" s="436"/>
      <c r="CY13" s="436"/>
      <c r="CZ13" s="436"/>
      <c r="DA13" s="437"/>
      <c r="DB13" s="435">
        <v>9.5</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143</v>
      </c>
      <c r="M14" s="599"/>
      <c r="N14" s="599"/>
      <c r="O14" s="599"/>
      <c r="P14" s="599"/>
      <c r="Q14" s="600"/>
      <c r="R14" s="568">
        <v>26991</v>
      </c>
      <c r="S14" s="569"/>
      <c r="T14" s="569"/>
      <c r="U14" s="569"/>
      <c r="V14" s="570"/>
      <c r="W14" s="571"/>
      <c r="X14" s="481"/>
      <c r="Y14" s="481"/>
      <c r="Z14" s="481"/>
      <c r="AA14" s="481"/>
      <c r="AB14" s="482"/>
      <c r="AC14" s="561">
        <v>14.1</v>
      </c>
      <c r="AD14" s="562"/>
      <c r="AE14" s="562"/>
      <c r="AF14" s="562"/>
      <c r="AG14" s="563"/>
      <c r="AH14" s="561">
        <v>13.5</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144</v>
      </c>
      <c r="CE14" s="472"/>
      <c r="CF14" s="472"/>
      <c r="CG14" s="472"/>
      <c r="CH14" s="472"/>
      <c r="CI14" s="472"/>
      <c r="CJ14" s="472"/>
      <c r="CK14" s="472"/>
      <c r="CL14" s="472"/>
      <c r="CM14" s="472"/>
      <c r="CN14" s="472"/>
      <c r="CO14" s="472"/>
      <c r="CP14" s="472"/>
      <c r="CQ14" s="472"/>
      <c r="CR14" s="472"/>
      <c r="CS14" s="473"/>
      <c r="CT14" s="572">
        <v>114.1</v>
      </c>
      <c r="CU14" s="573"/>
      <c r="CV14" s="573"/>
      <c r="CW14" s="573"/>
      <c r="CX14" s="573"/>
      <c r="CY14" s="573"/>
      <c r="CZ14" s="573"/>
      <c r="DA14" s="574"/>
      <c r="DB14" s="572">
        <v>106.5</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145</v>
      </c>
      <c r="N15" s="566"/>
      <c r="O15" s="566"/>
      <c r="P15" s="566"/>
      <c r="Q15" s="567"/>
      <c r="R15" s="568">
        <v>26901</v>
      </c>
      <c r="S15" s="569"/>
      <c r="T15" s="569"/>
      <c r="U15" s="569"/>
      <c r="V15" s="570"/>
      <c r="W15" s="556" t="s">
        <v>146</v>
      </c>
      <c r="X15" s="478"/>
      <c r="Y15" s="478"/>
      <c r="Z15" s="478"/>
      <c r="AA15" s="478"/>
      <c r="AB15" s="479"/>
      <c r="AC15" s="441">
        <v>3365</v>
      </c>
      <c r="AD15" s="442"/>
      <c r="AE15" s="442"/>
      <c r="AF15" s="442"/>
      <c r="AG15" s="443"/>
      <c r="AH15" s="441">
        <v>3556</v>
      </c>
      <c r="AI15" s="442"/>
      <c r="AJ15" s="442"/>
      <c r="AK15" s="442"/>
      <c r="AL15" s="444"/>
      <c r="AM15" s="534"/>
      <c r="AN15" s="439"/>
      <c r="AO15" s="439"/>
      <c r="AP15" s="439"/>
      <c r="AQ15" s="439"/>
      <c r="AR15" s="439"/>
      <c r="AS15" s="439"/>
      <c r="AT15" s="440"/>
      <c r="AU15" s="522"/>
      <c r="AV15" s="523"/>
      <c r="AW15" s="523"/>
      <c r="AX15" s="523"/>
      <c r="AY15" s="457" t="s">
        <v>147</v>
      </c>
      <c r="AZ15" s="458"/>
      <c r="BA15" s="458"/>
      <c r="BB15" s="458"/>
      <c r="BC15" s="458"/>
      <c r="BD15" s="458"/>
      <c r="BE15" s="458"/>
      <c r="BF15" s="458"/>
      <c r="BG15" s="458"/>
      <c r="BH15" s="458"/>
      <c r="BI15" s="458"/>
      <c r="BJ15" s="458"/>
      <c r="BK15" s="458"/>
      <c r="BL15" s="458"/>
      <c r="BM15" s="459"/>
      <c r="BN15" s="460">
        <v>2675499</v>
      </c>
      <c r="BO15" s="461"/>
      <c r="BP15" s="461"/>
      <c r="BQ15" s="461"/>
      <c r="BR15" s="461"/>
      <c r="BS15" s="461"/>
      <c r="BT15" s="461"/>
      <c r="BU15" s="462"/>
      <c r="BV15" s="460">
        <v>2657444</v>
      </c>
      <c r="BW15" s="461"/>
      <c r="BX15" s="461"/>
      <c r="BY15" s="461"/>
      <c r="BZ15" s="461"/>
      <c r="CA15" s="461"/>
      <c r="CB15" s="461"/>
      <c r="CC15" s="462"/>
      <c r="CD15" s="575" t="s">
        <v>148</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149</v>
      </c>
      <c r="M16" s="559"/>
      <c r="N16" s="559"/>
      <c r="O16" s="559"/>
      <c r="P16" s="559"/>
      <c r="Q16" s="560"/>
      <c r="R16" s="553" t="s">
        <v>150</v>
      </c>
      <c r="S16" s="554"/>
      <c r="T16" s="554"/>
      <c r="U16" s="554"/>
      <c r="V16" s="555"/>
      <c r="W16" s="571"/>
      <c r="X16" s="481"/>
      <c r="Y16" s="481"/>
      <c r="Z16" s="481"/>
      <c r="AA16" s="481"/>
      <c r="AB16" s="482"/>
      <c r="AC16" s="561">
        <v>25.2</v>
      </c>
      <c r="AD16" s="562"/>
      <c r="AE16" s="562"/>
      <c r="AF16" s="562"/>
      <c r="AG16" s="563"/>
      <c r="AH16" s="561">
        <v>25.6</v>
      </c>
      <c r="AI16" s="562"/>
      <c r="AJ16" s="562"/>
      <c r="AK16" s="562"/>
      <c r="AL16" s="564"/>
      <c r="AM16" s="534"/>
      <c r="AN16" s="439"/>
      <c r="AO16" s="439"/>
      <c r="AP16" s="439"/>
      <c r="AQ16" s="439"/>
      <c r="AR16" s="439"/>
      <c r="AS16" s="439"/>
      <c r="AT16" s="440"/>
      <c r="AU16" s="522"/>
      <c r="AV16" s="523"/>
      <c r="AW16" s="523"/>
      <c r="AX16" s="523"/>
      <c r="AY16" s="445" t="s">
        <v>151</v>
      </c>
      <c r="AZ16" s="446"/>
      <c r="BA16" s="446"/>
      <c r="BB16" s="446"/>
      <c r="BC16" s="446"/>
      <c r="BD16" s="446"/>
      <c r="BE16" s="446"/>
      <c r="BF16" s="446"/>
      <c r="BG16" s="446"/>
      <c r="BH16" s="446"/>
      <c r="BI16" s="446"/>
      <c r="BJ16" s="446"/>
      <c r="BK16" s="446"/>
      <c r="BL16" s="446"/>
      <c r="BM16" s="447"/>
      <c r="BN16" s="465">
        <v>10454331</v>
      </c>
      <c r="BO16" s="466"/>
      <c r="BP16" s="466"/>
      <c r="BQ16" s="466"/>
      <c r="BR16" s="466"/>
      <c r="BS16" s="466"/>
      <c r="BT16" s="466"/>
      <c r="BU16" s="467"/>
      <c r="BV16" s="465">
        <v>10413772</v>
      </c>
      <c r="BW16" s="466"/>
      <c r="BX16" s="466"/>
      <c r="BY16" s="466"/>
      <c r="BZ16" s="466"/>
      <c r="CA16" s="466"/>
      <c r="CB16" s="466"/>
      <c r="CC16" s="467"/>
      <c r="CD16" s="200"/>
      <c r="CE16" s="463" t="s">
        <v>152</v>
      </c>
      <c r="CF16" s="463"/>
      <c r="CG16" s="463"/>
      <c r="CH16" s="463"/>
      <c r="CI16" s="463"/>
      <c r="CJ16" s="463"/>
      <c r="CK16" s="463"/>
      <c r="CL16" s="463"/>
      <c r="CM16" s="463"/>
      <c r="CN16" s="463"/>
      <c r="CO16" s="463"/>
      <c r="CP16" s="463"/>
      <c r="CQ16" s="463"/>
      <c r="CR16" s="463"/>
      <c r="CS16" s="464"/>
      <c r="CT16" s="435">
        <v>18.899999999999999</v>
      </c>
      <c r="CU16" s="436"/>
      <c r="CV16" s="436"/>
      <c r="CW16" s="436"/>
      <c r="CX16" s="436"/>
      <c r="CY16" s="436"/>
      <c r="CZ16" s="436"/>
      <c r="DA16" s="437"/>
      <c r="DB16" s="435">
        <v>17.3</v>
      </c>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153</v>
      </c>
      <c r="N17" s="551"/>
      <c r="O17" s="551"/>
      <c r="P17" s="551"/>
      <c r="Q17" s="552"/>
      <c r="R17" s="553" t="s">
        <v>154</v>
      </c>
      <c r="S17" s="554"/>
      <c r="T17" s="554"/>
      <c r="U17" s="554"/>
      <c r="V17" s="555"/>
      <c r="W17" s="556" t="s">
        <v>155</v>
      </c>
      <c r="X17" s="478"/>
      <c r="Y17" s="478"/>
      <c r="Z17" s="478"/>
      <c r="AA17" s="478"/>
      <c r="AB17" s="479"/>
      <c r="AC17" s="441">
        <v>8094</v>
      </c>
      <c r="AD17" s="442"/>
      <c r="AE17" s="442"/>
      <c r="AF17" s="442"/>
      <c r="AG17" s="443"/>
      <c r="AH17" s="441">
        <v>8470</v>
      </c>
      <c r="AI17" s="442"/>
      <c r="AJ17" s="442"/>
      <c r="AK17" s="442"/>
      <c r="AL17" s="444"/>
      <c r="AM17" s="534"/>
      <c r="AN17" s="439"/>
      <c r="AO17" s="439"/>
      <c r="AP17" s="439"/>
      <c r="AQ17" s="439"/>
      <c r="AR17" s="439"/>
      <c r="AS17" s="439"/>
      <c r="AT17" s="440"/>
      <c r="AU17" s="522"/>
      <c r="AV17" s="523"/>
      <c r="AW17" s="523"/>
      <c r="AX17" s="523"/>
      <c r="AY17" s="445" t="s">
        <v>156</v>
      </c>
      <c r="AZ17" s="446"/>
      <c r="BA17" s="446"/>
      <c r="BB17" s="446"/>
      <c r="BC17" s="446"/>
      <c r="BD17" s="446"/>
      <c r="BE17" s="446"/>
      <c r="BF17" s="446"/>
      <c r="BG17" s="446"/>
      <c r="BH17" s="446"/>
      <c r="BI17" s="446"/>
      <c r="BJ17" s="446"/>
      <c r="BK17" s="446"/>
      <c r="BL17" s="446"/>
      <c r="BM17" s="447"/>
      <c r="BN17" s="465">
        <v>3374479</v>
      </c>
      <c r="BO17" s="466"/>
      <c r="BP17" s="466"/>
      <c r="BQ17" s="466"/>
      <c r="BR17" s="466"/>
      <c r="BS17" s="466"/>
      <c r="BT17" s="466"/>
      <c r="BU17" s="467"/>
      <c r="BV17" s="465">
        <v>3345426</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157</v>
      </c>
      <c r="C18" s="528"/>
      <c r="D18" s="528"/>
      <c r="E18" s="529"/>
      <c r="F18" s="529"/>
      <c r="G18" s="529"/>
      <c r="H18" s="529"/>
      <c r="I18" s="529"/>
      <c r="J18" s="529"/>
      <c r="K18" s="529"/>
      <c r="L18" s="530">
        <v>1093.56</v>
      </c>
      <c r="M18" s="530"/>
      <c r="N18" s="530"/>
      <c r="O18" s="530"/>
      <c r="P18" s="530"/>
      <c r="Q18" s="530"/>
      <c r="R18" s="531"/>
      <c r="S18" s="531"/>
      <c r="T18" s="531"/>
      <c r="U18" s="531"/>
      <c r="V18" s="532"/>
      <c r="W18" s="546"/>
      <c r="X18" s="547"/>
      <c r="Y18" s="547"/>
      <c r="Z18" s="547"/>
      <c r="AA18" s="547"/>
      <c r="AB18" s="557"/>
      <c r="AC18" s="429">
        <v>60.7</v>
      </c>
      <c r="AD18" s="430"/>
      <c r="AE18" s="430"/>
      <c r="AF18" s="430"/>
      <c r="AG18" s="533"/>
      <c r="AH18" s="429">
        <v>60.9</v>
      </c>
      <c r="AI18" s="430"/>
      <c r="AJ18" s="430"/>
      <c r="AK18" s="430"/>
      <c r="AL18" s="431"/>
      <c r="AM18" s="534"/>
      <c r="AN18" s="439"/>
      <c r="AO18" s="439"/>
      <c r="AP18" s="439"/>
      <c r="AQ18" s="439"/>
      <c r="AR18" s="439"/>
      <c r="AS18" s="439"/>
      <c r="AT18" s="440"/>
      <c r="AU18" s="522"/>
      <c r="AV18" s="523"/>
      <c r="AW18" s="523"/>
      <c r="AX18" s="523"/>
      <c r="AY18" s="445" t="s">
        <v>158</v>
      </c>
      <c r="AZ18" s="446"/>
      <c r="BA18" s="446"/>
      <c r="BB18" s="446"/>
      <c r="BC18" s="446"/>
      <c r="BD18" s="446"/>
      <c r="BE18" s="446"/>
      <c r="BF18" s="446"/>
      <c r="BG18" s="446"/>
      <c r="BH18" s="446"/>
      <c r="BI18" s="446"/>
      <c r="BJ18" s="446"/>
      <c r="BK18" s="446"/>
      <c r="BL18" s="446"/>
      <c r="BM18" s="447"/>
      <c r="BN18" s="465">
        <v>11986570</v>
      </c>
      <c r="BO18" s="466"/>
      <c r="BP18" s="466"/>
      <c r="BQ18" s="466"/>
      <c r="BR18" s="466"/>
      <c r="BS18" s="466"/>
      <c r="BT18" s="466"/>
      <c r="BU18" s="467"/>
      <c r="BV18" s="465">
        <v>11563002</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159</v>
      </c>
      <c r="C19" s="528"/>
      <c r="D19" s="528"/>
      <c r="E19" s="529"/>
      <c r="F19" s="529"/>
      <c r="G19" s="529"/>
      <c r="H19" s="529"/>
      <c r="I19" s="529"/>
      <c r="J19" s="529"/>
      <c r="K19" s="529"/>
      <c r="L19" s="535">
        <v>25</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160</v>
      </c>
      <c r="AZ19" s="446"/>
      <c r="BA19" s="446"/>
      <c r="BB19" s="446"/>
      <c r="BC19" s="446"/>
      <c r="BD19" s="446"/>
      <c r="BE19" s="446"/>
      <c r="BF19" s="446"/>
      <c r="BG19" s="446"/>
      <c r="BH19" s="446"/>
      <c r="BI19" s="446"/>
      <c r="BJ19" s="446"/>
      <c r="BK19" s="446"/>
      <c r="BL19" s="446"/>
      <c r="BM19" s="447"/>
      <c r="BN19" s="465">
        <v>14470028</v>
      </c>
      <c r="BO19" s="466"/>
      <c r="BP19" s="466"/>
      <c r="BQ19" s="466"/>
      <c r="BR19" s="466"/>
      <c r="BS19" s="466"/>
      <c r="BT19" s="466"/>
      <c r="BU19" s="467"/>
      <c r="BV19" s="465">
        <v>14520318</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161</v>
      </c>
      <c r="C20" s="528"/>
      <c r="D20" s="528"/>
      <c r="E20" s="529"/>
      <c r="F20" s="529"/>
      <c r="G20" s="529"/>
      <c r="H20" s="529"/>
      <c r="I20" s="529"/>
      <c r="J20" s="529"/>
      <c r="K20" s="529"/>
      <c r="L20" s="535">
        <v>9594</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162</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163</v>
      </c>
      <c r="C22" s="495"/>
      <c r="D22" s="496"/>
      <c r="E22" s="503" t="s">
        <v>1</v>
      </c>
      <c r="F22" s="478"/>
      <c r="G22" s="478"/>
      <c r="H22" s="478"/>
      <c r="I22" s="478"/>
      <c r="J22" s="478"/>
      <c r="K22" s="479"/>
      <c r="L22" s="503" t="s">
        <v>164</v>
      </c>
      <c r="M22" s="478"/>
      <c r="N22" s="478"/>
      <c r="O22" s="478"/>
      <c r="P22" s="479"/>
      <c r="Q22" s="488" t="s">
        <v>165</v>
      </c>
      <c r="R22" s="489"/>
      <c r="S22" s="489"/>
      <c r="T22" s="489"/>
      <c r="U22" s="489"/>
      <c r="V22" s="504"/>
      <c r="W22" s="506" t="s">
        <v>166</v>
      </c>
      <c r="X22" s="495"/>
      <c r="Y22" s="496"/>
      <c r="Z22" s="503" t="s">
        <v>1</v>
      </c>
      <c r="AA22" s="478"/>
      <c r="AB22" s="478"/>
      <c r="AC22" s="478"/>
      <c r="AD22" s="478"/>
      <c r="AE22" s="478"/>
      <c r="AF22" s="478"/>
      <c r="AG22" s="479"/>
      <c r="AH22" s="477" t="s">
        <v>167</v>
      </c>
      <c r="AI22" s="478"/>
      <c r="AJ22" s="478"/>
      <c r="AK22" s="478"/>
      <c r="AL22" s="479"/>
      <c r="AM22" s="477" t="s">
        <v>168</v>
      </c>
      <c r="AN22" s="483"/>
      <c r="AO22" s="483"/>
      <c r="AP22" s="483"/>
      <c r="AQ22" s="483"/>
      <c r="AR22" s="484"/>
      <c r="AS22" s="488" t="s">
        <v>165</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169</v>
      </c>
      <c r="AZ23" s="458"/>
      <c r="BA23" s="458"/>
      <c r="BB23" s="458"/>
      <c r="BC23" s="458"/>
      <c r="BD23" s="458"/>
      <c r="BE23" s="458"/>
      <c r="BF23" s="458"/>
      <c r="BG23" s="458"/>
      <c r="BH23" s="458"/>
      <c r="BI23" s="458"/>
      <c r="BJ23" s="458"/>
      <c r="BK23" s="458"/>
      <c r="BL23" s="458"/>
      <c r="BM23" s="459"/>
      <c r="BN23" s="465">
        <v>20609769</v>
      </c>
      <c r="BO23" s="466"/>
      <c r="BP23" s="466"/>
      <c r="BQ23" s="466"/>
      <c r="BR23" s="466"/>
      <c r="BS23" s="466"/>
      <c r="BT23" s="466"/>
      <c r="BU23" s="467"/>
      <c r="BV23" s="465">
        <v>20327178</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170</v>
      </c>
      <c r="F24" s="439"/>
      <c r="G24" s="439"/>
      <c r="H24" s="439"/>
      <c r="I24" s="439"/>
      <c r="J24" s="439"/>
      <c r="K24" s="440"/>
      <c r="L24" s="441">
        <v>1</v>
      </c>
      <c r="M24" s="442"/>
      <c r="N24" s="442"/>
      <c r="O24" s="442"/>
      <c r="P24" s="443"/>
      <c r="Q24" s="441">
        <v>8500</v>
      </c>
      <c r="R24" s="442"/>
      <c r="S24" s="442"/>
      <c r="T24" s="442"/>
      <c r="U24" s="442"/>
      <c r="V24" s="443"/>
      <c r="W24" s="507"/>
      <c r="X24" s="498"/>
      <c r="Y24" s="499"/>
      <c r="Z24" s="438" t="s">
        <v>171</v>
      </c>
      <c r="AA24" s="439"/>
      <c r="AB24" s="439"/>
      <c r="AC24" s="439"/>
      <c r="AD24" s="439"/>
      <c r="AE24" s="439"/>
      <c r="AF24" s="439"/>
      <c r="AG24" s="440"/>
      <c r="AH24" s="441">
        <v>341</v>
      </c>
      <c r="AI24" s="442"/>
      <c r="AJ24" s="442"/>
      <c r="AK24" s="442"/>
      <c r="AL24" s="443"/>
      <c r="AM24" s="441">
        <v>1044824</v>
      </c>
      <c r="AN24" s="442"/>
      <c r="AO24" s="442"/>
      <c r="AP24" s="442"/>
      <c r="AQ24" s="442"/>
      <c r="AR24" s="443"/>
      <c r="AS24" s="441">
        <v>3064</v>
      </c>
      <c r="AT24" s="442"/>
      <c r="AU24" s="442"/>
      <c r="AV24" s="442"/>
      <c r="AW24" s="442"/>
      <c r="AX24" s="444"/>
      <c r="AY24" s="432" t="s">
        <v>172</v>
      </c>
      <c r="AZ24" s="433"/>
      <c r="BA24" s="433"/>
      <c r="BB24" s="433"/>
      <c r="BC24" s="433"/>
      <c r="BD24" s="433"/>
      <c r="BE24" s="433"/>
      <c r="BF24" s="433"/>
      <c r="BG24" s="433"/>
      <c r="BH24" s="433"/>
      <c r="BI24" s="433"/>
      <c r="BJ24" s="433"/>
      <c r="BK24" s="433"/>
      <c r="BL24" s="433"/>
      <c r="BM24" s="434"/>
      <c r="BN24" s="465">
        <v>16428644</v>
      </c>
      <c r="BO24" s="466"/>
      <c r="BP24" s="466"/>
      <c r="BQ24" s="466"/>
      <c r="BR24" s="466"/>
      <c r="BS24" s="466"/>
      <c r="BT24" s="466"/>
      <c r="BU24" s="467"/>
      <c r="BV24" s="465">
        <v>16041219</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173</v>
      </c>
      <c r="F25" s="439"/>
      <c r="G25" s="439"/>
      <c r="H25" s="439"/>
      <c r="I25" s="439"/>
      <c r="J25" s="439"/>
      <c r="K25" s="440"/>
      <c r="L25" s="441">
        <v>1</v>
      </c>
      <c r="M25" s="442"/>
      <c r="N25" s="442"/>
      <c r="O25" s="442"/>
      <c r="P25" s="443"/>
      <c r="Q25" s="441">
        <v>6380</v>
      </c>
      <c r="R25" s="442"/>
      <c r="S25" s="442"/>
      <c r="T25" s="442"/>
      <c r="U25" s="442"/>
      <c r="V25" s="443"/>
      <c r="W25" s="507"/>
      <c r="X25" s="498"/>
      <c r="Y25" s="499"/>
      <c r="Z25" s="438" t="s">
        <v>174</v>
      </c>
      <c r="AA25" s="439"/>
      <c r="AB25" s="439"/>
      <c r="AC25" s="439"/>
      <c r="AD25" s="439"/>
      <c r="AE25" s="439"/>
      <c r="AF25" s="439"/>
      <c r="AG25" s="440"/>
      <c r="AH25" s="441" t="s">
        <v>175</v>
      </c>
      <c r="AI25" s="442"/>
      <c r="AJ25" s="442"/>
      <c r="AK25" s="442"/>
      <c r="AL25" s="443"/>
      <c r="AM25" s="441" t="s">
        <v>130</v>
      </c>
      <c r="AN25" s="442"/>
      <c r="AO25" s="442"/>
      <c r="AP25" s="442"/>
      <c r="AQ25" s="442"/>
      <c r="AR25" s="443"/>
      <c r="AS25" s="441" t="s">
        <v>176</v>
      </c>
      <c r="AT25" s="442"/>
      <c r="AU25" s="442"/>
      <c r="AV25" s="442"/>
      <c r="AW25" s="442"/>
      <c r="AX25" s="444"/>
      <c r="AY25" s="457" t="s">
        <v>177</v>
      </c>
      <c r="AZ25" s="458"/>
      <c r="BA25" s="458"/>
      <c r="BB25" s="458"/>
      <c r="BC25" s="458"/>
      <c r="BD25" s="458"/>
      <c r="BE25" s="458"/>
      <c r="BF25" s="458"/>
      <c r="BG25" s="458"/>
      <c r="BH25" s="458"/>
      <c r="BI25" s="458"/>
      <c r="BJ25" s="458"/>
      <c r="BK25" s="458"/>
      <c r="BL25" s="458"/>
      <c r="BM25" s="459"/>
      <c r="BN25" s="460">
        <v>593225</v>
      </c>
      <c r="BO25" s="461"/>
      <c r="BP25" s="461"/>
      <c r="BQ25" s="461"/>
      <c r="BR25" s="461"/>
      <c r="BS25" s="461"/>
      <c r="BT25" s="461"/>
      <c r="BU25" s="462"/>
      <c r="BV25" s="460">
        <v>767037</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178</v>
      </c>
      <c r="F26" s="439"/>
      <c r="G26" s="439"/>
      <c r="H26" s="439"/>
      <c r="I26" s="439"/>
      <c r="J26" s="439"/>
      <c r="K26" s="440"/>
      <c r="L26" s="441">
        <v>1</v>
      </c>
      <c r="M26" s="442"/>
      <c r="N26" s="442"/>
      <c r="O26" s="442"/>
      <c r="P26" s="443"/>
      <c r="Q26" s="441">
        <v>5780</v>
      </c>
      <c r="R26" s="442"/>
      <c r="S26" s="442"/>
      <c r="T26" s="442"/>
      <c r="U26" s="442"/>
      <c r="V26" s="443"/>
      <c r="W26" s="507"/>
      <c r="X26" s="498"/>
      <c r="Y26" s="499"/>
      <c r="Z26" s="438" t="s">
        <v>179</v>
      </c>
      <c r="AA26" s="520"/>
      <c r="AB26" s="520"/>
      <c r="AC26" s="520"/>
      <c r="AD26" s="520"/>
      <c r="AE26" s="520"/>
      <c r="AF26" s="520"/>
      <c r="AG26" s="521"/>
      <c r="AH26" s="441">
        <v>20</v>
      </c>
      <c r="AI26" s="442"/>
      <c r="AJ26" s="442"/>
      <c r="AK26" s="442"/>
      <c r="AL26" s="443"/>
      <c r="AM26" s="441">
        <v>55900</v>
      </c>
      <c r="AN26" s="442"/>
      <c r="AO26" s="442"/>
      <c r="AP26" s="442"/>
      <c r="AQ26" s="442"/>
      <c r="AR26" s="443"/>
      <c r="AS26" s="441">
        <v>2795</v>
      </c>
      <c r="AT26" s="442"/>
      <c r="AU26" s="442"/>
      <c r="AV26" s="442"/>
      <c r="AW26" s="442"/>
      <c r="AX26" s="444"/>
      <c r="AY26" s="474" t="s">
        <v>180</v>
      </c>
      <c r="AZ26" s="475"/>
      <c r="BA26" s="475"/>
      <c r="BB26" s="475"/>
      <c r="BC26" s="475"/>
      <c r="BD26" s="475"/>
      <c r="BE26" s="475"/>
      <c r="BF26" s="475"/>
      <c r="BG26" s="475"/>
      <c r="BH26" s="475"/>
      <c r="BI26" s="475"/>
      <c r="BJ26" s="475"/>
      <c r="BK26" s="475"/>
      <c r="BL26" s="475"/>
      <c r="BM26" s="476"/>
      <c r="BN26" s="465" t="s">
        <v>130</v>
      </c>
      <c r="BO26" s="466"/>
      <c r="BP26" s="466"/>
      <c r="BQ26" s="466"/>
      <c r="BR26" s="466"/>
      <c r="BS26" s="466"/>
      <c r="BT26" s="466"/>
      <c r="BU26" s="467"/>
      <c r="BV26" s="465" t="s">
        <v>176</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181</v>
      </c>
      <c r="F27" s="439"/>
      <c r="G27" s="439"/>
      <c r="H27" s="439"/>
      <c r="I27" s="439"/>
      <c r="J27" s="439"/>
      <c r="K27" s="440"/>
      <c r="L27" s="441">
        <v>1</v>
      </c>
      <c r="M27" s="442"/>
      <c r="N27" s="442"/>
      <c r="O27" s="442"/>
      <c r="P27" s="443"/>
      <c r="Q27" s="441">
        <v>3750</v>
      </c>
      <c r="R27" s="442"/>
      <c r="S27" s="442"/>
      <c r="T27" s="442"/>
      <c r="U27" s="442"/>
      <c r="V27" s="443"/>
      <c r="W27" s="507"/>
      <c r="X27" s="498"/>
      <c r="Y27" s="499"/>
      <c r="Z27" s="438" t="s">
        <v>182</v>
      </c>
      <c r="AA27" s="439"/>
      <c r="AB27" s="439"/>
      <c r="AC27" s="439"/>
      <c r="AD27" s="439"/>
      <c r="AE27" s="439"/>
      <c r="AF27" s="439"/>
      <c r="AG27" s="440"/>
      <c r="AH27" s="441">
        <v>4</v>
      </c>
      <c r="AI27" s="442"/>
      <c r="AJ27" s="442"/>
      <c r="AK27" s="442"/>
      <c r="AL27" s="443"/>
      <c r="AM27" s="441">
        <v>16884</v>
      </c>
      <c r="AN27" s="442"/>
      <c r="AO27" s="442"/>
      <c r="AP27" s="442"/>
      <c r="AQ27" s="442"/>
      <c r="AR27" s="443"/>
      <c r="AS27" s="441">
        <v>4221</v>
      </c>
      <c r="AT27" s="442"/>
      <c r="AU27" s="442"/>
      <c r="AV27" s="442"/>
      <c r="AW27" s="442"/>
      <c r="AX27" s="444"/>
      <c r="AY27" s="471" t="s">
        <v>183</v>
      </c>
      <c r="AZ27" s="472"/>
      <c r="BA27" s="472"/>
      <c r="BB27" s="472"/>
      <c r="BC27" s="472"/>
      <c r="BD27" s="472"/>
      <c r="BE27" s="472"/>
      <c r="BF27" s="472"/>
      <c r="BG27" s="472"/>
      <c r="BH27" s="472"/>
      <c r="BI27" s="472"/>
      <c r="BJ27" s="472"/>
      <c r="BK27" s="472"/>
      <c r="BL27" s="472"/>
      <c r="BM27" s="473"/>
      <c r="BN27" s="468" t="s">
        <v>176</v>
      </c>
      <c r="BO27" s="469"/>
      <c r="BP27" s="469"/>
      <c r="BQ27" s="469"/>
      <c r="BR27" s="469"/>
      <c r="BS27" s="469"/>
      <c r="BT27" s="469"/>
      <c r="BU27" s="470"/>
      <c r="BV27" s="468" t="s">
        <v>130</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184</v>
      </c>
      <c r="F28" s="439"/>
      <c r="G28" s="439"/>
      <c r="H28" s="439"/>
      <c r="I28" s="439"/>
      <c r="J28" s="439"/>
      <c r="K28" s="440"/>
      <c r="L28" s="441">
        <v>1</v>
      </c>
      <c r="M28" s="442"/>
      <c r="N28" s="442"/>
      <c r="O28" s="442"/>
      <c r="P28" s="443"/>
      <c r="Q28" s="441">
        <v>3280</v>
      </c>
      <c r="R28" s="442"/>
      <c r="S28" s="442"/>
      <c r="T28" s="442"/>
      <c r="U28" s="442"/>
      <c r="V28" s="443"/>
      <c r="W28" s="507"/>
      <c r="X28" s="498"/>
      <c r="Y28" s="499"/>
      <c r="Z28" s="438" t="s">
        <v>185</v>
      </c>
      <c r="AA28" s="439"/>
      <c r="AB28" s="439"/>
      <c r="AC28" s="439"/>
      <c r="AD28" s="439"/>
      <c r="AE28" s="439"/>
      <c r="AF28" s="439"/>
      <c r="AG28" s="440"/>
      <c r="AH28" s="441" t="s">
        <v>130</v>
      </c>
      <c r="AI28" s="442"/>
      <c r="AJ28" s="442"/>
      <c r="AK28" s="442"/>
      <c r="AL28" s="443"/>
      <c r="AM28" s="441" t="s">
        <v>130</v>
      </c>
      <c r="AN28" s="442"/>
      <c r="AO28" s="442"/>
      <c r="AP28" s="442"/>
      <c r="AQ28" s="442"/>
      <c r="AR28" s="443"/>
      <c r="AS28" s="441" t="s">
        <v>130</v>
      </c>
      <c r="AT28" s="442"/>
      <c r="AU28" s="442"/>
      <c r="AV28" s="442"/>
      <c r="AW28" s="442"/>
      <c r="AX28" s="444"/>
      <c r="AY28" s="448" t="s">
        <v>186</v>
      </c>
      <c r="AZ28" s="449"/>
      <c r="BA28" s="449"/>
      <c r="BB28" s="450"/>
      <c r="BC28" s="457" t="s">
        <v>48</v>
      </c>
      <c r="BD28" s="458"/>
      <c r="BE28" s="458"/>
      <c r="BF28" s="458"/>
      <c r="BG28" s="458"/>
      <c r="BH28" s="458"/>
      <c r="BI28" s="458"/>
      <c r="BJ28" s="458"/>
      <c r="BK28" s="458"/>
      <c r="BL28" s="458"/>
      <c r="BM28" s="459"/>
      <c r="BN28" s="460">
        <v>1181302</v>
      </c>
      <c r="BO28" s="461"/>
      <c r="BP28" s="461"/>
      <c r="BQ28" s="461"/>
      <c r="BR28" s="461"/>
      <c r="BS28" s="461"/>
      <c r="BT28" s="461"/>
      <c r="BU28" s="462"/>
      <c r="BV28" s="460">
        <v>1776564</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187</v>
      </c>
      <c r="F29" s="439"/>
      <c r="G29" s="439"/>
      <c r="H29" s="439"/>
      <c r="I29" s="439"/>
      <c r="J29" s="439"/>
      <c r="K29" s="440"/>
      <c r="L29" s="441">
        <v>16</v>
      </c>
      <c r="M29" s="442"/>
      <c r="N29" s="442"/>
      <c r="O29" s="442"/>
      <c r="P29" s="443"/>
      <c r="Q29" s="441">
        <v>3120</v>
      </c>
      <c r="R29" s="442"/>
      <c r="S29" s="442"/>
      <c r="T29" s="442"/>
      <c r="U29" s="442"/>
      <c r="V29" s="443"/>
      <c r="W29" s="508"/>
      <c r="X29" s="509"/>
      <c r="Y29" s="510"/>
      <c r="Z29" s="438" t="s">
        <v>188</v>
      </c>
      <c r="AA29" s="439"/>
      <c r="AB29" s="439"/>
      <c r="AC29" s="439"/>
      <c r="AD29" s="439"/>
      <c r="AE29" s="439"/>
      <c r="AF29" s="439"/>
      <c r="AG29" s="440"/>
      <c r="AH29" s="441">
        <v>345</v>
      </c>
      <c r="AI29" s="442"/>
      <c r="AJ29" s="442"/>
      <c r="AK29" s="442"/>
      <c r="AL29" s="443"/>
      <c r="AM29" s="441">
        <v>1061708</v>
      </c>
      <c r="AN29" s="442"/>
      <c r="AO29" s="442"/>
      <c r="AP29" s="442"/>
      <c r="AQ29" s="442"/>
      <c r="AR29" s="443"/>
      <c r="AS29" s="441">
        <v>3077</v>
      </c>
      <c r="AT29" s="442"/>
      <c r="AU29" s="442"/>
      <c r="AV29" s="442"/>
      <c r="AW29" s="442"/>
      <c r="AX29" s="444"/>
      <c r="AY29" s="451"/>
      <c r="AZ29" s="452"/>
      <c r="BA29" s="452"/>
      <c r="BB29" s="453"/>
      <c r="BC29" s="445" t="s">
        <v>189</v>
      </c>
      <c r="BD29" s="446"/>
      <c r="BE29" s="446"/>
      <c r="BF29" s="446"/>
      <c r="BG29" s="446"/>
      <c r="BH29" s="446"/>
      <c r="BI29" s="446"/>
      <c r="BJ29" s="446"/>
      <c r="BK29" s="446"/>
      <c r="BL29" s="446"/>
      <c r="BM29" s="447"/>
      <c r="BN29" s="465">
        <v>1050</v>
      </c>
      <c r="BO29" s="466"/>
      <c r="BP29" s="466"/>
      <c r="BQ29" s="466"/>
      <c r="BR29" s="466"/>
      <c r="BS29" s="466"/>
      <c r="BT29" s="466"/>
      <c r="BU29" s="467"/>
      <c r="BV29" s="465">
        <v>1050</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190</v>
      </c>
      <c r="X30" s="518"/>
      <c r="Y30" s="518"/>
      <c r="Z30" s="518"/>
      <c r="AA30" s="518"/>
      <c r="AB30" s="518"/>
      <c r="AC30" s="518"/>
      <c r="AD30" s="518"/>
      <c r="AE30" s="518"/>
      <c r="AF30" s="518"/>
      <c r="AG30" s="519"/>
      <c r="AH30" s="429">
        <v>96</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1735323</v>
      </c>
      <c r="BO30" s="469"/>
      <c r="BP30" s="469"/>
      <c r="BQ30" s="469"/>
      <c r="BR30" s="469"/>
      <c r="BS30" s="469"/>
      <c r="BT30" s="469"/>
      <c r="BU30" s="470"/>
      <c r="BV30" s="468">
        <v>1767244</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197</v>
      </c>
      <c r="D33" s="428"/>
      <c r="E33" s="427" t="s">
        <v>198</v>
      </c>
      <c r="F33" s="427"/>
      <c r="G33" s="427"/>
      <c r="H33" s="427"/>
      <c r="I33" s="427"/>
      <c r="J33" s="427"/>
      <c r="K33" s="427"/>
      <c r="L33" s="427"/>
      <c r="M33" s="427"/>
      <c r="N33" s="427"/>
      <c r="O33" s="427"/>
      <c r="P33" s="427"/>
      <c r="Q33" s="427"/>
      <c r="R33" s="427"/>
      <c r="S33" s="427"/>
      <c r="T33" s="215"/>
      <c r="U33" s="428" t="s">
        <v>199</v>
      </c>
      <c r="V33" s="428"/>
      <c r="W33" s="427" t="s">
        <v>200</v>
      </c>
      <c r="X33" s="427"/>
      <c r="Y33" s="427"/>
      <c r="Z33" s="427"/>
      <c r="AA33" s="427"/>
      <c r="AB33" s="427"/>
      <c r="AC33" s="427"/>
      <c r="AD33" s="427"/>
      <c r="AE33" s="427"/>
      <c r="AF33" s="427"/>
      <c r="AG33" s="427"/>
      <c r="AH33" s="427"/>
      <c r="AI33" s="427"/>
      <c r="AJ33" s="427"/>
      <c r="AK33" s="427"/>
      <c r="AL33" s="215"/>
      <c r="AM33" s="428" t="s">
        <v>197</v>
      </c>
      <c r="AN33" s="428"/>
      <c r="AO33" s="427" t="s">
        <v>201</v>
      </c>
      <c r="AP33" s="427"/>
      <c r="AQ33" s="427"/>
      <c r="AR33" s="427"/>
      <c r="AS33" s="427"/>
      <c r="AT33" s="427"/>
      <c r="AU33" s="427"/>
      <c r="AV33" s="427"/>
      <c r="AW33" s="427"/>
      <c r="AX33" s="427"/>
      <c r="AY33" s="427"/>
      <c r="AZ33" s="427"/>
      <c r="BA33" s="427"/>
      <c r="BB33" s="427"/>
      <c r="BC33" s="427"/>
      <c r="BD33" s="216"/>
      <c r="BE33" s="427" t="s">
        <v>202</v>
      </c>
      <c r="BF33" s="427"/>
      <c r="BG33" s="427" t="s">
        <v>203</v>
      </c>
      <c r="BH33" s="427"/>
      <c r="BI33" s="427"/>
      <c r="BJ33" s="427"/>
      <c r="BK33" s="427"/>
      <c r="BL33" s="427"/>
      <c r="BM33" s="427"/>
      <c r="BN33" s="427"/>
      <c r="BO33" s="427"/>
      <c r="BP33" s="427"/>
      <c r="BQ33" s="427"/>
      <c r="BR33" s="427"/>
      <c r="BS33" s="427"/>
      <c r="BT33" s="427"/>
      <c r="BU33" s="427"/>
      <c r="BV33" s="216"/>
      <c r="BW33" s="428" t="s">
        <v>202</v>
      </c>
      <c r="BX33" s="428"/>
      <c r="BY33" s="427" t="s">
        <v>204</v>
      </c>
      <c r="BZ33" s="427"/>
      <c r="CA33" s="427"/>
      <c r="CB33" s="427"/>
      <c r="CC33" s="427"/>
      <c r="CD33" s="427"/>
      <c r="CE33" s="427"/>
      <c r="CF33" s="427"/>
      <c r="CG33" s="427"/>
      <c r="CH33" s="427"/>
      <c r="CI33" s="427"/>
      <c r="CJ33" s="427"/>
      <c r="CK33" s="427"/>
      <c r="CL33" s="427"/>
      <c r="CM33" s="427"/>
      <c r="CN33" s="215"/>
      <c r="CO33" s="428" t="s">
        <v>205</v>
      </c>
      <c r="CP33" s="428"/>
      <c r="CQ33" s="427" t="s">
        <v>206</v>
      </c>
      <c r="CR33" s="427"/>
      <c r="CS33" s="427"/>
      <c r="CT33" s="427"/>
      <c r="CU33" s="427"/>
      <c r="CV33" s="427"/>
      <c r="CW33" s="427"/>
      <c r="CX33" s="427"/>
      <c r="CY33" s="427"/>
      <c r="CZ33" s="427"/>
      <c r="DA33" s="427"/>
      <c r="DB33" s="427"/>
      <c r="DC33" s="427"/>
      <c r="DD33" s="427"/>
      <c r="DE33" s="427"/>
      <c r="DF33" s="215"/>
      <c r="DG33" s="426" t="s">
        <v>207</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仙北市国民健康保険特別会計（事業勘定）</v>
      </c>
      <c r="X34" s="423"/>
      <c r="Y34" s="423"/>
      <c r="Z34" s="423"/>
      <c r="AA34" s="423"/>
      <c r="AB34" s="423"/>
      <c r="AC34" s="423"/>
      <c r="AD34" s="423"/>
      <c r="AE34" s="423"/>
      <c r="AF34" s="423"/>
      <c r="AG34" s="423"/>
      <c r="AH34" s="423"/>
      <c r="AI34" s="423"/>
      <c r="AJ34" s="423"/>
      <c r="AK34" s="423"/>
      <c r="AL34" s="213"/>
      <c r="AM34" s="424">
        <f>IF(AO34="","",MAX(C34:D43,U34:V43)+1)</f>
        <v>8</v>
      </c>
      <c r="AN34" s="424"/>
      <c r="AO34" s="423" t="str">
        <f>IF('各会計、関係団体の財政状況及び健全化判断比率'!B33="","",'各会計、関係団体の財政状況及び健全化判断比率'!B33)</f>
        <v>仙北市水道事業会計</v>
      </c>
      <c r="AP34" s="423"/>
      <c r="AQ34" s="423"/>
      <c r="AR34" s="423"/>
      <c r="AS34" s="423"/>
      <c r="AT34" s="423"/>
      <c r="AU34" s="423"/>
      <c r="AV34" s="423"/>
      <c r="AW34" s="423"/>
      <c r="AX34" s="423"/>
      <c r="AY34" s="423"/>
      <c r="AZ34" s="423"/>
      <c r="BA34" s="423"/>
      <c r="BB34" s="423"/>
      <c r="BC34" s="423"/>
      <c r="BD34" s="213"/>
      <c r="BE34" s="424">
        <f>IF(BG34="","",MAX(C34:D43,U34:V43,AM34:AN43)+1)</f>
        <v>11</v>
      </c>
      <c r="BF34" s="424"/>
      <c r="BG34" s="423" t="str">
        <f>IF('各会計、関係団体の財政状況及び健全化判断比率'!B36="","",'各会計、関係団体の財政状況及び健全化判断比率'!B36)</f>
        <v>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14</v>
      </c>
      <c r="BX34" s="424"/>
      <c r="BY34" s="423" t="str">
        <f>IF('各会計、関係団体の財政状況及び健全化判断比率'!B68="","",'各会計、関係団体の財政状況及び健全化判断比率'!B68)</f>
        <v>秋田県市町村総合事務組合（一般会計）</v>
      </c>
      <c r="BZ34" s="423"/>
      <c r="CA34" s="423"/>
      <c r="CB34" s="423"/>
      <c r="CC34" s="423"/>
      <c r="CD34" s="423"/>
      <c r="CE34" s="423"/>
      <c r="CF34" s="423"/>
      <c r="CG34" s="423"/>
      <c r="CH34" s="423"/>
      <c r="CI34" s="423"/>
      <c r="CJ34" s="423"/>
      <c r="CK34" s="423"/>
      <c r="CL34" s="423"/>
      <c r="CM34" s="423"/>
      <c r="CN34" s="213"/>
      <c r="CO34" s="424">
        <f>IF(CQ34="","",MAX(C34:D43,U34:V43,AM34:AN43,BE34:BF43,BW34:BX43)+1)</f>
        <v>21</v>
      </c>
      <c r="CP34" s="424"/>
      <c r="CQ34" s="423" t="str">
        <f>IF('各会計、関係団体の財政状況及び健全化判断比率'!BS7="","",'各会計、関係団体の財政状況及び健全化判断比率'!BS7)</f>
        <v>花葉館</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仙北市集中管理特別会計</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仙北市国民健康保険特別会計（田沢診療施設勘定）</v>
      </c>
      <c r="X35" s="423"/>
      <c r="Y35" s="423"/>
      <c r="Z35" s="423"/>
      <c r="AA35" s="423"/>
      <c r="AB35" s="423"/>
      <c r="AC35" s="423"/>
      <c r="AD35" s="423"/>
      <c r="AE35" s="423"/>
      <c r="AF35" s="423"/>
      <c r="AG35" s="423"/>
      <c r="AH35" s="423"/>
      <c r="AI35" s="423"/>
      <c r="AJ35" s="423"/>
      <c r="AK35" s="423"/>
      <c r="AL35" s="213"/>
      <c r="AM35" s="424">
        <f t="shared" ref="AM35:AM43" si="0">IF(AO35="","",AM34+1)</f>
        <v>9</v>
      </c>
      <c r="AN35" s="424"/>
      <c r="AO35" s="423" t="str">
        <f>IF('各会計、関係団体の財政状況及び健全化判断比率'!B34="","",'各会計、関係団体の財政状況及び健全化判断比率'!B34)</f>
        <v>仙北市温泉事業会計</v>
      </c>
      <c r="AP35" s="423"/>
      <c r="AQ35" s="423"/>
      <c r="AR35" s="423"/>
      <c r="AS35" s="423"/>
      <c r="AT35" s="423"/>
      <c r="AU35" s="423"/>
      <c r="AV35" s="423"/>
      <c r="AW35" s="423"/>
      <c r="AX35" s="423"/>
      <c r="AY35" s="423"/>
      <c r="AZ35" s="423"/>
      <c r="BA35" s="423"/>
      <c r="BB35" s="423"/>
      <c r="BC35" s="423"/>
      <c r="BD35" s="213"/>
      <c r="BE35" s="424">
        <f t="shared" ref="BE35:BE43" si="1">IF(BG35="","",BE34+1)</f>
        <v>12</v>
      </c>
      <c r="BF35" s="424"/>
      <c r="BG35" s="423" t="str">
        <f>IF('各会計、関係団体の財政状況及び健全化判断比率'!B37="","",'各会計、関係団体の財政状況及び健全化判断比率'!B37)</f>
        <v>集落排水事業特別会計</v>
      </c>
      <c r="BH35" s="423"/>
      <c r="BI35" s="423"/>
      <c r="BJ35" s="423"/>
      <c r="BK35" s="423"/>
      <c r="BL35" s="423"/>
      <c r="BM35" s="423"/>
      <c r="BN35" s="423"/>
      <c r="BO35" s="423"/>
      <c r="BP35" s="423"/>
      <c r="BQ35" s="423"/>
      <c r="BR35" s="423"/>
      <c r="BS35" s="423"/>
      <c r="BT35" s="423"/>
      <c r="BU35" s="423"/>
      <c r="BV35" s="213"/>
      <c r="BW35" s="424">
        <f t="shared" ref="BW35:BW43" si="2">IF(BY35="","",BW34+1)</f>
        <v>15</v>
      </c>
      <c r="BX35" s="424"/>
      <c r="BY35" s="423" t="str">
        <f>IF('各会計、関係団体の財政状況及び健全化判断比率'!B69="","",'各会計、関係団体の財政状況及び健全化判断比率'!B69)</f>
        <v>秋田県市町村総合事務組合（交通災害共済事業等特別会計）</v>
      </c>
      <c r="BZ35" s="423"/>
      <c r="CA35" s="423"/>
      <c r="CB35" s="423"/>
      <c r="CC35" s="423"/>
      <c r="CD35" s="423"/>
      <c r="CE35" s="423"/>
      <c r="CF35" s="423"/>
      <c r="CG35" s="423"/>
      <c r="CH35" s="423"/>
      <c r="CI35" s="423"/>
      <c r="CJ35" s="423"/>
      <c r="CK35" s="423"/>
      <c r="CL35" s="423"/>
      <c r="CM35" s="423"/>
      <c r="CN35" s="213"/>
      <c r="CO35" s="424">
        <f t="shared" ref="CO35:CO43" si="3">IF(CQ35="","",CO34+1)</f>
        <v>22</v>
      </c>
      <c r="CP35" s="424"/>
      <c r="CQ35" s="423" t="str">
        <f>IF('各会計、関係団体の財政状況及び健全化判断比率'!BS8="","",'各会計、関係団体の財政状況及び健全化判断比率'!BS8)</f>
        <v>西宮家</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5</v>
      </c>
      <c r="V36" s="424"/>
      <c r="W36" s="423" t="str">
        <f>IF('各会計、関係団体の財政状況及び健全化判断比率'!B30="","",'各会計、関係団体の財政状況及び健全化判断比率'!B30)</f>
        <v>仙北市国民健康保険特別会計（神代診療施設勘定）</v>
      </c>
      <c r="X36" s="423"/>
      <c r="Y36" s="423"/>
      <c r="Z36" s="423"/>
      <c r="AA36" s="423"/>
      <c r="AB36" s="423"/>
      <c r="AC36" s="423"/>
      <c r="AD36" s="423"/>
      <c r="AE36" s="423"/>
      <c r="AF36" s="423"/>
      <c r="AG36" s="423"/>
      <c r="AH36" s="423"/>
      <c r="AI36" s="423"/>
      <c r="AJ36" s="423"/>
      <c r="AK36" s="423"/>
      <c r="AL36" s="213"/>
      <c r="AM36" s="424">
        <f t="shared" si="0"/>
        <v>10</v>
      </c>
      <c r="AN36" s="424"/>
      <c r="AO36" s="423" t="str">
        <f>IF('各会計、関係団体の財政状況及び健全化判断比率'!B35="","",'各会計、関係団体の財政状況及び健全化判断比率'!B35)</f>
        <v>仙北市病院事業会計</v>
      </c>
      <c r="AP36" s="423"/>
      <c r="AQ36" s="423"/>
      <c r="AR36" s="423"/>
      <c r="AS36" s="423"/>
      <c r="AT36" s="423"/>
      <c r="AU36" s="423"/>
      <c r="AV36" s="423"/>
      <c r="AW36" s="423"/>
      <c r="AX36" s="423"/>
      <c r="AY36" s="423"/>
      <c r="AZ36" s="423"/>
      <c r="BA36" s="423"/>
      <c r="BB36" s="423"/>
      <c r="BC36" s="423"/>
      <c r="BD36" s="213"/>
      <c r="BE36" s="424">
        <f t="shared" si="1"/>
        <v>13</v>
      </c>
      <c r="BF36" s="424"/>
      <c r="BG36" s="423" t="str">
        <f>IF('各会計、関係団体の財政状況及び健全化判断比率'!B38="","",'各会計、関係団体の財政状況及び健全化判断比率'!B38)</f>
        <v>浄化槽事業特別会計</v>
      </c>
      <c r="BH36" s="423"/>
      <c r="BI36" s="423"/>
      <c r="BJ36" s="423"/>
      <c r="BK36" s="423"/>
      <c r="BL36" s="423"/>
      <c r="BM36" s="423"/>
      <c r="BN36" s="423"/>
      <c r="BO36" s="423"/>
      <c r="BP36" s="423"/>
      <c r="BQ36" s="423"/>
      <c r="BR36" s="423"/>
      <c r="BS36" s="423"/>
      <c r="BT36" s="423"/>
      <c r="BU36" s="423"/>
      <c r="BV36" s="213"/>
      <c r="BW36" s="424">
        <f t="shared" si="2"/>
        <v>16</v>
      </c>
      <c r="BX36" s="424"/>
      <c r="BY36" s="423" t="str">
        <f>IF('各会計、関係団体の財政状況及び健全化判断比率'!B70="","",'各会計、関係団体の財政状況及び健全化判断比率'!B70)</f>
        <v>秋田県市町村会館管理組合（一般会計）</v>
      </c>
      <c r="BZ36" s="423"/>
      <c r="CA36" s="423"/>
      <c r="CB36" s="423"/>
      <c r="CC36" s="423"/>
      <c r="CD36" s="423"/>
      <c r="CE36" s="423"/>
      <c r="CF36" s="423"/>
      <c r="CG36" s="423"/>
      <c r="CH36" s="423"/>
      <c r="CI36" s="423"/>
      <c r="CJ36" s="423"/>
      <c r="CK36" s="423"/>
      <c r="CL36" s="423"/>
      <c r="CM36" s="423"/>
      <c r="CN36" s="213"/>
      <c r="CO36" s="424">
        <f t="shared" si="3"/>
        <v>23</v>
      </c>
      <c r="CP36" s="424"/>
      <c r="CQ36" s="423" t="str">
        <f>IF('各会計、関係団体の財政状況及び健全化判断比率'!BS9="","",'各会計、関係団体の財政状況及び健全化判断比率'!BS9)</f>
        <v>アロマ田沢湖</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f t="shared" si="4"/>
        <v>6</v>
      </c>
      <c r="V37" s="424"/>
      <c r="W37" s="423" t="str">
        <f>IF('各会計、関係団体の財政状況及び健全化判断比率'!B31="","",'各会計、関係団体の財政状況及び健全化判断比率'!B31)</f>
        <v>仙北市後期高齢者医療特別会計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17</v>
      </c>
      <c r="BX37" s="424"/>
      <c r="BY37" s="423" t="str">
        <f>IF('各会計、関係団体の財政状況及び健全化判断比率'!B71="","",'各会計、関係団体の財政状況及び健全化判断比率'!B71)</f>
        <v>秋田県後期高齢者医療広域連合（一般会計）</v>
      </c>
      <c r="BZ37" s="423"/>
      <c r="CA37" s="423"/>
      <c r="CB37" s="423"/>
      <c r="CC37" s="423"/>
      <c r="CD37" s="423"/>
      <c r="CE37" s="423"/>
      <c r="CF37" s="423"/>
      <c r="CG37" s="423"/>
      <c r="CH37" s="423"/>
      <c r="CI37" s="423"/>
      <c r="CJ37" s="423"/>
      <c r="CK37" s="423"/>
      <c r="CL37" s="423"/>
      <c r="CM37" s="423"/>
      <c r="CN37" s="213"/>
      <c r="CO37" s="424">
        <f t="shared" si="3"/>
        <v>24</v>
      </c>
      <c r="CP37" s="424"/>
      <c r="CQ37" s="423" t="str">
        <f>IF('各会計、関係団体の財政状況及び健全化判断比率'!BS10="","",'各会計、関係団体の財政状況及び健全化判断比率'!BS10)</f>
        <v>西木村総合公社</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f t="shared" si="4"/>
        <v>7</v>
      </c>
      <c r="V38" s="424"/>
      <c r="W38" s="423" t="str">
        <f>IF('各会計、関係団体の財政状況及び健全化判断比率'!B32="","",'各会計、関係団体の財政状況及び健全化判断比率'!B32)</f>
        <v>仙北市介護保険特別会計（介護サービス事業）</v>
      </c>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18</v>
      </c>
      <c r="BX38" s="424"/>
      <c r="BY38" s="423" t="str">
        <f>IF('各会計、関係団体の財政状況及び健全化判断比率'!B72="","",'各会計、関係団体の財政状況及び健全化判断比率'!B72)</f>
        <v>秋田県後期高齢者医療広域連合（後期高齢者医療特別会計）</v>
      </c>
      <c r="BZ38" s="423"/>
      <c r="CA38" s="423"/>
      <c r="CB38" s="423"/>
      <c r="CC38" s="423"/>
      <c r="CD38" s="423"/>
      <c r="CE38" s="423"/>
      <c r="CF38" s="423"/>
      <c r="CG38" s="423"/>
      <c r="CH38" s="423"/>
      <c r="CI38" s="423"/>
      <c r="CJ38" s="423"/>
      <c r="CK38" s="423"/>
      <c r="CL38" s="423"/>
      <c r="CM38" s="423"/>
      <c r="CN38" s="213"/>
      <c r="CO38" s="424">
        <f t="shared" si="3"/>
        <v>25</v>
      </c>
      <c r="CP38" s="424"/>
      <c r="CQ38" s="423" t="str">
        <f>IF('各会計、関係団体の財政状況及び健全化判断比率'!BS11="","",'各会計、関係団体の財政状況及び健全化判断比率'!BS11)</f>
        <v>秋田内陸縦貫鉄道株式会社</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19</v>
      </c>
      <c r="BX39" s="424"/>
      <c r="BY39" s="423" t="str">
        <f>IF('各会計、関係団体の財政状況及び健全化判断比率'!B73="","",'各会計、関係団体の財政状況及び健全化判断比率'!B73)</f>
        <v>大曲仙北広域市町村圏組合（一般会計）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20</v>
      </c>
      <c r="BX40" s="424"/>
      <c r="BY40" s="423" t="str">
        <f>IF('各会計、関係団体の財政状況及び健全化判断比率'!B74="","",'各会計、関係団体の財政状況及び健全化判断比率'!B74)</f>
        <v>大曲仙北広域市町村圏組合（介護保険特別会計）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208</v>
      </c>
      <c r="C46" s="185"/>
      <c r="D46" s="185"/>
      <c r="E46" s="185" t="s">
        <v>209</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210</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211</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212</v>
      </c>
    </row>
    <row r="50" spans="5:5" x14ac:dyDescent="0.15">
      <c r="E50" s="187" t="s">
        <v>213</v>
      </c>
    </row>
    <row r="51" spans="5:5" x14ac:dyDescent="0.15">
      <c r="E51" s="187" t="s">
        <v>214</v>
      </c>
    </row>
    <row r="52" spans="5:5" x14ac:dyDescent="0.15">
      <c r="E52" s="187" t="s">
        <v>215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LItf7mClB3NRV9mvN+wKcdrfEKDZCEmTY5n7Tpja+fOQ/IS9Gve8NvnaCpCwwVoImQcGIXBdxZUiV7F+/uJwzA==" saltValue="HmiIDPHQon6BVAxuL9asD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579</v>
      </c>
      <c r="G33" s="29" t="s">
        <v>580</v>
      </c>
      <c r="H33" s="29" t="s">
        <v>581</v>
      </c>
      <c r="I33" s="29" t="s">
        <v>582</v>
      </c>
      <c r="J33" s="30" t="s">
        <v>583</v>
      </c>
      <c r="K33" s="22"/>
      <c r="L33" s="22"/>
      <c r="M33" s="22"/>
      <c r="N33" s="22"/>
      <c r="O33" s="22"/>
      <c r="P33" s="22"/>
    </row>
    <row r="34" spans="1:16" ht="39" customHeight="1" x14ac:dyDescent="0.15">
      <c r="A34" s="22"/>
      <c r="B34" s="31"/>
      <c r="C34" s="1244" t="s">
        <v>588</v>
      </c>
      <c r="D34" s="1244"/>
      <c r="E34" s="1245"/>
      <c r="F34" s="32" t="s">
        <v>589</v>
      </c>
      <c r="G34" s="33" t="s">
        <v>590</v>
      </c>
      <c r="H34" s="33" t="s">
        <v>591</v>
      </c>
      <c r="I34" s="33" t="s">
        <v>592</v>
      </c>
      <c r="J34" s="34" t="s">
        <v>593</v>
      </c>
      <c r="K34" s="22"/>
      <c r="L34" s="22"/>
      <c r="M34" s="22"/>
      <c r="N34" s="22"/>
      <c r="O34" s="22"/>
      <c r="P34" s="22"/>
    </row>
    <row r="35" spans="1:16" ht="39" customHeight="1" x14ac:dyDescent="0.15">
      <c r="A35" s="22"/>
      <c r="B35" s="35"/>
      <c r="C35" s="1238" t="s">
        <v>594</v>
      </c>
      <c r="D35" s="1239"/>
      <c r="E35" s="1240"/>
      <c r="F35" s="36">
        <v>4.24</v>
      </c>
      <c r="G35" s="37">
        <v>4.68</v>
      </c>
      <c r="H35" s="37">
        <v>4.95</v>
      </c>
      <c r="I35" s="37">
        <v>5.97</v>
      </c>
      <c r="J35" s="38">
        <v>6.38</v>
      </c>
      <c r="K35" s="22"/>
      <c r="L35" s="22"/>
      <c r="M35" s="22"/>
      <c r="N35" s="22"/>
      <c r="O35" s="22"/>
      <c r="P35" s="22"/>
    </row>
    <row r="36" spans="1:16" ht="39" customHeight="1" x14ac:dyDescent="0.15">
      <c r="A36" s="22"/>
      <c r="B36" s="35"/>
      <c r="C36" s="1238" t="s">
        <v>595</v>
      </c>
      <c r="D36" s="1239"/>
      <c r="E36" s="1240"/>
      <c r="F36" s="36">
        <v>2.96</v>
      </c>
      <c r="G36" s="37">
        <v>4.32</v>
      </c>
      <c r="H36" s="37">
        <v>2.1800000000000002</v>
      </c>
      <c r="I36" s="37">
        <v>6.49</v>
      </c>
      <c r="J36" s="38">
        <v>4.84</v>
      </c>
      <c r="K36" s="22"/>
      <c r="L36" s="22"/>
      <c r="M36" s="22"/>
      <c r="N36" s="22"/>
      <c r="O36" s="22"/>
      <c r="P36" s="22"/>
    </row>
    <row r="37" spans="1:16" ht="39" customHeight="1" x14ac:dyDescent="0.15">
      <c r="A37" s="22"/>
      <c r="B37" s="35"/>
      <c r="C37" s="1238" t="s">
        <v>596</v>
      </c>
      <c r="D37" s="1239"/>
      <c r="E37" s="1240"/>
      <c r="F37" s="36">
        <v>0.83</v>
      </c>
      <c r="G37" s="37">
        <v>1.02</v>
      </c>
      <c r="H37" s="37">
        <v>1.7</v>
      </c>
      <c r="I37" s="37">
        <v>1.92</v>
      </c>
      <c r="J37" s="38">
        <v>1.99</v>
      </c>
      <c r="K37" s="22"/>
      <c r="L37" s="22"/>
      <c r="M37" s="22"/>
      <c r="N37" s="22"/>
      <c r="O37" s="22"/>
      <c r="P37" s="22"/>
    </row>
    <row r="38" spans="1:16" ht="39" customHeight="1" x14ac:dyDescent="0.15">
      <c r="A38" s="22"/>
      <c r="B38" s="35"/>
      <c r="C38" s="1238" t="s">
        <v>597</v>
      </c>
      <c r="D38" s="1239"/>
      <c r="E38" s="1240"/>
      <c r="F38" s="36">
        <v>1.17</v>
      </c>
      <c r="G38" s="37">
        <v>0.93</v>
      </c>
      <c r="H38" s="37">
        <v>0.5</v>
      </c>
      <c r="I38" s="37">
        <v>0.52</v>
      </c>
      <c r="J38" s="38">
        <v>0.57999999999999996</v>
      </c>
      <c r="K38" s="22"/>
      <c r="L38" s="22"/>
      <c r="M38" s="22"/>
      <c r="N38" s="22"/>
      <c r="O38" s="22"/>
      <c r="P38" s="22"/>
    </row>
    <row r="39" spans="1:16" ht="39" customHeight="1" x14ac:dyDescent="0.15">
      <c r="A39" s="22"/>
      <c r="B39" s="35"/>
      <c r="C39" s="1238" t="s">
        <v>598</v>
      </c>
      <c r="D39" s="1239"/>
      <c r="E39" s="1240"/>
      <c r="F39" s="36">
        <v>0.01</v>
      </c>
      <c r="G39" s="37">
        <v>0</v>
      </c>
      <c r="H39" s="37">
        <v>0</v>
      </c>
      <c r="I39" s="37">
        <v>0</v>
      </c>
      <c r="J39" s="38">
        <v>0</v>
      </c>
      <c r="K39" s="22"/>
      <c r="L39" s="22"/>
      <c r="M39" s="22"/>
      <c r="N39" s="22"/>
      <c r="O39" s="22"/>
      <c r="P39" s="22"/>
    </row>
    <row r="40" spans="1:16" ht="39" customHeight="1" x14ac:dyDescent="0.15">
      <c r="A40" s="22"/>
      <c r="B40" s="35"/>
      <c r="C40" s="1238" t="s">
        <v>599</v>
      </c>
      <c r="D40" s="1239"/>
      <c r="E40" s="1240"/>
      <c r="F40" s="36">
        <v>0.28999999999999998</v>
      </c>
      <c r="G40" s="37">
        <v>0.19</v>
      </c>
      <c r="H40" s="37">
        <v>0.08</v>
      </c>
      <c r="I40" s="37">
        <v>0</v>
      </c>
      <c r="J40" s="38">
        <v>0</v>
      </c>
      <c r="K40" s="22"/>
      <c r="L40" s="22"/>
      <c r="M40" s="22"/>
      <c r="N40" s="22"/>
      <c r="O40" s="22"/>
      <c r="P40" s="22"/>
    </row>
    <row r="41" spans="1:16" ht="39" customHeight="1" x14ac:dyDescent="0.15">
      <c r="A41" s="22"/>
      <c r="B41" s="35"/>
      <c r="C41" s="1238" t="s">
        <v>600</v>
      </c>
      <c r="D41" s="1239"/>
      <c r="E41" s="1240"/>
      <c r="F41" s="36">
        <v>0</v>
      </c>
      <c r="G41" s="37">
        <v>0</v>
      </c>
      <c r="H41" s="37">
        <v>0</v>
      </c>
      <c r="I41" s="37">
        <v>0</v>
      </c>
      <c r="J41" s="38">
        <v>0</v>
      </c>
      <c r="K41" s="22"/>
      <c r="L41" s="22"/>
      <c r="M41" s="22"/>
      <c r="N41" s="22"/>
      <c r="O41" s="22"/>
      <c r="P41" s="22"/>
    </row>
    <row r="42" spans="1:16" ht="39" customHeight="1" x14ac:dyDescent="0.15">
      <c r="A42" s="22"/>
      <c r="B42" s="39"/>
      <c r="C42" s="1238" t="s">
        <v>601</v>
      </c>
      <c r="D42" s="1239"/>
      <c r="E42" s="1240"/>
      <c r="F42" s="36" t="s">
        <v>538</v>
      </c>
      <c r="G42" s="37" t="s">
        <v>538</v>
      </c>
      <c r="H42" s="37" t="s">
        <v>602</v>
      </c>
      <c r="I42" s="37" t="s">
        <v>538</v>
      </c>
      <c r="J42" s="38" t="s">
        <v>538</v>
      </c>
      <c r="K42" s="22"/>
      <c r="L42" s="22"/>
      <c r="M42" s="22"/>
      <c r="N42" s="22"/>
      <c r="O42" s="22"/>
      <c r="P42" s="22"/>
    </row>
    <row r="43" spans="1:16" ht="39" customHeight="1" thickBot="1" x14ac:dyDescent="0.2">
      <c r="A43" s="22"/>
      <c r="B43" s="40"/>
      <c r="C43" s="1241" t="s">
        <v>603</v>
      </c>
      <c r="D43" s="1242"/>
      <c r="E43" s="1243"/>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jEwIodbyb5wzkDBLzpKap5MGY4ONrU8ERix6EkvDK6v9AfnRPQ4B4IpNudmbVXUL5ppSBErM4MCG9BKg01JL8w==" saltValue="HWg+DBNADjlH7CY33yJhb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579</v>
      </c>
      <c r="L44" s="56" t="s">
        <v>580</v>
      </c>
      <c r="M44" s="56" t="s">
        <v>581</v>
      </c>
      <c r="N44" s="56" t="s">
        <v>582</v>
      </c>
      <c r="O44" s="57" t="s">
        <v>583</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2779</v>
      </c>
      <c r="L45" s="60">
        <v>2487</v>
      </c>
      <c r="M45" s="60">
        <v>2291</v>
      </c>
      <c r="N45" s="60">
        <v>2159</v>
      </c>
      <c r="O45" s="61">
        <v>2122</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538</v>
      </c>
      <c r="L46" s="64" t="s">
        <v>538</v>
      </c>
      <c r="M46" s="64" t="s">
        <v>538</v>
      </c>
      <c r="N46" s="64" t="s">
        <v>538</v>
      </c>
      <c r="O46" s="65" t="s">
        <v>538</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538</v>
      </c>
      <c r="L47" s="64" t="s">
        <v>538</v>
      </c>
      <c r="M47" s="64" t="s">
        <v>538</v>
      </c>
      <c r="N47" s="64" t="s">
        <v>538</v>
      </c>
      <c r="O47" s="65" t="s">
        <v>538</v>
      </c>
      <c r="P47" s="48"/>
      <c r="Q47" s="48"/>
      <c r="R47" s="48"/>
      <c r="S47" s="48"/>
      <c r="T47" s="48"/>
      <c r="U47" s="48"/>
    </row>
    <row r="48" spans="1:21" ht="30.75" customHeight="1" x14ac:dyDescent="0.15">
      <c r="A48" s="48"/>
      <c r="B48" s="1266"/>
      <c r="C48" s="1267"/>
      <c r="D48" s="62"/>
      <c r="E48" s="1248" t="s">
        <v>15</v>
      </c>
      <c r="F48" s="1248"/>
      <c r="G48" s="1248"/>
      <c r="H48" s="1248"/>
      <c r="I48" s="1248"/>
      <c r="J48" s="1249"/>
      <c r="K48" s="63">
        <v>784</v>
      </c>
      <c r="L48" s="64">
        <v>785</v>
      </c>
      <c r="M48" s="64">
        <v>793</v>
      </c>
      <c r="N48" s="64">
        <v>863</v>
      </c>
      <c r="O48" s="65">
        <v>1075</v>
      </c>
      <c r="P48" s="48"/>
      <c r="Q48" s="48"/>
      <c r="R48" s="48"/>
      <c r="S48" s="48"/>
      <c r="T48" s="48"/>
      <c r="U48" s="48"/>
    </row>
    <row r="49" spans="1:21" ht="30.75" customHeight="1" x14ac:dyDescent="0.15">
      <c r="A49" s="48"/>
      <c r="B49" s="1266"/>
      <c r="C49" s="1267"/>
      <c r="D49" s="62"/>
      <c r="E49" s="1248" t="s">
        <v>16</v>
      </c>
      <c r="F49" s="1248"/>
      <c r="G49" s="1248"/>
      <c r="H49" s="1248"/>
      <c r="I49" s="1248"/>
      <c r="J49" s="1249"/>
      <c r="K49" s="63">
        <v>19</v>
      </c>
      <c r="L49" s="64">
        <v>18</v>
      </c>
      <c r="M49" s="64">
        <v>16</v>
      </c>
      <c r="N49" s="64">
        <v>10</v>
      </c>
      <c r="O49" s="65">
        <v>7</v>
      </c>
      <c r="P49" s="48"/>
      <c r="Q49" s="48"/>
      <c r="R49" s="48"/>
      <c r="S49" s="48"/>
      <c r="T49" s="48"/>
      <c r="U49" s="48"/>
    </row>
    <row r="50" spans="1:21" ht="30.75" customHeight="1" x14ac:dyDescent="0.15">
      <c r="A50" s="48"/>
      <c r="B50" s="1266"/>
      <c r="C50" s="1267"/>
      <c r="D50" s="62"/>
      <c r="E50" s="1248" t="s">
        <v>17</v>
      </c>
      <c r="F50" s="1248"/>
      <c r="G50" s="1248"/>
      <c r="H50" s="1248"/>
      <c r="I50" s="1248"/>
      <c r="J50" s="1249"/>
      <c r="K50" s="63">
        <v>23</v>
      </c>
      <c r="L50" s="64">
        <v>23</v>
      </c>
      <c r="M50" s="64">
        <v>22</v>
      </c>
      <c r="N50" s="64">
        <v>19</v>
      </c>
      <c r="O50" s="65">
        <v>17</v>
      </c>
      <c r="P50" s="48"/>
      <c r="Q50" s="48"/>
      <c r="R50" s="48"/>
      <c r="S50" s="48"/>
      <c r="T50" s="48"/>
      <c r="U50" s="48"/>
    </row>
    <row r="51" spans="1:21" ht="30.75" customHeight="1" x14ac:dyDescent="0.15">
      <c r="A51" s="48"/>
      <c r="B51" s="1268"/>
      <c r="C51" s="1269"/>
      <c r="D51" s="66"/>
      <c r="E51" s="1248" t="s">
        <v>18</v>
      </c>
      <c r="F51" s="1248"/>
      <c r="G51" s="1248"/>
      <c r="H51" s="1248"/>
      <c r="I51" s="1248"/>
      <c r="J51" s="1249"/>
      <c r="K51" s="63">
        <v>0</v>
      </c>
      <c r="L51" s="64">
        <v>0</v>
      </c>
      <c r="M51" s="64">
        <v>0</v>
      </c>
      <c r="N51" s="64">
        <v>0</v>
      </c>
      <c r="O51" s="65">
        <v>0</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2416</v>
      </c>
      <c r="L52" s="64">
        <v>2231</v>
      </c>
      <c r="M52" s="64">
        <v>2210</v>
      </c>
      <c r="N52" s="64">
        <v>2153</v>
      </c>
      <c r="O52" s="65">
        <v>2243</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1189</v>
      </c>
      <c r="L53" s="69">
        <v>1082</v>
      </c>
      <c r="M53" s="69">
        <v>912</v>
      </c>
      <c r="N53" s="69">
        <v>898</v>
      </c>
      <c r="O53" s="70">
        <v>978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604</v>
      </c>
      <c r="L56" s="80" t="s">
        <v>605</v>
      </c>
      <c r="M56" s="80" t="s">
        <v>606</v>
      </c>
      <c r="N56" s="80" t="s">
        <v>607</v>
      </c>
      <c r="O56" s="81" t="s">
        <v>608</v>
      </c>
      <c r="P56" s="48"/>
      <c r="Q56" s="48"/>
      <c r="R56" s="48"/>
      <c r="S56" s="48"/>
      <c r="T56" s="48"/>
      <c r="U56" s="48"/>
    </row>
    <row r="57" spans="1:21" ht="31.5" customHeight="1" x14ac:dyDescent="0.15">
      <c r="B57" s="1254" t="s">
        <v>25</v>
      </c>
      <c r="C57" s="1255"/>
      <c r="D57" s="1258" t="s">
        <v>26</v>
      </c>
      <c r="E57" s="1259"/>
      <c r="F57" s="1259"/>
      <c r="G57" s="1259"/>
      <c r="H57" s="1259"/>
      <c r="I57" s="1259"/>
      <c r="J57" s="1260"/>
      <c r="K57" s="82" t="s">
        <v>637</v>
      </c>
      <c r="L57" s="83" t="s">
        <v>638</v>
      </c>
      <c r="M57" s="83" t="s">
        <v>639</v>
      </c>
      <c r="N57" s="83" t="s">
        <v>637</v>
      </c>
      <c r="O57" s="84" t="s">
        <v>637</v>
      </c>
    </row>
    <row r="58" spans="1:21" ht="31.5" customHeight="1" thickBot="1" x14ac:dyDescent="0.2">
      <c r="B58" s="1256"/>
      <c r="C58" s="1257"/>
      <c r="D58" s="1261" t="s">
        <v>27</v>
      </c>
      <c r="E58" s="1262"/>
      <c r="F58" s="1262"/>
      <c r="G58" s="1262"/>
      <c r="H58" s="1262"/>
      <c r="I58" s="1262"/>
      <c r="J58" s="1263"/>
      <c r="K58" s="85" t="s">
        <v>639</v>
      </c>
      <c r="L58" s="86" t="s">
        <v>639</v>
      </c>
      <c r="M58" s="86" t="s">
        <v>639</v>
      </c>
      <c r="N58" s="86" t="s">
        <v>639</v>
      </c>
      <c r="O58" s="87" t="s">
        <v>638</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qmvrGlZhY9umn4RT/TktQl6YfQZVwMUv61fmOAY6Kxm+VZBeAoK6qoNcfbni13gM4JY0Y1E6cM2ySe9vm5Dpg==" saltValue="sMJ1WZgjcTv6CpZLcnOLB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579</v>
      </c>
      <c r="J40" s="99" t="s">
        <v>580</v>
      </c>
      <c r="K40" s="99" t="s">
        <v>581</v>
      </c>
      <c r="L40" s="99" t="s">
        <v>582</v>
      </c>
      <c r="M40" s="100" t="s">
        <v>583</v>
      </c>
    </row>
    <row r="41" spans="2:13" ht="27.75" customHeight="1" x14ac:dyDescent="0.15">
      <c r="B41" s="1284" t="s">
        <v>30</v>
      </c>
      <c r="C41" s="1285"/>
      <c r="D41" s="101"/>
      <c r="E41" s="1286" t="s">
        <v>31</v>
      </c>
      <c r="F41" s="1286"/>
      <c r="G41" s="1286"/>
      <c r="H41" s="1287"/>
      <c r="I41" s="102">
        <v>20830</v>
      </c>
      <c r="J41" s="103">
        <v>20377</v>
      </c>
      <c r="K41" s="103">
        <v>19956</v>
      </c>
      <c r="L41" s="103">
        <v>20327</v>
      </c>
      <c r="M41" s="104">
        <v>20610</v>
      </c>
    </row>
    <row r="42" spans="2:13" ht="27.75" customHeight="1" x14ac:dyDescent="0.15">
      <c r="B42" s="1274"/>
      <c r="C42" s="1275"/>
      <c r="D42" s="105"/>
      <c r="E42" s="1278" t="s">
        <v>32</v>
      </c>
      <c r="F42" s="1278"/>
      <c r="G42" s="1278"/>
      <c r="H42" s="1279"/>
      <c r="I42" s="106">
        <v>38</v>
      </c>
      <c r="J42" s="107">
        <v>30</v>
      </c>
      <c r="K42" s="107">
        <v>24</v>
      </c>
      <c r="L42" s="107">
        <v>15</v>
      </c>
      <c r="M42" s="108">
        <v>8</v>
      </c>
    </row>
    <row r="43" spans="2:13" ht="27.75" customHeight="1" x14ac:dyDescent="0.15">
      <c r="B43" s="1274"/>
      <c r="C43" s="1275"/>
      <c r="D43" s="105"/>
      <c r="E43" s="1278" t="s">
        <v>33</v>
      </c>
      <c r="F43" s="1278"/>
      <c r="G43" s="1278"/>
      <c r="H43" s="1279"/>
      <c r="I43" s="106">
        <v>10606</v>
      </c>
      <c r="J43" s="107">
        <v>12675</v>
      </c>
      <c r="K43" s="107">
        <v>14797</v>
      </c>
      <c r="L43" s="107">
        <v>14610</v>
      </c>
      <c r="M43" s="108">
        <v>14451</v>
      </c>
    </row>
    <row r="44" spans="2:13" ht="27.75" customHeight="1" x14ac:dyDescent="0.15">
      <c r="B44" s="1274"/>
      <c r="C44" s="1275"/>
      <c r="D44" s="105"/>
      <c r="E44" s="1278" t="s">
        <v>34</v>
      </c>
      <c r="F44" s="1278"/>
      <c r="G44" s="1278"/>
      <c r="H44" s="1279"/>
      <c r="I44" s="106">
        <v>62</v>
      </c>
      <c r="J44" s="107">
        <v>44</v>
      </c>
      <c r="K44" s="107">
        <v>29</v>
      </c>
      <c r="L44" s="107">
        <v>20</v>
      </c>
      <c r="M44" s="108">
        <v>14</v>
      </c>
    </row>
    <row r="45" spans="2:13" ht="27.75" customHeight="1" x14ac:dyDescent="0.15">
      <c r="B45" s="1274"/>
      <c r="C45" s="1275"/>
      <c r="D45" s="105"/>
      <c r="E45" s="1278" t="s">
        <v>35</v>
      </c>
      <c r="F45" s="1278"/>
      <c r="G45" s="1278"/>
      <c r="H45" s="1279"/>
      <c r="I45" s="106">
        <v>3442</v>
      </c>
      <c r="J45" s="107">
        <v>2660</v>
      </c>
      <c r="K45" s="107">
        <v>2527</v>
      </c>
      <c r="L45" s="107">
        <v>2563</v>
      </c>
      <c r="M45" s="108">
        <v>2430</v>
      </c>
    </row>
    <row r="46" spans="2:13" ht="27.75" customHeight="1" x14ac:dyDescent="0.15">
      <c r="B46" s="1274"/>
      <c r="C46" s="1275"/>
      <c r="D46" s="109"/>
      <c r="E46" s="1278" t="s">
        <v>36</v>
      </c>
      <c r="F46" s="1278"/>
      <c r="G46" s="1278"/>
      <c r="H46" s="1279"/>
      <c r="I46" s="106" t="s">
        <v>538</v>
      </c>
      <c r="J46" s="107" t="s">
        <v>538</v>
      </c>
      <c r="K46" s="107" t="s">
        <v>538</v>
      </c>
      <c r="L46" s="107" t="s">
        <v>538</v>
      </c>
      <c r="M46" s="108" t="s">
        <v>538</v>
      </c>
    </row>
    <row r="47" spans="2:13" ht="27.75" customHeight="1" x14ac:dyDescent="0.15">
      <c r="B47" s="1274"/>
      <c r="C47" s="1275"/>
      <c r="D47" s="110"/>
      <c r="E47" s="1288" t="s">
        <v>37</v>
      </c>
      <c r="F47" s="1289"/>
      <c r="G47" s="1289"/>
      <c r="H47" s="1290"/>
      <c r="I47" s="106" t="s">
        <v>538</v>
      </c>
      <c r="J47" s="107" t="s">
        <v>538</v>
      </c>
      <c r="K47" s="107" t="s">
        <v>538</v>
      </c>
      <c r="L47" s="107" t="s">
        <v>538</v>
      </c>
      <c r="M47" s="108" t="s">
        <v>538</v>
      </c>
    </row>
    <row r="48" spans="2:13" ht="27.75" customHeight="1" x14ac:dyDescent="0.15">
      <c r="B48" s="1274"/>
      <c r="C48" s="1275"/>
      <c r="D48" s="105"/>
      <c r="E48" s="1278" t="s">
        <v>38</v>
      </c>
      <c r="F48" s="1278"/>
      <c r="G48" s="1278"/>
      <c r="H48" s="1279"/>
      <c r="I48" s="106" t="s">
        <v>538</v>
      </c>
      <c r="J48" s="107" t="s">
        <v>538</v>
      </c>
      <c r="K48" s="107" t="s">
        <v>538</v>
      </c>
      <c r="L48" s="107" t="s">
        <v>538</v>
      </c>
      <c r="M48" s="108" t="s">
        <v>538</v>
      </c>
    </row>
    <row r="49" spans="2:13" ht="27.75" customHeight="1" x14ac:dyDescent="0.15">
      <c r="B49" s="1276"/>
      <c r="C49" s="1277"/>
      <c r="D49" s="105"/>
      <c r="E49" s="1278" t="s">
        <v>39</v>
      </c>
      <c r="F49" s="1278"/>
      <c r="G49" s="1278"/>
      <c r="H49" s="1279"/>
      <c r="I49" s="106" t="s">
        <v>538</v>
      </c>
      <c r="J49" s="107" t="s">
        <v>538</v>
      </c>
      <c r="K49" s="107" t="s">
        <v>538</v>
      </c>
      <c r="L49" s="107" t="s">
        <v>538</v>
      </c>
      <c r="M49" s="108" t="s">
        <v>538</v>
      </c>
    </row>
    <row r="50" spans="2:13" ht="27.75" customHeight="1" x14ac:dyDescent="0.15">
      <c r="B50" s="1272" t="s">
        <v>40</v>
      </c>
      <c r="C50" s="1273"/>
      <c r="D50" s="111"/>
      <c r="E50" s="1278" t="s">
        <v>41</v>
      </c>
      <c r="F50" s="1278"/>
      <c r="G50" s="1278"/>
      <c r="H50" s="1279"/>
      <c r="I50" s="106">
        <v>3142</v>
      </c>
      <c r="J50" s="107">
        <v>3267</v>
      </c>
      <c r="K50" s="107">
        <v>3232</v>
      </c>
      <c r="L50" s="107">
        <v>2381</v>
      </c>
      <c r="M50" s="108">
        <v>1804</v>
      </c>
    </row>
    <row r="51" spans="2:13" ht="27.75" customHeight="1" x14ac:dyDescent="0.15">
      <c r="B51" s="1274"/>
      <c r="C51" s="1275"/>
      <c r="D51" s="105"/>
      <c r="E51" s="1278" t="s">
        <v>42</v>
      </c>
      <c r="F51" s="1278"/>
      <c r="G51" s="1278"/>
      <c r="H51" s="1279"/>
      <c r="I51" s="106">
        <v>329</v>
      </c>
      <c r="J51" s="107">
        <v>566</v>
      </c>
      <c r="K51" s="107">
        <v>669</v>
      </c>
      <c r="L51" s="107">
        <v>606</v>
      </c>
      <c r="M51" s="108">
        <v>561</v>
      </c>
    </row>
    <row r="52" spans="2:13" ht="27.75" customHeight="1" x14ac:dyDescent="0.15">
      <c r="B52" s="1276"/>
      <c r="C52" s="1277"/>
      <c r="D52" s="105"/>
      <c r="E52" s="1278" t="s">
        <v>43</v>
      </c>
      <c r="F52" s="1278"/>
      <c r="G52" s="1278"/>
      <c r="H52" s="1279"/>
      <c r="I52" s="106">
        <v>22535</v>
      </c>
      <c r="J52" s="107">
        <v>23275</v>
      </c>
      <c r="K52" s="107">
        <v>24420</v>
      </c>
      <c r="L52" s="107">
        <v>23996</v>
      </c>
      <c r="M52" s="108">
        <v>24076</v>
      </c>
    </row>
    <row r="53" spans="2:13" ht="27.75" customHeight="1" thickBot="1" x14ac:dyDescent="0.2">
      <c r="B53" s="1280" t="s">
        <v>44</v>
      </c>
      <c r="C53" s="1281"/>
      <c r="D53" s="112"/>
      <c r="E53" s="1282" t="s">
        <v>45</v>
      </c>
      <c r="F53" s="1282"/>
      <c r="G53" s="1282"/>
      <c r="H53" s="1283"/>
      <c r="I53" s="113">
        <v>8972</v>
      </c>
      <c r="J53" s="114">
        <v>8678</v>
      </c>
      <c r="K53" s="114">
        <v>9013</v>
      </c>
      <c r="L53" s="114">
        <v>10553</v>
      </c>
      <c r="M53" s="115">
        <v>11070</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jpLGwsJsv6o4p9L58ri3P1jqUa2qZXa+MITWFlZ87HPdptJ1vYNb2WzVRk2Uv9H4+HnxhaVI7+RMojTxjIV+ew==" saltValue="qkfOHRyE+I6bUSkhJnQlx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581</v>
      </c>
      <c r="G54" s="124" t="s">
        <v>582</v>
      </c>
      <c r="H54" s="125" t="s">
        <v>583</v>
      </c>
    </row>
    <row r="55" spans="2:8" ht="52.5" customHeight="1" x14ac:dyDescent="0.15">
      <c r="B55" s="126"/>
      <c r="C55" s="1299" t="s">
        <v>48</v>
      </c>
      <c r="D55" s="1299"/>
      <c r="E55" s="1300"/>
      <c r="F55" s="127">
        <v>2709</v>
      </c>
      <c r="G55" s="127">
        <v>1777</v>
      </c>
      <c r="H55" s="128">
        <v>1181</v>
      </c>
    </row>
    <row r="56" spans="2:8" ht="52.5" customHeight="1" x14ac:dyDescent="0.15">
      <c r="B56" s="129"/>
      <c r="C56" s="1301" t="s">
        <v>49</v>
      </c>
      <c r="D56" s="1301"/>
      <c r="E56" s="1302"/>
      <c r="F56" s="130">
        <v>1</v>
      </c>
      <c r="G56" s="130">
        <v>1</v>
      </c>
      <c r="H56" s="131">
        <v>1</v>
      </c>
    </row>
    <row r="57" spans="2:8" ht="53.25" customHeight="1" x14ac:dyDescent="0.15">
      <c r="B57" s="129"/>
      <c r="C57" s="1303" t="s">
        <v>50</v>
      </c>
      <c r="D57" s="1303"/>
      <c r="E57" s="1304"/>
      <c r="F57" s="132">
        <v>1627</v>
      </c>
      <c r="G57" s="132">
        <v>1767</v>
      </c>
      <c r="H57" s="133">
        <v>1735</v>
      </c>
    </row>
    <row r="58" spans="2:8" ht="45.75" customHeight="1" x14ac:dyDescent="0.15">
      <c r="B58" s="134"/>
      <c r="C58" s="1291" t="s">
        <v>632</v>
      </c>
      <c r="D58" s="1292"/>
      <c r="E58" s="1293"/>
      <c r="F58" s="135">
        <v>1347</v>
      </c>
      <c r="G58" s="135">
        <v>1440</v>
      </c>
      <c r="H58" s="136">
        <v>1240</v>
      </c>
    </row>
    <row r="59" spans="2:8" ht="45.75" customHeight="1" x14ac:dyDescent="0.15">
      <c r="B59" s="134"/>
      <c r="C59" s="1291" t="s">
        <v>633</v>
      </c>
      <c r="D59" s="1292"/>
      <c r="E59" s="1293"/>
      <c r="F59" s="135">
        <v>96</v>
      </c>
      <c r="G59" s="135">
        <v>97</v>
      </c>
      <c r="H59" s="136">
        <v>205</v>
      </c>
    </row>
    <row r="60" spans="2:8" ht="45.75" customHeight="1" x14ac:dyDescent="0.15">
      <c r="B60" s="134"/>
      <c r="C60" s="1291" t="s">
        <v>634</v>
      </c>
      <c r="D60" s="1292"/>
      <c r="E60" s="1293"/>
      <c r="F60" s="135">
        <v>0</v>
      </c>
      <c r="G60" s="135">
        <v>50</v>
      </c>
      <c r="H60" s="136">
        <v>130</v>
      </c>
    </row>
    <row r="61" spans="2:8" ht="45.75" customHeight="1" x14ac:dyDescent="0.15">
      <c r="B61" s="134"/>
      <c r="C61" s="1291" t="s">
        <v>635</v>
      </c>
      <c r="D61" s="1292"/>
      <c r="E61" s="1293"/>
      <c r="F61" s="135">
        <v>50</v>
      </c>
      <c r="G61" s="135">
        <v>50</v>
      </c>
      <c r="H61" s="136">
        <v>50</v>
      </c>
    </row>
    <row r="62" spans="2:8" ht="45.75" customHeight="1" thickBot="1" x14ac:dyDescent="0.2">
      <c r="B62" s="137"/>
      <c r="C62" s="1294" t="s">
        <v>636</v>
      </c>
      <c r="D62" s="1295"/>
      <c r="E62" s="1296"/>
      <c r="F62" s="138">
        <v>5</v>
      </c>
      <c r="G62" s="138">
        <v>21</v>
      </c>
      <c r="H62" s="139">
        <v>21</v>
      </c>
    </row>
    <row r="63" spans="2:8" ht="52.5" customHeight="1" thickBot="1" x14ac:dyDescent="0.2">
      <c r="B63" s="140"/>
      <c r="C63" s="1297" t="s">
        <v>51</v>
      </c>
      <c r="D63" s="1297"/>
      <c r="E63" s="1298"/>
      <c r="F63" s="141">
        <v>4337</v>
      </c>
      <c r="G63" s="141">
        <v>3545</v>
      </c>
      <c r="H63" s="142">
        <v>2918</v>
      </c>
    </row>
    <row r="64" spans="2:8" ht="15" customHeight="1" x14ac:dyDescent="0.15"/>
    <row r="65" ht="0" hidden="1" customHeight="1" x14ac:dyDescent="0.15"/>
    <row r="66" ht="0" hidden="1" customHeight="1" x14ac:dyDescent="0.15"/>
  </sheetData>
  <sheetProtection algorithmName="SHA-512" hashValue="TU9/hY76Lp4ImUYPs9DSC4mVUdMzjoWRVpXJvdpc/83MuCj+/DxrkgIlgMS2xZwa3UqrSsxdC/lxLATyHwcUfw==" saltValue="CNPPFUyGAsdKuND7CCMqb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640</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640</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641</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642</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650</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643</v>
      </c>
    </row>
    <row r="50" spans="1:109" x14ac:dyDescent="0.15">
      <c r="B50" s="394"/>
      <c r="G50" s="1305"/>
      <c r="H50" s="1305"/>
      <c r="I50" s="1305"/>
      <c r="J50" s="1305"/>
      <c r="K50" s="404"/>
      <c r="L50" s="404"/>
      <c r="M50" s="405"/>
      <c r="N50" s="405"/>
      <c r="AN50" s="1324"/>
      <c r="AO50" s="1325"/>
      <c r="AP50" s="1325"/>
      <c r="AQ50" s="1325"/>
      <c r="AR50" s="1325"/>
      <c r="AS50" s="1325"/>
      <c r="AT50" s="1325"/>
      <c r="AU50" s="1325"/>
      <c r="AV50" s="1325"/>
      <c r="AW50" s="1325"/>
      <c r="AX50" s="1325"/>
      <c r="AY50" s="1325"/>
      <c r="AZ50" s="1325"/>
      <c r="BA50" s="1325"/>
      <c r="BB50" s="1325"/>
      <c r="BC50" s="1325"/>
      <c r="BD50" s="1325"/>
      <c r="BE50" s="1325"/>
      <c r="BF50" s="1325"/>
      <c r="BG50" s="1325"/>
      <c r="BH50" s="1325"/>
      <c r="BI50" s="1325"/>
      <c r="BJ50" s="1325"/>
      <c r="BK50" s="1325"/>
      <c r="BL50" s="1325"/>
      <c r="BM50" s="1325"/>
      <c r="BN50" s="1325"/>
      <c r="BO50" s="1326"/>
      <c r="BP50" s="1311" t="s">
        <v>579</v>
      </c>
      <c r="BQ50" s="1311"/>
      <c r="BR50" s="1311"/>
      <c r="BS50" s="1311"/>
      <c r="BT50" s="1311"/>
      <c r="BU50" s="1311"/>
      <c r="BV50" s="1311"/>
      <c r="BW50" s="1311"/>
      <c r="BX50" s="1311" t="s">
        <v>580</v>
      </c>
      <c r="BY50" s="1311"/>
      <c r="BZ50" s="1311"/>
      <c r="CA50" s="1311"/>
      <c r="CB50" s="1311"/>
      <c r="CC50" s="1311"/>
      <c r="CD50" s="1311"/>
      <c r="CE50" s="1311"/>
      <c r="CF50" s="1311" t="s">
        <v>581</v>
      </c>
      <c r="CG50" s="1311"/>
      <c r="CH50" s="1311"/>
      <c r="CI50" s="1311"/>
      <c r="CJ50" s="1311"/>
      <c r="CK50" s="1311"/>
      <c r="CL50" s="1311"/>
      <c r="CM50" s="1311"/>
      <c r="CN50" s="1311" t="s">
        <v>582</v>
      </c>
      <c r="CO50" s="1311"/>
      <c r="CP50" s="1311"/>
      <c r="CQ50" s="1311"/>
      <c r="CR50" s="1311"/>
      <c r="CS50" s="1311"/>
      <c r="CT50" s="1311"/>
      <c r="CU50" s="1311"/>
      <c r="CV50" s="1311" t="s">
        <v>583</v>
      </c>
      <c r="CW50" s="1311"/>
      <c r="CX50" s="1311"/>
      <c r="CY50" s="1311"/>
      <c r="CZ50" s="1311"/>
      <c r="DA50" s="1311"/>
      <c r="DB50" s="1311"/>
      <c r="DC50" s="1311"/>
    </row>
    <row r="51" spans="1:109" ht="13.5" customHeight="1" x14ac:dyDescent="0.15">
      <c r="B51" s="394"/>
      <c r="G51" s="1323"/>
      <c r="H51" s="1323"/>
      <c r="I51" s="1327"/>
      <c r="J51" s="1327"/>
      <c r="K51" s="1312"/>
      <c r="L51" s="1312"/>
      <c r="M51" s="1312"/>
      <c r="N51" s="1312"/>
      <c r="AM51" s="403"/>
      <c r="AN51" s="1310" t="s">
        <v>644</v>
      </c>
      <c r="AO51" s="1310"/>
      <c r="AP51" s="1310"/>
      <c r="AQ51" s="1310"/>
      <c r="AR51" s="1310"/>
      <c r="AS51" s="1310"/>
      <c r="AT51" s="1310"/>
      <c r="AU51" s="1310"/>
      <c r="AV51" s="1310"/>
      <c r="AW51" s="1310"/>
      <c r="AX51" s="1310"/>
      <c r="AY51" s="1310"/>
      <c r="AZ51" s="1310"/>
      <c r="BA51" s="1310"/>
      <c r="BB51" s="1310" t="s">
        <v>645</v>
      </c>
      <c r="BC51" s="1310"/>
      <c r="BD51" s="1310"/>
      <c r="BE51" s="1310"/>
      <c r="BF51" s="1310"/>
      <c r="BG51" s="1310"/>
      <c r="BH51" s="1310"/>
      <c r="BI51" s="1310"/>
      <c r="BJ51" s="1310"/>
      <c r="BK51" s="1310"/>
      <c r="BL51" s="1310"/>
      <c r="BM51" s="1310"/>
      <c r="BN51" s="1310"/>
      <c r="BO51" s="1310"/>
      <c r="BP51" s="1322"/>
      <c r="BQ51" s="1307"/>
      <c r="BR51" s="1307"/>
      <c r="BS51" s="1307"/>
      <c r="BT51" s="1307"/>
      <c r="BU51" s="1307"/>
      <c r="BV51" s="1307"/>
      <c r="BW51" s="1307"/>
      <c r="BX51" s="1322"/>
      <c r="BY51" s="1307"/>
      <c r="BZ51" s="1307"/>
      <c r="CA51" s="1307"/>
      <c r="CB51" s="1307"/>
      <c r="CC51" s="1307"/>
      <c r="CD51" s="1307"/>
      <c r="CE51" s="1307"/>
      <c r="CF51" s="1307">
        <v>89.4</v>
      </c>
      <c r="CG51" s="1307"/>
      <c r="CH51" s="1307"/>
      <c r="CI51" s="1307"/>
      <c r="CJ51" s="1307"/>
      <c r="CK51" s="1307"/>
      <c r="CL51" s="1307"/>
      <c r="CM51" s="1307"/>
      <c r="CN51" s="1307">
        <v>106.5</v>
      </c>
      <c r="CO51" s="1307"/>
      <c r="CP51" s="1307"/>
      <c r="CQ51" s="1307"/>
      <c r="CR51" s="1307"/>
      <c r="CS51" s="1307"/>
      <c r="CT51" s="1307"/>
      <c r="CU51" s="1307"/>
      <c r="CV51" s="1322"/>
      <c r="CW51" s="1307"/>
      <c r="CX51" s="1307"/>
      <c r="CY51" s="1307"/>
      <c r="CZ51" s="1307"/>
      <c r="DA51" s="1307"/>
      <c r="DB51" s="1307"/>
      <c r="DC51" s="1307"/>
    </row>
    <row r="52" spans="1:109" x14ac:dyDescent="0.15">
      <c r="B52" s="394"/>
      <c r="G52" s="1323"/>
      <c r="H52" s="1323"/>
      <c r="I52" s="1327"/>
      <c r="J52" s="1327"/>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402"/>
      <c r="B53" s="394"/>
      <c r="G53" s="1323"/>
      <c r="H53" s="1323"/>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646</v>
      </c>
      <c r="BC53" s="1310"/>
      <c r="BD53" s="1310"/>
      <c r="BE53" s="1310"/>
      <c r="BF53" s="1310"/>
      <c r="BG53" s="1310"/>
      <c r="BH53" s="1310"/>
      <c r="BI53" s="1310"/>
      <c r="BJ53" s="1310"/>
      <c r="BK53" s="1310"/>
      <c r="BL53" s="1310"/>
      <c r="BM53" s="1310"/>
      <c r="BN53" s="1310"/>
      <c r="BO53" s="1310"/>
      <c r="BP53" s="1322"/>
      <c r="BQ53" s="1307"/>
      <c r="BR53" s="1307"/>
      <c r="BS53" s="1307"/>
      <c r="BT53" s="1307"/>
      <c r="BU53" s="1307"/>
      <c r="BV53" s="1307"/>
      <c r="BW53" s="1307"/>
      <c r="BX53" s="1322"/>
      <c r="BY53" s="1307"/>
      <c r="BZ53" s="1307"/>
      <c r="CA53" s="1307"/>
      <c r="CB53" s="1307"/>
      <c r="CC53" s="1307"/>
      <c r="CD53" s="1307"/>
      <c r="CE53" s="1307"/>
      <c r="CF53" s="1307">
        <v>81.2</v>
      </c>
      <c r="CG53" s="1307"/>
      <c r="CH53" s="1307"/>
      <c r="CI53" s="1307"/>
      <c r="CJ53" s="1307"/>
      <c r="CK53" s="1307"/>
      <c r="CL53" s="1307"/>
      <c r="CM53" s="1307"/>
      <c r="CN53" s="1307">
        <v>81</v>
      </c>
      <c r="CO53" s="1307"/>
      <c r="CP53" s="1307"/>
      <c r="CQ53" s="1307"/>
      <c r="CR53" s="1307"/>
      <c r="CS53" s="1307"/>
      <c r="CT53" s="1307"/>
      <c r="CU53" s="1307"/>
      <c r="CV53" s="1322"/>
      <c r="CW53" s="1307"/>
      <c r="CX53" s="1307"/>
      <c r="CY53" s="1307"/>
      <c r="CZ53" s="1307"/>
      <c r="DA53" s="1307"/>
      <c r="DB53" s="1307"/>
      <c r="DC53" s="1307"/>
    </row>
    <row r="54" spans="1:109" x14ac:dyDescent="0.15">
      <c r="A54" s="402"/>
      <c r="B54" s="394"/>
      <c r="G54" s="1323"/>
      <c r="H54" s="1323"/>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402"/>
      <c r="B55" s="394"/>
      <c r="G55" s="1305"/>
      <c r="H55" s="1305"/>
      <c r="I55" s="1305"/>
      <c r="J55" s="1305"/>
      <c r="K55" s="1312"/>
      <c r="L55" s="1312"/>
      <c r="M55" s="1312"/>
      <c r="N55" s="1312"/>
      <c r="AN55" s="1311" t="s">
        <v>647</v>
      </c>
      <c r="AO55" s="1311"/>
      <c r="AP55" s="1311"/>
      <c r="AQ55" s="1311"/>
      <c r="AR55" s="1311"/>
      <c r="AS55" s="1311"/>
      <c r="AT55" s="1311"/>
      <c r="AU55" s="1311"/>
      <c r="AV55" s="1311"/>
      <c r="AW55" s="1311"/>
      <c r="AX55" s="1311"/>
      <c r="AY55" s="1311"/>
      <c r="AZ55" s="1311"/>
      <c r="BA55" s="1311"/>
      <c r="BB55" s="1310" t="s">
        <v>645</v>
      </c>
      <c r="BC55" s="1310"/>
      <c r="BD55" s="1310"/>
      <c r="BE55" s="1310"/>
      <c r="BF55" s="1310"/>
      <c r="BG55" s="1310"/>
      <c r="BH55" s="1310"/>
      <c r="BI55" s="1310"/>
      <c r="BJ55" s="1310"/>
      <c r="BK55" s="1310"/>
      <c r="BL55" s="1310"/>
      <c r="BM55" s="1310"/>
      <c r="BN55" s="1310"/>
      <c r="BO55" s="1310"/>
      <c r="BP55" s="1322"/>
      <c r="BQ55" s="1307"/>
      <c r="BR55" s="1307"/>
      <c r="BS55" s="1307"/>
      <c r="BT55" s="1307"/>
      <c r="BU55" s="1307"/>
      <c r="BV55" s="1307"/>
      <c r="BW55" s="1307"/>
      <c r="BX55" s="1322"/>
      <c r="BY55" s="1307"/>
      <c r="BZ55" s="1307"/>
      <c r="CA55" s="1307"/>
      <c r="CB55" s="1307"/>
      <c r="CC55" s="1307"/>
      <c r="CD55" s="1307"/>
      <c r="CE55" s="1307"/>
      <c r="CF55" s="1307">
        <v>54.6</v>
      </c>
      <c r="CG55" s="1307"/>
      <c r="CH55" s="1307"/>
      <c r="CI55" s="1307"/>
      <c r="CJ55" s="1307"/>
      <c r="CK55" s="1307"/>
      <c r="CL55" s="1307"/>
      <c r="CM55" s="1307"/>
      <c r="CN55" s="1307">
        <v>53.2</v>
      </c>
      <c r="CO55" s="1307"/>
      <c r="CP55" s="1307"/>
      <c r="CQ55" s="1307"/>
      <c r="CR55" s="1307"/>
      <c r="CS55" s="1307"/>
      <c r="CT55" s="1307"/>
      <c r="CU55" s="1307"/>
      <c r="CV55" s="1322"/>
      <c r="CW55" s="1307"/>
      <c r="CX55" s="1307"/>
      <c r="CY55" s="1307"/>
      <c r="CZ55" s="1307"/>
      <c r="DA55" s="1307"/>
      <c r="DB55" s="1307"/>
      <c r="DC55" s="1307"/>
    </row>
    <row r="56" spans="1:109" x14ac:dyDescent="0.15">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x14ac:dyDescent="0.15">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646</v>
      </c>
      <c r="BC57" s="1310"/>
      <c r="BD57" s="1310"/>
      <c r="BE57" s="1310"/>
      <c r="BF57" s="1310"/>
      <c r="BG57" s="1310"/>
      <c r="BH57" s="1310"/>
      <c r="BI57" s="1310"/>
      <c r="BJ57" s="1310"/>
      <c r="BK57" s="1310"/>
      <c r="BL57" s="1310"/>
      <c r="BM57" s="1310"/>
      <c r="BN57" s="1310"/>
      <c r="BO57" s="1310"/>
      <c r="BP57" s="1322"/>
      <c r="BQ57" s="1307"/>
      <c r="BR57" s="1307"/>
      <c r="BS57" s="1307"/>
      <c r="BT57" s="1307"/>
      <c r="BU57" s="1307"/>
      <c r="BV57" s="1307"/>
      <c r="BW57" s="1307"/>
      <c r="BX57" s="1322"/>
      <c r="BY57" s="1307"/>
      <c r="BZ57" s="1307"/>
      <c r="CA57" s="1307"/>
      <c r="CB57" s="1307"/>
      <c r="CC57" s="1307"/>
      <c r="CD57" s="1307"/>
      <c r="CE57" s="1307"/>
      <c r="CF57" s="1307">
        <v>58.3</v>
      </c>
      <c r="CG57" s="1307"/>
      <c r="CH57" s="1307"/>
      <c r="CI57" s="1307"/>
      <c r="CJ57" s="1307"/>
      <c r="CK57" s="1307"/>
      <c r="CL57" s="1307"/>
      <c r="CM57" s="1307"/>
      <c r="CN57" s="1307">
        <v>59.6</v>
      </c>
      <c r="CO57" s="1307"/>
      <c r="CP57" s="1307"/>
      <c r="CQ57" s="1307"/>
      <c r="CR57" s="1307"/>
      <c r="CS57" s="1307"/>
      <c r="CT57" s="1307"/>
      <c r="CU57" s="1307"/>
      <c r="CV57" s="1322"/>
      <c r="CW57" s="1307"/>
      <c r="CX57" s="1307"/>
      <c r="CY57" s="1307"/>
      <c r="CZ57" s="1307"/>
      <c r="DA57" s="1307"/>
      <c r="DB57" s="1307"/>
      <c r="DC57" s="1307"/>
      <c r="DD57" s="407"/>
      <c r="DE57" s="406"/>
    </row>
    <row r="58" spans="1:109" s="402" customFormat="1" x14ac:dyDescent="0.15">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648</v>
      </c>
    </row>
    <row r="64" spans="1:109" x14ac:dyDescent="0.15">
      <c r="B64" s="394"/>
      <c r="G64" s="401"/>
      <c r="I64" s="414"/>
      <c r="J64" s="414"/>
      <c r="K64" s="414"/>
      <c r="L64" s="414"/>
      <c r="M64" s="414"/>
      <c r="N64" s="415"/>
      <c r="AM64" s="401"/>
      <c r="AN64" s="401" t="s">
        <v>642</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3" t="s">
        <v>651</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643</v>
      </c>
    </row>
    <row r="72" spans="2:107" x14ac:dyDescent="0.15">
      <c r="B72" s="394"/>
      <c r="G72" s="1305"/>
      <c r="H72" s="1305"/>
      <c r="I72" s="1305"/>
      <c r="J72" s="1305"/>
      <c r="K72" s="404"/>
      <c r="L72" s="404"/>
      <c r="M72" s="405"/>
      <c r="N72" s="405"/>
      <c r="AN72" s="1324"/>
      <c r="AO72" s="1325"/>
      <c r="AP72" s="1325"/>
      <c r="AQ72" s="1325"/>
      <c r="AR72" s="1325"/>
      <c r="AS72" s="1325"/>
      <c r="AT72" s="1325"/>
      <c r="AU72" s="1325"/>
      <c r="AV72" s="1325"/>
      <c r="AW72" s="1325"/>
      <c r="AX72" s="1325"/>
      <c r="AY72" s="1325"/>
      <c r="AZ72" s="1325"/>
      <c r="BA72" s="1325"/>
      <c r="BB72" s="1325"/>
      <c r="BC72" s="1325"/>
      <c r="BD72" s="1325"/>
      <c r="BE72" s="1325"/>
      <c r="BF72" s="1325"/>
      <c r="BG72" s="1325"/>
      <c r="BH72" s="1325"/>
      <c r="BI72" s="1325"/>
      <c r="BJ72" s="1325"/>
      <c r="BK72" s="1325"/>
      <c r="BL72" s="1325"/>
      <c r="BM72" s="1325"/>
      <c r="BN72" s="1325"/>
      <c r="BO72" s="1326"/>
      <c r="BP72" s="1311" t="s">
        <v>579</v>
      </c>
      <c r="BQ72" s="1311"/>
      <c r="BR72" s="1311"/>
      <c r="BS72" s="1311"/>
      <c r="BT72" s="1311"/>
      <c r="BU72" s="1311"/>
      <c r="BV72" s="1311"/>
      <c r="BW72" s="1311"/>
      <c r="BX72" s="1311" t="s">
        <v>580</v>
      </c>
      <c r="BY72" s="1311"/>
      <c r="BZ72" s="1311"/>
      <c r="CA72" s="1311"/>
      <c r="CB72" s="1311"/>
      <c r="CC72" s="1311"/>
      <c r="CD72" s="1311"/>
      <c r="CE72" s="1311"/>
      <c r="CF72" s="1311" t="s">
        <v>581</v>
      </c>
      <c r="CG72" s="1311"/>
      <c r="CH72" s="1311"/>
      <c r="CI72" s="1311"/>
      <c r="CJ72" s="1311"/>
      <c r="CK72" s="1311"/>
      <c r="CL72" s="1311"/>
      <c r="CM72" s="1311"/>
      <c r="CN72" s="1311" t="s">
        <v>582</v>
      </c>
      <c r="CO72" s="1311"/>
      <c r="CP72" s="1311"/>
      <c r="CQ72" s="1311"/>
      <c r="CR72" s="1311"/>
      <c r="CS72" s="1311"/>
      <c r="CT72" s="1311"/>
      <c r="CU72" s="1311"/>
      <c r="CV72" s="1311" t="s">
        <v>583</v>
      </c>
      <c r="CW72" s="1311"/>
      <c r="CX72" s="1311"/>
      <c r="CY72" s="1311"/>
      <c r="CZ72" s="1311"/>
      <c r="DA72" s="1311"/>
      <c r="DB72" s="1311"/>
      <c r="DC72" s="1311"/>
    </row>
    <row r="73" spans="2:107" x14ac:dyDescent="0.15">
      <c r="B73" s="394"/>
      <c r="G73" s="1323"/>
      <c r="H73" s="1323"/>
      <c r="I73" s="1323"/>
      <c r="J73" s="1323"/>
      <c r="K73" s="1306"/>
      <c r="L73" s="1306"/>
      <c r="M73" s="1306"/>
      <c r="N73" s="1306"/>
      <c r="AM73" s="403"/>
      <c r="AN73" s="1310" t="s">
        <v>644</v>
      </c>
      <c r="AO73" s="1310"/>
      <c r="AP73" s="1310"/>
      <c r="AQ73" s="1310"/>
      <c r="AR73" s="1310"/>
      <c r="AS73" s="1310"/>
      <c r="AT73" s="1310"/>
      <c r="AU73" s="1310"/>
      <c r="AV73" s="1310"/>
      <c r="AW73" s="1310"/>
      <c r="AX73" s="1310"/>
      <c r="AY73" s="1310"/>
      <c r="AZ73" s="1310"/>
      <c r="BA73" s="1310"/>
      <c r="BB73" s="1310" t="s">
        <v>645</v>
      </c>
      <c r="BC73" s="1310"/>
      <c r="BD73" s="1310"/>
      <c r="BE73" s="1310"/>
      <c r="BF73" s="1310"/>
      <c r="BG73" s="1310"/>
      <c r="BH73" s="1310"/>
      <c r="BI73" s="1310"/>
      <c r="BJ73" s="1310"/>
      <c r="BK73" s="1310"/>
      <c r="BL73" s="1310"/>
      <c r="BM73" s="1310"/>
      <c r="BN73" s="1310"/>
      <c r="BO73" s="1310"/>
      <c r="BP73" s="1307">
        <v>86.5</v>
      </c>
      <c r="BQ73" s="1307"/>
      <c r="BR73" s="1307"/>
      <c r="BS73" s="1307"/>
      <c r="BT73" s="1307"/>
      <c r="BU73" s="1307"/>
      <c r="BV73" s="1307"/>
      <c r="BW73" s="1307"/>
      <c r="BX73" s="1307">
        <v>83.1</v>
      </c>
      <c r="BY73" s="1307"/>
      <c r="BZ73" s="1307"/>
      <c r="CA73" s="1307"/>
      <c r="CB73" s="1307"/>
      <c r="CC73" s="1307"/>
      <c r="CD73" s="1307"/>
      <c r="CE73" s="1307"/>
      <c r="CF73" s="1307">
        <v>89.4</v>
      </c>
      <c r="CG73" s="1307"/>
      <c r="CH73" s="1307"/>
      <c r="CI73" s="1307"/>
      <c r="CJ73" s="1307"/>
      <c r="CK73" s="1307"/>
      <c r="CL73" s="1307"/>
      <c r="CM73" s="1307"/>
      <c r="CN73" s="1307">
        <v>106.5</v>
      </c>
      <c r="CO73" s="1307"/>
      <c r="CP73" s="1307"/>
      <c r="CQ73" s="1307"/>
      <c r="CR73" s="1307"/>
      <c r="CS73" s="1307"/>
      <c r="CT73" s="1307"/>
      <c r="CU73" s="1307"/>
      <c r="CV73" s="1307">
        <v>114.1</v>
      </c>
      <c r="CW73" s="1307"/>
      <c r="CX73" s="1307"/>
      <c r="CY73" s="1307"/>
      <c r="CZ73" s="1307"/>
      <c r="DA73" s="1307"/>
      <c r="DB73" s="1307"/>
      <c r="DC73" s="1307"/>
    </row>
    <row r="74" spans="2:107" x14ac:dyDescent="0.15">
      <c r="B74" s="394"/>
      <c r="G74" s="1323"/>
      <c r="H74" s="1323"/>
      <c r="I74" s="1323"/>
      <c r="J74" s="1323"/>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394"/>
      <c r="G75" s="1323"/>
      <c r="H75" s="1323"/>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649</v>
      </c>
      <c r="BC75" s="1310"/>
      <c r="BD75" s="1310"/>
      <c r="BE75" s="1310"/>
      <c r="BF75" s="1310"/>
      <c r="BG75" s="1310"/>
      <c r="BH75" s="1310"/>
      <c r="BI75" s="1310"/>
      <c r="BJ75" s="1310"/>
      <c r="BK75" s="1310"/>
      <c r="BL75" s="1310"/>
      <c r="BM75" s="1310"/>
      <c r="BN75" s="1310"/>
      <c r="BO75" s="1310"/>
      <c r="BP75" s="1307">
        <v>13.1</v>
      </c>
      <c r="BQ75" s="1307"/>
      <c r="BR75" s="1307"/>
      <c r="BS75" s="1307"/>
      <c r="BT75" s="1307"/>
      <c r="BU75" s="1307"/>
      <c r="BV75" s="1307"/>
      <c r="BW75" s="1307"/>
      <c r="BX75" s="1307">
        <v>11.5</v>
      </c>
      <c r="BY75" s="1307"/>
      <c r="BZ75" s="1307"/>
      <c r="CA75" s="1307"/>
      <c r="CB75" s="1307"/>
      <c r="CC75" s="1307"/>
      <c r="CD75" s="1307"/>
      <c r="CE75" s="1307"/>
      <c r="CF75" s="1307">
        <v>10.3</v>
      </c>
      <c r="CG75" s="1307"/>
      <c r="CH75" s="1307"/>
      <c r="CI75" s="1307"/>
      <c r="CJ75" s="1307"/>
      <c r="CK75" s="1307"/>
      <c r="CL75" s="1307"/>
      <c r="CM75" s="1307"/>
      <c r="CN75" s="1307">
        <v>9.5</v>
      </c>
      <c r="CO75" s="1307"/>
      <c r="CP75" s="1307"/>
      <c r="CQ75" s="1307"/>
      <c r="CR75" s="1307"/>
      <c r="CS75" s="1307"/>
      <c r="CT75" s="1307"/>
      <c r="CU75" s="1307"/>
      <c r="CV75" s="1307">
        <v>9.3000000000000007</v>
      </c>
      <c r="CW75" s="1307"/>
      <c r="CX75" s="1307"/>
      <c r="CY75" s="1307"/>
      <c r="CZ75" s="1307"/>
      <c r="DA75" s="1307"/>
      <c r="DB75" s="1307"/>
      <c r="DC75" s="1307"/>
    </row>
    <row r="76" spans="2:107" x14ac:dyDescent="0.15">
      <c r="B76" s="394"/>
      <c r="G76" s="1323"/>
      <c r="H76" s="1323"/>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394"/>
      <c r="G77" s="1305"/>
      <c r="H77" s="1305"/>
      <c r="I77" s="1305"/>
      <c r="J77" s="1305"/>
      <c r="K77" s="1306"/>
      <c r="L77" s="1306"/>
      <c r="M77" s="1306"/>
      <c r="N77" s="1306"/>
      <c r="AN77" s="1311" t="s">
        <v>647</v>
      </c>
      <c r="AO77" s="1311"/>
      <c r="AP77" s="1311"/>
      <c r="AQ77" s="1311"/>
      <c r="AR77" s="1311"/>
      <c r="AS77" s="1311"/>
      <c r="AT77" s="1311"/>
      <c r="AU77" s="1311"/>
      <c r="AV77" s="1311"/>
      <c r="AW77" s="1311"/>
      <c r="AX77" s="1311"/>
      <c r="AY77" s="1311"/>
      <c r="AZ77" s="1311"/>
      <c r="BA77" s="1311"/>
      <c r="BB77" s="1310" t="s">
        <v>645</v>
      </c>
      <c r="BC77" s="1310"/>
      <c r="BD77" s="1310"/>
      <c r="BE77" s="1310"/>
      <c r="BF77" s="1310"/>
      <c r="BG77" s="1310"/>
      <c r="BH77" s="1310"/>
      <c r="BI77" s="1310"/>
      <c r="BJ77" s="1310"/>
      <c r="BK77" s="1310"/>
      <c r="BL77" s="1310"/>
      <c r="BM77" s="1310"/>
      <c r="BN77" s="1310"/>
      <c r="BO77" s="1310"/>
      <c r="BP77" s="1307">
        <v>60.8</v>
      </c>
      <c r="BQ77" s="1307"/>
      <c r="BR77" s="1307"/>
      <c r="BS77" s="1307"/>
      <c r="BT77" s="1307"/>
      <c r="BU77" s="1307"/>
      <c r="BV77" s="1307"/>
      <c r="BW77" s="1307"/>
      <c r="BX77" s="1307">
        <v>58.5</v>
      </c>
      <c r="BY77" s="1307"/>
      <c r="BZ77" s="1307"/>
      <c r="CA77" s="1307"/>
      <c r="CB77" s="1307"/>
      <c r="CC77" s="1307"/>
      <c r="CD77" s="1307"/>
      <c r="CE77" s="1307"/>
      <c r="CF77" s="1307">
        <v>54.6</v>
      </c>
      <c r="CG77" s="1307"/>
      <c r="CH77" s="1307"/>
      <c r="CI77" s="1307"/>
      <c r="CJ77" s="1307"/>
      <c r="CK77" s="1307"/>
      <c r="CL77" s="1307"/>
      <c r="CM77" s="1307"/>
      <c r="CN77" s="1307">
        <v>53.2</v>
      </c>
      <c r="CO77" s="1307"/>
      <c r="CP77" s="1307"/>
      <c r="CQ77" s="1307"/>
      <c r="CR77" s="1307"/>
      <c r="CS77" s="1307"/>
      <c r="CT77" s="1307"/>
      <c r="CU77" s="1307"/>
      <c r="CV77" s="1307">
        <v>47.9</v>
      </c>
      <c r="CW77" s="1307"/>
      <c r="CX77" s="1307"/>
      <c r="CY77" s="1307"/>
      <c r="CZ77" s="1307"/>
      <c r="DA77" s="1307"/>
      <c r="DB77" s="1307"/>
      <c r="DC77" s="1307"/>
    </row>
    <row r="78" spans="2:107" x14ac:dyDescent="0.15">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649</v>
      </c>
      <c r="BC79" s="1310"/>
      <c r="BD79" s="1310"/>
      <c r="BE79" s="1310"/>
      <c r="BF79" s="1310"/>
      <c r="BG79" s="1310"/>
      <c r="BH79" s="1310"/>
      <c r="BI79" s="1310"/>
      <c r="BJ79" s="1310"/>
      <c r="BK79" s="1310"/>
      <c r="BL79" s="1310"/>
      <c r="BM79" s="1310"/>
      <c r="BN79" s="1310"/>
      <c r="BO79" s="1310"/>
      <c r="BP79" s="1307">
        <v>11.1</v>
      </c>
      <c r="BQ79" s="1307"/>
      <c r="BR79" s="1307"/>
      <c r="BS79" s="1307"/>
      <c r="BT79" s="1307"/>
      <c r="BU79" s="1307"/>
      <c r="BV79" s="1307"/>
      <c r="BW79" s="1307"/>
      <c r="BX79" s="1307">
        <v>10.7</v>
      </c>
      <c r="BY79" s="1307"/>
      <c r="BZ79" s="1307"/>
      <c r="CA79" s="1307"/>
      <c r="CB79" s="1307"/>
      <c r="CC79" s="1307"/>
      <c r="CD79" s="1307"/>
      <c r="CE79" s="1307"/>
      <c r="CF79" s="1307">
        <v>10</v>
      </c>
      <c r="CG79" s="1307"/>
      <c r="CH79" s="1307"/>
      <c r="CI79" s="1307"/>
      <c r="CJ79" s="1307"/>
      <c r="CK79" s="1307"/>
      <c r="CL79" s="1307"/>
      <c r="CM79" s="1307"/>
      <c r="CN79" s="1307">
        <v>9.8000000000000007</v>
      </c>
      <c r="CO79" s="1307"/>
      <c r="CP79" s="1307"/>
      <c r="CQ79" s="1307"/>
      <c r="CR79" s="1307"/>
      <c r="CS79" s="1307"/>
      <c r="CT79" s="1307"/>
      <c r="CU79" s="1307"/>
      <c r="CV79" s="1307">
        <v>9.6</v>
      </c>
      <c r="CW79" s="1307"/>
      <c r="CX79" s="1307"/>
      <c r="CY79" s="1307"/>
      <c r="CZ79" s="1307"/>
      <c r="DA79" s="1307"/>
      <c r="DB79" s="1307"/>
      <c r="DC79" s="1307"/>
    </row>
    <row r="80" spans="2:107" x14ac:dyDescent="0.15">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3pVjDhjRIIe2nszVs9N/yA71EO1SiZIbbpsXX5L8X1inWebXkCKmme0YU+5am0DpJVPxeSQgiX38Pu+Qh+1BjQ==" saltValue="EJYk/Fxrmao2L0SN9bQAJ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525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beyd8RPdSgcYQOrBq0X4pe8FL9jJg3wLcGydbaXs7meqn4MtCN1We/2AszcMHOeSEoiLsYY2EXjxVwHOyAik7g==" saltValue="rFEgtCC95zE6I5CnMI157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525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v4fYgPEOuFWZw2K1KtNjp0QoQd07NMrmlCoxcd/JW4ZZfjRPHJF6i8e5ec8tIi/z050u+piLF8CRtxFSuYuPgg==" saltValue="abUFaSxIC4u+8mwbevy9o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576</v>
      </c>
      <c r="G2" s="156"/>
      <c r="H2" s="157"/>
    </row>
    <row r="3" spans="1:8" x14ac:dyDescent="0.15">
      <c r="A3" s="153" t="s">
        <v>569</v>
      </c>
      <c r="B3" s="158"/>
      <c r="C3" s="159"/>
      <c r="D3" s="160">
        <v>55334</v>
      </c>
      <c r="E3" s="161"/>
      <c r="F3" s="162">
        <v>106614</v>
      </c>
      <c r="G3" s="163"/>
      <c r="H3" s="164"/>
    </row>
    <row r="4" spans="1:8" x14ac:dyDescent="0.15">
      <c r="A4" s="165"/>
      <c r="B4" s="166"/>
      <c r="C4" s="167"/>
      <c r="D4" s="168">
        <v>27298</v>
      </c>
      <c r="E4" s="169"/>
      <c r="F4" s="170">
        <v>45545</v>
      </c>
      <c r="G4" s="171"/>
      <c r="H4" s="172"/>
    </row>
    <row r="5" spans="1:8" x14ac:dyDescent="0.15">
      <c r="A5" s="153" t="s">
        <v>571</v>
      </c>
      <c r="B5" s="158"/>
      <c r="C5" s="159"/>
      <c r="D5" s="160">
        <v>52764</v>
      </c>
      <c r="E5" s="161"/>
      <c r="F5" s="162">
        <v>85459</v>
      </c>
      <c r="G5" s="163"/>
      <c r="H5" s="164"/>
    </row>
    <row r="6" spans="1:8" x14ac:dyDescent="0.15">
      <c r="A6" s="165"/>
      <c r="B6" s="166"/>
      <c r="C6" s="167"/>
      <c r="D6" s="168">
        <v>26620</v>
      </c>
      <c r="E6" s="169"/>
      <c r="F6" s="170">
        <v>44378</v>
      </c>
      <c r="G6" s="171"/>
      <c r="H6" s="172"/>
    </row>
    <row r="7" spans="1:8" x14ac:dyDescent="0.15">
      <c r="A7" s="153" t="s">
        <v>572</v>
      </c>
      <c r="B7" s="158"/>
      <c r="C7" s="159"/>
      <c r="D7" s="160">
        <v>78853</v>
      </c>
      <c r="E7" s="161"/>
      <c r="F7" s="162">
        <v>83280</v>
      </c>
      <c r="G7" s="163"/>
      <c r="H7" s="164"/>
    </row>
    <row r="8" spans="1:8" x14ac:dyDescent="0.15">
      <c r="A8" s="165"/>
      <c r="B8" s="166"/>
      <c r="C8" s="167"/>
      <c r="D8" s="168">
        <v>39982</v>
      </c>
      <c r="E8" s="169"/>
      <c r="F8" s="170">
        <v>43123</v>
      </c>
      <c r="G8" s="171"/>
      <c r="H8" s="172"/>
    </row>
    <row r="9" spans="1:8" x14ac:dyDescent="0.15">
      <c r="A9" s="153" t="s">
        <v>573</v>
      </c>
      <c r="B9" s="158"/>
      <c r="C9" s="159"/>
      <c r="D9" s="160">
        <v>81051</v>
      </c>
      <c r="E9" s="161"/>
      <c r="F9" s="162">
        <v>88968</v>
      </c>
      <c r="G9" s="163"/>
      <c r="H9" s="164"/>
    </row>
    <row r="10" spans="1:8" x14ac:dyDescent="0.15">
      <c r="A10" s="165"/>
      <c r="B10" s="166"/>
      <c r="C10" s="167"/>
      <c r="D10" s="168">
        <v>38128</v>
      </c>
      <c r="E10" s="169"/>
      <c r="F10" s="170">
        <v>45482</v>
      </c>
      <c r="G10" s="171"/>
      <c r="H10" s="172"/>
    </row>
    <row r="11" spans="1:8" x14ac:dyDescent="0.15">
      <c r="A11" s="153" t="s">
        <v>574</v>
      </c>
      <c r="B11" s="158"/>
      <c r="C11" s="159"/>
      <c r="D11" s="160">
        <v>98739</v>
      </c>
      <c r="E11" s="161"/>
      <c r="F11" s="162">
        <v>85173</v>
      </c>
      <c r="G11" s="163"/>
      <c r="H11" s="164"/>
    </row>
    <row r="12" spans="1:8" x14ac:dyDescent="0.15">
      <c r="A12" s="165"/>
      <c r="B12" s="166"/>
      <c r="C12" s="173"/>
      <c r="D12" s="168">
        <v>49605</v>
      </c>
      <c r="E12" s="169"/>
      <c r="F12" s="170">
        <v>43913</v>
      </c>
      <c r="G12" s="171"/>
      <c r="H12" s="172"/>
    </row>
    <row r="13" spans="1:8" x14ac:dyDescent="0.15">
      <c r="A13" s="153"/>
      <c r="B13" s="158"/>
      <c r="C13" s="174"/>
      <c r="D13" s="175">
        <v>73348</v>
      </c>
      <c r="E13" s="176"/>
      <c r="F13" s="177">
        <v>89899</v>
      </c>
      <c r="G13" s="178"/>
      <c r="H13" s="164"/>
    </row>
    <row r="14" spans="1:8" x14ac:dyDescent="0.15">
      <c r="A14" s="165"/>
      <c r="B14" s="166"/>
      <c r="C14" s="167"/>
      <c r="D14" s="168">
        <v>36327</v>
      </c>
      <c r="E14" s="169"/>
      <c r="F14" s="170">
        <v>44488</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2.97</v>
      </c>
      <c r="C19" s="179">
        <f>ROUND(VALUE(SUBSTITUTE(実質収支比率等に係る経年分析!G$48,"▲","-")),2)</f>
        <v>4.32</v>
      </c>
      <c r="D19" s="179">
        <f>ROUND(VALUE(SUBSTITUTE(実質収支比率等に係る経年分析!H$48,"▲","-")),2)</f>
        <v>2.1800000000000002</v>
      </c>
      <c r="E19" s="179">
        <f>ROUND(VALUE(SUBSTITUTE(実質収支比率等に係る経年分析!I$48,"▲","-")),2)</f>
        <v>6.49</v>
      </c>
      <c r="F19" s="179">
        <f>ROUND(VALUE(SUBSTITUTE(実質収支比率等に係る経年分析!J$48,"▲","-")),2)</f>
        <v>4.8499999999999996</v>
      </c>
    </row>
    <row r="20" spans="1:11" x14ac:dyDescent="0.15">
      <c r="A20" s="179" t="s">
        <v>55</v>
      </c>
      <c r="B20" s="179">
        <f>ROUND(VALUE(SUBSTITUTE(実質収支比率等に係る経年分析!F$47,"▲","-")),2)</f>
        <v>20.16</v>
      </c>
      <c r="C20" s="179">
        <f>ROUND(VALUE(SUBSTITUTE(実質収支比率等に係る経年分析!G$47,"▲","-")),2)</f>
        <v>20.86</v>
      </c>
      <c r="D20" s="179">
        <f>ROUND(VALUE(SUBSTITUTE(実質収支比率等に係る経年分析!H$47,"▲","-")),2)</f>
        <v>22.16</v>
      </c>
      <c r="E20" s="179">
        <f>ROUND(VALUE(SUBSTITUTE(実質収支比率等に係る経年分析!I$47,"▲","-")),2)</f>
        <v>14.82</v>
      </c>
      <c r="F20" s="179">
        <f>ROUND(VALUE(SUBSTITUTE(実質収支比率等に係る経年分析!J$47,"▲","-")),2)</f>
        <v>9.9499999999999993</v>
      </c>
    </row>
    <row r="21" spans="1:11" x14ac:dyDescent="0.15">
      <c r="A21" s="179" t="s">
        <v>56</v>
      </c>
      <c r="B21" s="179">
        <f>IF(ISNUMBER(VALUE(SUBSTITUTE(実質収支比率等に係る経年分析!F$49,"▲","-"))),ROUND(VALUE(SUBSTITUTE(実質収支比率等に係る経年分析!F$49,"▲","-")),2),NA())</f>
        <v>-1</v>
      </c>
      <c r="C21" s="179">
        <f>IF(ISNUMBER(VALUE(SUBSTITUTE(実質収支比率等に係る経年分析!G$49,"▲","-"))),ROUND(VALUE(SUBSTITUTE(実質収支比率等に係る経年分析!G$49,"▲","-")),2),NA())</f>
        <v>0.53</v>
      </c>
      <c r="D21" s="179">
        <f>IF(ISNUMBER(VALUE(SUBSTITUTE(実質収支比率等に係る経年分析!H$49,"▲","-"))),ROUND(VALUE(SUBSTITUTE(実質収支比率等に係る経年分析!H$49,"▲","-")),2),NA())</f>
        <v>-3.89</v>
      </c>
      <c r="E21" s="179">
        <f>IF(ISNUMBER(VALUE(SUBSTITUTE(実質収支比率等に係る経年分析!I$49,"▲","-"))),ROUND(VALUE(SUBSTITUTE(実質収支比率等に係る経年分析!I$49,"▲","-")),2),NA())</f>
        <v>-4.62</v>
      </c>
      <c r="F21" s="179">
        <f>IF(ISNUMBER(VALUE(SUBSTITUTE(実質収支比率等に係る経年分析!J$49,"▲","-"))),ROUND(VALUE(SUBSTITUTE(実質収支比率等に係る経年分析!J$49,"▲","-")),2),NA())</f>
        <v>-10</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f>IF(ROUND(VALUE(SUBSTITUTE(連結実質赤字比率に係る赤字・黒字の構成分析!H$42,"▲", "-")), 2) &lt; 0, ABS(ROUND(VALUE(SUBSTITUTE(連結実質赤字比率に係る赤字・黒字の構成分析!H$42,"▲", "-")), 2)), NA())</f>
        <v>0.06</v>
      </c>
      <c r="G28" s="180" t="e">
        <f>IF(ROUND(VALUE(SUBSTITUTE(連結実質赤字比率に係る赤字・黒字の構成分析!H$42,"▲", "-")), 2) &gt;= 0, ABS(ROUND(VALUE(SUBSTITUTE(連結実質赤字比率に係る赤字・黒字の構成分析!H$42,"▲", "-")), 2)), NA())</f>
        <v>#N/A</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下水道事業特別会計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仙北市介護保険特別会計（介護サービス事業）</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0.28999999999999998</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0.19</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0.08</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仙北市後期高齢者医療特別会計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仙北市温泉事業会計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1.17</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0.93</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0.5</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0.52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0.57999999999999996</v>
      </c>
    </row>
    <row r="33" spans="1:16" x14ac:dyDescent="0.15">
      <c r="A33" s="180" t="str">
        <f>IF(連結実質赤字比率に係る赤字・黒字の構成分析!C$37="",NA(),連結実質赤字比率に係る赤字・黒字の構成分析!C$37)</f>
        <v>仙北市国民健康保険特別会計（事業勘定）</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0.83</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1.02</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1.7</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1.92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1.99</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2.96</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4.32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2.1800000000000002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6.49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4.84</v>
      </c>
    </row>
    <row r="35" spans="1:16" x14ac:dyDescent="0.15">
      <c r="A35" s="180" t="str">
        <f>IF(連結実質赤字比率に係る赤字・黒字の構成分析!C$35="",NA(),連結実質赤字比率に係る赤字・黒字の構成分析!C$35)</f>
        <v>仙北市水道事業会計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4.24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4.68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4.95</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5.97</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6.38</v>
      </c>
    </row>
    <row r="36" spans="1:16" x14ac:dyDescent="0.15">
      <c r="A36" s="180" t="str">
        <f>IF(連結実質赤字比率に係る赤字・黒字の構成分析!C$34="",NA(),連結実質赤字比率に係る赤字・黒字の構成分析!C$34)</f>
        <v>仙北市病院事業会計</v>
      </c>
      <c r="B36" s="180">
        <f>IF(ROUND(VALUE(SUBSTITUTE(連結実質赤字比率に係る赤字・黒字の構成分析!F$34,"▲", "-")), 2) &lt; 0, ABS(ROUND(VALUE(SUBSTITUTE(連結実質赤字比率に係る赤字・黒字の構成分析!F$34,"▲", "-")), 2)), NA())</f>
        <v>2.52</v>
      </c>
      <c r="C36" s="180" t="e">
        <f>IF(ROUND(VALUE(SUBSTITUTE(連結実質赤字比率に係る赤字・黒字の構成分析!F$34,"▲", "-")), 2) &gt;= 0, ABS(ROUND(VALUE(SUBSTITUTE(連結実質赤字比率に係る赤字・黒字の構成分析!F$34,"▲", "-")), 2)), NA())</f>
        <v>#N/A</v>
      </c>
      <c r="D36" s="180">
        <f>IF(ROUND(VALUE(SUBSTITUTE(連結実質赤字比率に係る赤字・黒字の構成分析!G$34,"▲", "-")), 2) &lt; 0, ABS(ROUND(VALUE(SUBSTITUTE(連結実質赤字比率に係る赤字・黒字の構成分析!G$34,"▲", "-")), 2)), NA())</f>
        <v>2.99</v>
      </c>
      <c r="E36" s="180" t="e">
        <f>IF(ROUND(VALUE(SUBSTITUTE(連結実質赤字比率に係る赤字・黒字の構成分析!G$34,"▲", "-")), 2) &gt;= 0, ABS(ROUND(VALUE(SUBSTITUTE(連結実質赤字比率に係る赤字・黒字の構成分析!G$34,"▲", "-")), 2)), NA())</f>
        <v>#N/A</v>
      </c>
      <c r="F36" s="180">
        <f>IF(ROUND(VALUE(SUBSTITUTE(連結実質赤字比率に係る赤字・黒字の構成分析!H$34,"▲", "-")), 2) &lt; 0, ABS(ROUND(VALUE(SUBSTITUTE(連結実質赤字比率に係る赤字・黒字の構成分析!H$34,"▲", "-")), 2)), NA())</f>
        <v>4.67</v>
      </c>
      <c r="G36" s="180" t="e">
        <f>IF(ROUND(VALUE(SUBSTITUTE(連結実質赤字比率に係る赤字・黒字の構成分析!H$34,"▲", "-")), 2) &gt;= 0, ABS(ROUND(VALUE(SUBSTITUTE(連結実質赤字比率に係る赤字・黒字の構成分析!H$34,"▲", "-")), 2)), NA())</f>
        <v>#N/A</v>
      </c>
      <c r="H36" s="180">
        <f>IF(ROUND(VALUE(SUBSTITUTE(連結実質赤字比率に係る赤字・黒字の構成分析!I$34,"▲", "-")), 2) &lt; 0, ABS(ROUND(VALUE(SUBSTITUTE(連結実質赤字比率に係る赤字・黒字の構成分析!I$34,"▲", "-")), 2)), NA())</f>
        <v>5.58</v>
      </c>
      <c r="I36" s="180" t="e">
        <f>IF(ROUND(VALUE(SUBSTITUTE(連結実質赤字比率に係る赤字・黒字の構成分析!I$34,"▲", "-")), 2) &gt;= 0, ABS(ROUND(VALUE(SUBSTITUTE(連結実質赤字比率に係る赤字・黒字の構成分析!I$34,"▲", "-")), 2)), NA())</f>
        <v>#N/A</v>
      </c>
      <c r="J36" s="180">
        <f>IF(ROUND(VALUE(SUBSTITUTE(連結実質赤字比率に係る赤字・黒字の構成分析!J$34,"▲", "-")), 2) &lt; 0, ABS(ROUND(VALUE(SUBSTITUTE(連結実質赤字比率に係る赤字・黒字の構成分析!J$34,"▲", "-")), 2)), NA())</f>
        <v>5.93</v>
      </c>
      <c r="K36" s="180" t="e">
        <f>IF(ROUND(VALUE(SUBSTITUTE(連結実質赤字比率に係る赤字・黒字の構成分析!J$34,"▲", "-")), 2) &gt;= 0, ABS(ROUND(VALUE(SUBSTITUTE(連結実質赤字比率に係る赤字・黒字の構成分析!J$34,"▲", "-")), 2)), NA())</f>
        <v>#N/A</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2416</v>
      </c>
      <c r="E42" s="181"/>
      <c r="F42" s="181"/>
      <c r="G42" s="181">
        <f>'実質公債費比率（分子）の構造'!L$52</f>
        <v>2231</v>
      </c>
      <c r="H42" s="181"/>
      <c r="I42" s="181"/>
      <c r="J42" s="181">
        <f>'実質公債費比率（分子）の構造'!M$52</f>
        <v>2210</v>
      </c>
      <c r="K42" s="181"/>
      <c r="L42" s="181"/>
      <c r="M42" s="181">
        <f>'実質公債費比率（分子）の構造'!N$52</f>
        <v>2153</v>
      </c>
      <c r="N42" s="181"/>
      <c r="O42" s="181"/>
      <c r="P42" s="181">
        <f>'実質公債費比率（分子）の構造'!O$52</f>
        <v>2243</v>
      </c>
    </row>
    <row r="43" spans="1:16" x14ac:dyDescent="0.15">
      <c r="A43" s="181" t="s">
        <v>64</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15">
      <c r="A44" s="181" t="s">
        <v>65</v>
      </c>
      <c r="B44" s="181">
        <f>'実質公債費比率（分子）の構造'!K$50</f>
        <v>23</v>
      </c>
      <c r="C44" s="181"/>
      <c r="D44" s="181"/>
      <c r="E44" s="181">
        <f>'実質公債費比率（分子）の構造'!L$50</f>
        <v>23</v>
      </c>
      <c r="F44" s="181"/>
      <c r="G44" s="181"/>
      <c r="H44" s="181">
        <f>'実質公債費比率（分子）の構造'!M$50</f>
        <v>22</v>
      </c>
      <c r="I44" s="181"/>
      <c r="J44" s="181"/>
      <c r="K44" s="181">
        <f>'実質公債費比率（分子）の構造'!N$50</f>
        <v>19</v>
      </c>
      <c r="L44" s="181"/>
      <c r="M44" s="181"/>
      <c r="N44" s="181">
        <f>'実質公債費比率（分子）の構造'!O$50</f>
        <v>17</v>
      </c>
      <c r="O44" s="181"/>
      <c r="P44" s="181"/>
    </row>
    <row r="45" spans="1:16" x14ac:dyDescent="0.15">
      <c r="A45" s="181" t="s">
        <v>66</v>
      </c>
      <c r="B45" s="181">
        <f>'実質公債費比率（分子）の構造'!K$49</f>
        <v>19</v>
      </c>
      <c r="C45" s="181"/>
      <c r="D45" s="181"/>
      <c r="E45" s="181">
        <f>'実質公債費比率（分子）の構造'!L$49</f>
        <v>18</v>
      </c>
      <c r="F45" s="181"/>
      <c r="G45" s="181"/>
      <c r="H45" s="181">
        <f>'実質公債費比率（分子）の構造'!M$49</f>
        <v>16</v>
      </c>
      <c r="I45" s="181"/>
      <c r="J45" s="181"/>
      <c r="K45" s="181">
        <f>'実質公債費比率（分子）の構造'!N$49</f>
        <v>10</v>
      </c>
      <c r="L45" s="181"/>
      <c r="M45" s="181"/>
      <c r="N45" s="181">
        <f>'実質公債費比率（分子）の構造'!O$49</f>
        <v>7</v>
      </c>
      <c r="O45" s="181"/>
      <c r="P45" s="181"/>
    </row>
    <row r="46" spans="1:16" x14ac:dyDescent="0.15">
      <c r="A46" s="181" t="s">
        <v>67</v>
      </c>
      <c r="B46" s="181">
        <f>'実質公債費比率（分子）の構造'!K$48</f>
        <v>784</v>
      </c>
      <c r="C46" s="181"/>
      <c r="D46" s="181"/>
      <c r="E46" s="181">
        <f>'実質公債費比率（分子）の構造'!L$48</f>
        <v>785</v>
      </c>
      <c r="F46" s="181"/>
      <c r="G46" s="181"/>
      <c r="H46" s="181">
        <f>'実質公債費比率（分子）の構造'!M$48</f>
        <v>793</v>
      </c>
      <c r="I46" s="181"/>
      <c r="J46" s="181"/>
      <c r="K46" s="181">
        <f>'実質公債費比率（分子）の構造'!N$48</f>
        <v>863</v>
      </c>
      <c r="L46" s="181"/>
      <c r="M46" s="181"/>
      <c r="N46" s="181">
        <f>'実質公債費比率（分子）の構造'!O$48</f>
        <v>1075</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2779</v>
      </c>
      <c r="C49" s="181"/>
      <c r="D49" s="181"/>
      <c r="E49" s="181">
        <f>'実質公債費比率（分子）の構造'!L$45</f>
        <v>2487</v>
      </c>
      <c r="F49" s="181"/>
      <c r="G49" s="181"/>
      <c r="H49" s="181">
        <f>'実質公債費比率（分子）の構造'!M$45</f>
        <v>2291</v>
      </c>
      <c r="I49" s="181"/>
      <c r="J49" s="181"/>
      <c r="K49" s="181">
        <f>'実質公債費比率（分子）の構造'!N$45</f>
        <v>2159</v>
      </c>
      <c r="L49" s="181"/>
      <c r="M49" s="181"/>
      <c r="N49" s="181">
        <f>'実質公債費比率（分子）の構造'!O$45</f>
        <v>2122</v>
      </c>
      <c r="O49" s="181"/>
      <c r="P49" s="181"/>
    </row>
    <row r="50" spans="1:16" x14ac:dyDescent="0.15">
      <c r="A50" s="181" t="s">
        <v>71</v>
      </c>
      <c r="B50" s="181" t="e">
        <f>NA()</f>
        <v>#N/A</v>
      </c>
      <c r="C50" s="181">
        <f>IF(ISNUMBER('実質公債費比率（分子）の構造'!K$53),'実質公債費比率（分子）の構造'!K$53,NA())</f>
        <v>1189</v>
      </c>
      <c r="D50" s="181" t="e">
        <f>NA()</f>
        <v>#N/A</v>
      </c>
      <c r="E50" s="181" t="e">
        <f>NA()</f>
        <v>#N/A</v>
      </c>
      <c r="F50" s="181">
        <f>IF(ISNUMBER('実質公債費比率（分子）の構造'!L$53),'実質公債費比率（分子）の構造'!L$53,NA())</f>
        <v>1082</v>
      </c>
      <c r="G50" s="181" t="e">
        <f>NA()</f>
        <v>#N/A</v>
      </c>
      <c r="H50" s="181" t="e">
        <f>NA()</f>
        <v>#N/A</v>
      </c>
      <c r="I50" s="181">
        <f>IF(ISNUMBER('実質公債費比率（分子）の構造'!M$53),'実質公債費比率（分子）の構造'!M$53,NA())</f>
        <v>912</v>
      </c>
      <c r="J50" s="181" t="e">
        <f>NA()</f>
        <v>#N/A</v>
      </c>
      <c r="K50" s="181" t="e">
        <f>NA()</f>
        <v>#N/A</v>
      </c>
      <c r="L50" s="181">
        <f>IF(ISNUMBER('実質公債費比率（分子）の構造'!N$53),'実質公債費比率（分子）の構造'!N$53,NA())</f>
        <v>898</v>
      </c>
      <c r="M50" s="181" t="e">
        <f>NA()</f>
        <v>#N/A</v>
      </c>
      <c r="N50" s="181" t="e">
        <f>NA()</f>
        <v>#N/A</v>
      </c>
      <c r="O50" s="181">
        <f>IF(ISNUMBER('実質公債費比率（分子）の構造'!O$53),'実質公債費比率（分子）の構造'!O$53,NA())</f>
        <v>978</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22535</v>
      </c>
      <c r="E56" s="180"/>
      <c r="F56" s="180"/>
      <c r="G56" s="180">
        <f>'将来負担比率（分子）の構造'!J$52</f>
        <v>23275</v>
      </c>
      <c r="H56" s="180"/>
      <c r="I56" s="180"/>
      <c r="J56" s="180">
        <f>'将来負担比率（分子）の構造'!K$52</f>
        <v>24420</v>
      </c>
      <c r="K56" s="180"/>
      <c r="L56" s="180"/>
      <c r="M56" s="180">
        <f>'将来負担比率（分子）の構造'!L$52</f>
        <v>23996</v>
      </c>
      <c r="N56" s="180"/>
      <c r="O56" s="180"/>
      <c r="P56" s="180">
        <f>'将来負担比率（分子）の構造'!M$52</f>
        <v>24076</v>
      </c>
    </row>
    <row r="57" spans="1:16" x14ac:dyDescent="0.15">
      <c r="A57" s="180" t="s">
        <v>42</v>
      </c>
      <c r="B57" s="180"/>
      <c r="C57" s="180"/>
      <c r="D57" s="180">
        <f>'将来負担比率（分子）の構造'!I$51</f>
        <v>329</v>
      </c>
      <c r="E57" s="180"/>
      <c r="F57" s="180"/>
      <c r="G57" s="180">
        <f>'将来負担比率（分子）の構造'!J$51</f>
        <v>566</v>
      </c>
      <c r="H57" s="180"/>
      <c r="I57" s="180"/>
      <c r="J57" s="180">
        <f>'将来負担比率（分子）の構造'!K$51</f>
        <v>669</v>
      </c>
      <c r="K57" s="180"/>
      <c r="L57" s="180"/>
      <c r="M57" s="180">
        <f>'将来負担比率（分子）の構造'!L$51</f>
        <v>606</v>
      </c>
      <c r="N57" s="180"/>
      <c r="O57" s="180"/>
      <c r="P57" s="180">
        <f>'将来負担比率（分子）の構造'!M$51</f>
        <v>561</v>
      </c>
    </row>
    <row r="58" spans="1:16" x14ac:dyDescent="0.15">
      <c r="A58" s="180" t="s">
        <v>41</v>
      </c>
      <c r="B58" s="180"/>
      <c r="C58" s="180"/>
      <c r="D58" s="180">
        <f>'将来負担比率（分子）の構造'!I$50</f>
        <v>3142</v>
      </c>
      <c r="E58" s="180"/>
      <c r="F58" s="180"/>
      <c r="G58" s="180">
        <f>'将来負担比率（分子）の構造'!J$50</f>
        <v>3267</v>
      </c>
      <c r="H58" s="180"/>
      <c r="I58" s="180"/>
      <c r="J58" s="180">
        <f>'将来負担比率（分子）の構造'!K$50</f>
        <v>3232</v>
      </c>
      <c r="K58" s="180"/>
      <c r="L58" s="180"/>
      <c r="M58" s="180">
        <f>'将来負担比率（分子）の構造'!L$50</f>
        <v>2381</v>
      </c>
      <c r="N58" s="180"/>
      <c r="O58" s="180"/>
      <c r="P58" s="180">
        <f>'将来負担比率（分子）の構造'!M$50</f>
        <v>1804</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3442</v>
      </c>
      <c r="C62" s="180"/>
      <c r="D62" s="180"/>
      <c r="E62" s="180">
        <f>'将来負担比率（分子）の構造'!J$45</f>
        <v>2660</v>
      </c>
      <c r="F62" s="180"/>
      <c r="G62" s="180"/>
      <c r="H62" s="180">
        <f>'将来負担比率（分子）の構造'!K$45</f>
        <v>2527</v>
      </c>
      <c r="I62" s="180"/>
      <c r="J62" s="180"/>
      <c r="K62" s="180">
        <f>'将来負担比率（分子）の構造'!L$45</f>
        <v>2563</v>
      </c>
      <c r="L62" s="180"/>
      <c r="M62" s="180"/>
      <c r="N62" s="180">
        <f>'将来負担比率（分子）の構造'!M$45</f>
        <v>2430</v>
      </c>
      <c r="O62" s="180"/>
      <c r="P62" s="180"/>
    </row>
    <row r="63" spans="1:16" x14ac:dyDescent="0.15">
      <c r="A63" s="180" t="s">
        <v>34</v>
      </c>
      <c r="B63" s="180">
        <f>'将来負担比率（分子）の構造'!I$44</f>
        <v>62</v>
      </c>
      <c r="C63" s="180"/>
      <c r="D63" s="180"/>
      <c r="E63" s="180">
        <f>'将来負担比率（分子）の構造'!J$44</f>
        <v>44</v>
      </c>
      <c r="F63" s="180"/>
      <c r="G63" s="180"/>
      <c r="H63" s="180">
        <f>'将来負担比率（分子）の構造'!K$44</f>
        <v>29</v>
      </c>
      <c r="I63" s="180"/>
      <c r="J63" s="180"/>
      <c r="K63" s="180">
        <f>'将来負担比率（分子）の構造'!L$44</f>
        <v>20</v>
      </c>
      <c r="L63" s="180"/>
      <c r="M63" s="180"/>
      <c r="N63" s="180">
        <f>'将来負担比率（分子）の構造'!M$44</f>
        <v>14</v>
      </c>
      <c r="O63" s="180"/>
      <c r="P63" s="180"/>
    </row>
    <row r="64" spans="1:16" x14ac:dyDescent="0.15">
      <c r="A64" s="180" t="s">
        <v>33</v>
      </c>
      <c r="B64" s="180">
        <f>'将来負担比率（分子）の構造'!I$43</f>
        <v>10606</v>
      </c>
      <c r="C64" s="180"/>
      <c r="D64" s="180"/>
      <c r="E64" s="180">
        <f>'将来負担比率（分子）の構造'!J$43</f>
        <v>12675</v>
      </c>
      <c r="F64" s="180"/>
      <c r="G64" s="180"/>
      <c r="H64" s="180">
        <f>'将来負担比率（分子）の構造'!K$43</f>
        <v>14797</v>
      </c>
      <c r="I64" s="180"/>
      <c r="J64" s="180"/>
      <c r="K64" s="180">
        <f>'将来負担比率（分子）の構造'!L$43</f>
        <v>14610</v>
      </c>
      <c r="L64" s="180"/>
      <c r="M64" s="180"/>
      <c r="N64" s="180">
        <f>'将来負担比率（分子）の構造'!M$43</f>
        <v>14451</v>
      </c>
      <c r="O64" s="180"/>
      <c r="P64" s="180"/>
    </row>
    <row r="65" spans="1:16" x14ac:dyDescent="0.15">
      <c r="A65" s="180" t="s">
        <v>32</v>
      </c>
      <c r="B65" s="180">
        <f>'将来負担比率（分子）の構造'!I$42</f>
        <v>38</v>
      </c>
      <c r="C65" s="180"/>
      <c r="D65" s="180"/>
      <c r="E65" s="180">
        <f>'将来負担比率（分子）の構造'!J$42</f>
        <v>30</v>
      </c>
      <c r="F65" s="180"/>
      <c r="G65" s="180"/>
      <c r="H65" s="180">
        <f>'将来負担比率（分子）の構造'!K$42</f>
        <v>24</v>
      </c>
      <c r="I65" s="180"/>
      <c r="J65" s="180"/>
      <c r="K65" s="180">
        <f>'将来負担比率（分子）の構造'!L$42</f>
        <v>15</v>
      </c>
      <c r="L65" s="180"/>
      <c r="M65" s="180"/>
      <c r="N65" s="180">
        <f>'将来負担比率（分子）の構造'!M$42</f>
        <v>8</v>
      </c>
      <c r="O65" s="180"/>
      <c r="P65" s="180"/>
    </row>
    <row r="66" spans="1:16" x14ac:dyDescent="0.15">
      <c r="A66" s="180" t="s">
        <v>31</v>
      </c>
      <c r="B66" s="180">
        <f>'将来負担比率（分子）の構造'!I$41</f>
        <v>20830</v>
      </c>
      <c r="C66" s="180"/>
      <c r="D66" s="180"/>
      <c r="E66" s="180">
        <f>'将来負担比率（分子）の構造'!J$41</f>
        <v>20377</v>
      </c>
      <c r="F66" s="180"/>
      <c r="G66" s="180"/>
      <c r="H66" s="180">
        <f>'将来負担比率（分子）の構造'!K$41</f>
        <v>19956</v>
      </c>
      <c r="I66" s="180"/>
      <c r="J66" s="180"/>
      <c r="K66" s="180">
        <f>'将来負担比率（分子）の構造'!L$41</f>
        <v>20327</v>
      </c>
      <c r="L66" s="180"/>
      <c r="M66" s="180"/>
      <c r="N66" s="180">
        <f>'将来負担比率（分子）の構造'!M$41</f>
        <v>20610</v>
      </c>
      <c r="O66" s="180"/>
      <c r="P66" s="180"/>
    </row>
    <row r="67" spans="1:16" x14ac:dyDescent="0.15">
      <c r="A67" s="180" t="s">
        <v>75</v>
      </c>
      <c r="B67" s="180" t="e">
        <f>NA()</f>
        <v>#N/A</v>
      </c>
      <c r="C67" s="180">
        <f>IF(ISNUMBER('将来負担比率（分子）の構造'!I$53), IF('将来負担比率（分子）の構造'!I$53 &lt; 0, 0, '将来負担比率（分子）の構造'!I$53), NA())</f>
        <v>8972</v>
      </c>
      <c r="D67" s="180" t="e">
        <f>NA()</f>
        <v>#N/A</v>
      </c>
      <c r="E67" s="180" t="e">
        <f>NA()</f>
        <v>#N/A</v>
      </c>
      <c r="F67" s="180">
        <f>IF(ISNUMBER('将来負担比率（分子）の構造'!J$53), IF('将来負担比率（分子）の構造'!J$53 &lt; 0, 0, '将来負担比率（分子）の構造'!J$53), NA())</f>
        <v>8678</v>
      </c>
      <c r="G67" s="180" t="e">
        <f>NA()</f>
        <v>#N/A</v>
      </c>
      <c r="H67" s="180" t="e">
        <f>NA()</f>
        <v>#N/A</v>
      </c>
      <c r="I67" s="180">
        <f>IF(ISNUMBER('将来負担比率（分子）の構造'!K$53), IF('将来負担比率（分子）の構造'!K$53 &lt; 0, 0, '将来負担比率（分子）の構造'!K$53), NA())</f>
        <v>9013</v>
      </c>
      <c r="J67" s="180" t="e">
        <f>NA()</f>
        <v>#N/A</v>
      </c>
      <c r="K67" s="180" t="e">
        <f>NA()</f>
        <v>#N/A</v>
      </c>
      <c r="L67" s="180">
        <f>IF(ISNUMBER('将来負担比率（分子）の構造'!L$53), IF('将来負担比率（分子）の構造'!L$53 &lt; 0, 0, '将来負担比率（分子）の構造'!L$53), NA())</f>
        <v>10553</v>
      </c>
      <c r="M67" s="180" t="e">
        <f>NA()</f>
        <v>#N/A</v>
      </c>
      <c r="N67" s="180" t="e">
        <f>NA()</f>
        <v>#N/A</v>
      </c>
      <c r="O67" s="180">
        <f>IF(ISNUMBER('将来負担比率（分子）の構造'!M$53), IF('将来負担比率（分子）の構造'!M$53 &lt; 0, 0, '将来負担比率（分子）の構造'!M$53), NA())</f>
        <v>11070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2709</v>
      </c>
      <c r="C72" s="184">
        <f>基金残高に係る経年分析!G55</f>
        <v>1777</v>
      </c>
      <c r="D72" s="184">
        <f>基金残高に係る経年分析!H55</f>
        <v>1181</v>
      </c>
    </row>
    <row r="73" spans="1:16" x14ac:dyDescent="0.15">
      <c r="A73" s="183" t="s">
        <v>78</v>
      </c>
      <c r="B73" s="184">
        <f>基金残高に係る経年分析!F56</f>
        <v>1</v>
      </c>
      <c r="C73" s="184">
        <f>基金残高に係る経年分析!G56</f>
        <v>1</v>
      </c>
      <c r="D73" s="184">
        <f>基金残高に係る経年分析!H56</f>
        <v>1</v>
      </c>
    </row>
    <row r="74" spans="1:16" x14ac:dyDescent="0.15">
      <c r="A74" s="183" t="s">
        <v>79</v>
      </c>
      <c r="B74" s="184">
        <f>基金残高に係る経年分析!F57</f>
        <v>1627</v>
      </c>
      <c r="C74" s="184">
        <f>基金残高に係る経年分析!G57</f>
        <v>1767</v>
      </c>
      <c r="D74" s="184">
        <f>基金残高に係る経年分析!H57</f>
        <v>1735</v>
      </c>
    </row>
  </sheetData>
  <sheetProtection algorithmName="SHA-512" hashValue="rlVpsbQXasymfuzzFu9Pa1unD81Oa5ENuX35k71jXSloR1R4fCDEYGgYaR8M1GRAPPeelJ889yAiHjK+KOFIQg==" saltValue="9qbodmnBStp4/Vd//NEXw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216</v>
      </c>
      <c r="DI1" s="794"/>
      <c r="DJ1" s="794"/>
      <c r="DK1" s="794"/>
      <c r="DL1" s="794"/>
      <c r="DM1" s="794"/>
      <c r="DN1" s="795"/>
      <c r="DO1" s="225"/>
      <c r="DP1" s="793" t="s">
        <v>217</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218</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219</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220</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221</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222</v>
      </c>
      <c r="S4" s="736"/>
      <c r="T4" s="736"/>
      <c r="U4" s="736"/>
      <c r="V4" s="736"/>
      <c r="W4" s="736"/>
      <c r="X4" s="736"/>
      <c r="Y4" s="737"/>
      <c r="Z4" s="735" t="s">
        <v>223</v>
      </c>
      <c r="AA4" s="736"/>
      <c r="AB4" s="736"/>
      <c r="AC4" s="737"/>
      <c r="AD4" s="735" t="s">
        <v>224</v>
      </c>
      <c r="AE4" s="736"/>
      <c r="AF4" s="736"/>
      <c r="AG4" s="736"/>
      <c r="AH4" s="736"/>
      <c r="AI4" s="736"/>
      <c r="AJ4" s="736"/>
      <c r="AK4" s="737"/>
      <c r="AL4" s="735" t="s">
        <v>223</v>
      </c>
      <c r="AM4" s="736"/>
      <c r="AN4" s="736"/>
      <c r="AO4" s="737"/>
      <c r="AP4" s="796" t="s">
        <v>225</v>
      </c>
      <c r="AQ4" s="796"/>
      <c r="AR4" s="796"/>
      <c r="AS4" s="796"/>
      <c r="AT4" s="796"/>
      <c r="AU4" s="796"/>
      <c r="AV4" s="796"/>
      <c r="AW4" s="796"/>
      <c r="AX4" s="796"/>
      <c r="AY4" s="796"/>
      <c r="AZ4" s="796"/>
      <c r="BA4" s="796"/>
      <c r="BB4" s="796"/>
      <c r="BC4" s="796"/>
      <c r="BD4" s="796"/>
      <c r="BE4" s="796"/>
      <c r="BF4" s="796"/>
      <c r="BG4" s="796" t="s">
        <v>226</v>
      </c>
      <c r="BH4" s="796"/>
      <c r="BI4" s="796"/>
      <c r="BJ4" s="796"/>
      <c r="BK4" s="796"/>
      <c r="BL4" s="796"/>
      <c r="BM4" s="796"/>
      <c r="BN4" s="796"/>
      <c r="BO4" s="796" t="s">
        <v>223</v>
      </c>
      <c r="BP4" s="796"/>
      <c r="BQ4" s="796"/>
      <c r="BR4" s="796"/>
      <c r="BS4" s="796" t="s">
        <v>227</v>
      </c>
      <c r="BT4" s="796"/>
      <c r="BU4" s="796"/>
      <c r="BV4" s="796"/>
      <c r="BW4" s="796"/>
      <c r="BX4" s="796"/>
      <c r="BY4" s="796"/>
      <c r="BZ4" s="796"/>
      <c r="CA4" s="796"/>
      <c r="CB4" s="796"/>
      <c r="CD4" s="778" t="s">
        <v>228</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229</v>
      </c>
      <c r="C5" s="761"/>
      <c r="D5" s="761"/>
      <c r="E5" s="761"/>
      <c r="F5" s="761"/>
      <c r="G5" s="761"/>
      <c r="H5" s="761"/>
      <c r="I5" s="761"/>
      <c r="J5" s="761"/>
      <c r="K5" s="761"/>
      <c r="L5" s="761"/>
      <c r="M5" s="761"/>
      <c r="N5" s="761"/>
      <c r="O5" s="761"/>
      <c r="P5" s="761"/>
      <c r="Q5" s="762"/>
      <c r="R5" s="726">
        <v>2723836</v>
      </c>
      <c r="S5" s="727"/>
      <c r="T5" s="727"/>
      <c r="U5" s="727"/>
      <c r="V5" s="727"/>
      <c r="W5" s="727"/>
      <c r="X5" s="727"/>
      <c r="Y5" s="773"/>
      <c r="Z5" s="791">
        <v>13.2</v>
      </c>
      <c r="AA5" s="791"/>
      <c r="AB5" s="791"/>
      <c r="AC5" s="791"/>
      <c r="AD5" s="792">
        <v>2723836</v>
      </c>
      <c r="AE5" s="792"/>
      <c r="AF5" s="792"/>
      <c r="AG5" s="792"/>
      <c r="AH5" s="792"/>
      <c r="AI5" s="792"/>
      <c r="AJ5" s="792"/>
      <c r="AK5" s="792"/>
      <c r="AL5" s="774">
        <v>23.6</v>
      </c>
      <c r="AM5" s="743"/>
      <c r="AN5" s="743"/>
      <c r="AO5" s="775"/>
      <c r="AP5" s="760" t="s">
        <v>230</v>
      </c>
      <c r="AQ5" s="761"/>
      <c r="AR5" s="761"/>
      <c r="AS5" s="761"/>
      <c r="AT5" s="761"/>
      <c r="AU5" s="761"/>
      <c r="AV5" s="761"/>
      <c r="AW5" s="761"/>
      <c r="AX5" s="761"/>
      <c r="AY5" s="761"/>
      <c r="AZ5" s="761"/>
      <c r="BA5" s="761"/>
      <c r="BB5" s="761"/>
      <c r="BC5" s="761"/>
      <c r="BD5" s="761"/>
      <c r="BE5" s="761"/>
      <c r="BF5" s="762"/>
      <c r="BG5" s="661">
        <v>2606141</v>
      </c>
      <c r="BH5" s="664"/>
      <c r="BI5" s="664"/>
      <c r="BJ5" s="664"/>
      <c r="BK5" s="664"/>
      <c r="BL5" s="664"/>
      <c r="BM5" s="664"/>
      <c r="BN5" s="665"/>
      <c r="BO5" s="723">
        <v>95.7</v>
      </c>
      <c r="BP5" s="723"/>
      <c r="BQ5" s="723"/>
      <c r="BR5" s="723"/>
      <c r="BS5" s="724" t="s">
        <v>130</v>
      </c>
      <c r="BT5" s="724"/>
      <c r="BU5" s="724"/>
      <c r="BV5" s="724"/>
      <c r="BW5" s="724"/>
      <c r="BX5" s="724"/>
      <c r="BY5" s="724"/>
      <c r="BZ5" s="724"/>
      <c r="CA5" s="724"/>
      <c r="CB5" s="765"/>
      <c r="CD5" s="778" t="s">
        <v>225</v>
      </c>
      <c r="CE5" s="779"/>
      <c r="CF5" s="779"/>
      <c r="CG5" s="779"/>
      <c r="CH5" s="779"/>
      <c r="CI5" s="779"/>
      <c r="CJ5" s="779"/>
      <c r="CK5" s="779"/>
      <c r="CL5" s="779"/>
      <c r="CM5" s="779"/>
      <c r="CN5" s="779"/>
      <c r="CO5" s="779"/>
      <c r="CP5" s="779"/>
      <c r="CQ5" s="780"/>
      <c r="CR5" s="778" t="s">
        <v>231</v>
      </c>
      <c r="CS5" s="779"/>
      <c r="CT5" s="779"/>
      <c r="CU5" s="779"/>
      <c r="CV5" s="779"/>
      <c r="CW5" s="779"/>
      <c r="CX5" s="779"/>
      <c r="CY5" s="780"/>
      <c r="CZ5" s="778" t="s">
        <v>223</v>
      </c>
      <c r="DA5" s="779"/>
      <c r="DB5" s="779"/>
      <c r="DC5" s="780"/>
      <c r="DD5" s="778" t="s">
        <v>232</v>
      </c>
      <c r="DE5" s="779"/>
      <c r="DF5" s="779"/>
      <c r="DG5" s="779"/>
      <c r="DH5" s="779"/>
      <c r="DI5" s="779"/>
      <c r="DJ5" s="779"/>
      <c r="DK5" s="779"/>
      <c r="DL5" s="779"/>
      <c r="DM5" s="779"/>
      <c r="DN5" s="779"/>
      <c r="DO5" s="779"/>
      <c r="DP5" s="780"/>
      <c r="DQ5" s="778" t="s">
        <v>233</v>
      </c>
      <c r="DR5" s="779"/>
      <c r="DS5" s="779"/>
      <c r="DT5" s="779"/>
      <c r="DU5" s="779"/>
      <c r="DV5" s="779"/>
      <c r="DW5" s="779"/>
      <c r="DX5" s="779"/>
      <c r="DY5" s="779"/>
      <c r="DZ5" s="779"/>
      <c r="EA5" s="779"/>
      <c r="EB5" s="779"/>
      <c r="EC5" s="780"/>
    </row>
    <row r="6" spans="2:143" ht="11.25" customHeight="1" x14ac:dyDescent="0.15">
      <c r="B6" s="658" t="s">
        <v>234</v>
      </c>
      <c r="C6" s="659"/>
      <c r="D6" s="659"/>
      <c r="E6" s="659"/>
      <c r="F6" s="659"/>
      <c r="G6" s="659"/>
      <c r="H6" s="659"/>
      <c r="I6" s="659"/>
      <c r="J6" s="659"/>
      <c r="K6" s="659"/>
      <c r="L6" s="659"/>
      <c r="M6" s="659"/>
      <c r="N6" s="659"/>
      <c r="O6" s="659"/>
      <c r="P6" s="659"/>
      <c r="Q6" s="660"/>
      <c r="R6" s="661">
        <v>220671</v>
      </c>
      <c r="S6" s="664"/>
      <c r="T6" s="664"/>
      <c r="U6" s="664"/>
      <c r="V6" s="664"/>
      <c r="W6" s="664"/>
      <c r="X6" s="664"/>
      <c r="Y6" s="665"/>
      <c r="Z6" s="723">
        <v>1.1000000000000001</v>
      </c>
      <c r="AA6" s="723"/>
      <c r="AB6" s="723"/>
      <c r="AC6" s="723"/>
      <c r="AD6" s="724">
        <v>220671</v>
      </c>
      <c r="AE6" s="724"/>
      <c r="AF6" s="724"/>
      <c r="AG6" s="724"/>
      <c r="AH6" s="724"/>
      <c r="AI6" s="724"/>
      <c r="AJ6" s="724"/>
      <c r="AK6" s="724"/>
      <c r="AL6" s="666">
        <v>1.9</v>
      </c>
      <c r="AM6" s="667"/>
      <c r="AN6" s="667"/>
      <c r="AO6" s="725"/>
      <c r="AP6" s="658" t="s">
        <v>235</v>
      </c>
      <c r="AQ6" s="659"/>
      <c r="AR6" s="659"/>
      <c r="AS6" s="659"/>
      <c r="AT6" s="659"/>
      <c r="AU6" s="659"/>
      <c r="AV6" s="659"/>
      <c r="AW6" s="659"/>
      <c r="AX6" s="659"/>
      <c r="AY6" s="659"/>
      <c r="AZ6" s="659"/>
      <c r="BA6" s="659"/>
      <c r="BB6" s="659"/>
      <c r="BC6" s="659"/>
      <c r="BD6" s="659"/>
      <c r="BE6" s="659"/>
      <c r="BF6" s="660"/>
      <c r="BG6" s="661">
        <v>2606141</v>
      </c>
      <c r="BH6" s="664"/>
      <c r="BI6" s="664"/>
      <c r="BJ6" s="664"/>
      <c r="BK6" s="664"/>
      <c r="BL6" s="664"/>
      <c r="BM6" s="664"/>
      <c r="BN6" s="665"/>
      <c r="BO6" s="723">
        <v>95.7</v>
      </c>
      <c r="BP6" s="723"/>
      <c r="BQ6" s="723"/>
      <c r="BR6" s="723"/>
      <c r="BS6" s="724" t="s">
        <v>130</v>
      </c>
      <c r="BT6" s="724"/>
      <c r="BU6" s="724"/>
      <c r="BV6" s="724"/>
      <c r="BW6" s="724"/>
      <c r="BX6" s="724"/>
      <c r="BY6" s="724"/>
      <c r="BZ6" s="724"/>
      <c r="CA6" s="724"/>
      <c r="CB6" s="765"/>
      <c r="CD6" s="732" t="s">
        <v>236</v>
      </c>
      <c r="CE6" s="733"/>
      <c r="CF6" s="733"/>
      <c r="CG6" s="733"/>
      <c r="CH6" s="733"/>
      <c r="CI6" s="733"/>
      <c r="CJ6" s="733"/>
      <c r="CK6" s="733"/>
      <c r="CL6" s="733"/>
      <c r="CM6" s="733"/>
      <c r="CN6" s="733"/>
      <c r="CO6" s="733"/>
      <c r="CP6" s="733"/>
      <c r="CQ6" s="734"/>
      <c r="CR6" s="661">
        <v>201634</v>
      </c>
      <c r="CS6" s="664"/>
      <c r="CT6" s="664"/>
      <c r="CU6" s="664"/>
      <c r="CV6" s="664"/>
      <c r="CW6" s="664"/>
      <c r="CX6" s="664"/>
      <c r="CY6" s="665"/>
      <c r="CZ6" s="774">
        <v>1</v>
      </c>
      <c r="DA6" s="743"/>
      <c r="DB6" s="743"/>
      <c r="DC6" s="777"/>
      <c r="DD6" s="669">
        <v>30219</v>
      </c>
      <c r="DE6" s="664"/>
      <c r="DF6" s="664"/>
      <c r="DG6" s="664"/>
      <c r="DH6" s="664"/>
      <c r="DI6" s="664"/>
      <c r="DJ6" s="664"/>
      <c r="DK6" s="664"/>
      <c r="DL6" s="664"/>
      <c r="DM6" s="664"/>
      <c r="DN6" s="664"/>
      <c r="DO6" s="664"/>
      <c r="DP6" s="665"/>
      <c r="DQ6" s="669">
        <v>201630</v>
      </c>
      <c r="DR6" s="664"/>
      <c r="DS6" s="664"/>
      <c r="DT6" s="664"/>
      <c r="DU6" s="664"/>
      <c r="DV6" s="664"/>
      <c r="DW6" s="664"/>
      <c r="DX6" s="664"/>
      <c r="DY6" s="664"/>
      <c r="DZ6" s="664"/>
      <c r="EA6" s="664"/>
      <c r="EB6" s="664"/>
      <c r="EC6" s="704"/>
    </row>
    <row r="7" spans="2:143" ht="11.25" customHeight="1" x14ac:dyDescent="0.15">
      <c r="B7" s="658" t="s">
        <v>237</v>
      </c>
      <c r="C7" s="659"/>
      <c r="D7" s="659"/>
      <c r="E7" s="659"/>
      <c r="F7" s="659"/>
      <c r="G7" s="659"/>
      <c r="H7" s="659"/>
      <c r="I7" s="659"/>
      <c r="J7" s="659"/>
      <c r="K7" s="659"/>
      <c r="L7" s="659"/>
      <c r="M7" s="659"/>
      <c r="N7" s="659"/>
      <c r="O7" s="659"/>
      <c r="P7" s="659"/>
      <c r="Q7" s="660"/>
      <c r="R7" s="661">
        <v>3330</v>
      </c>
      <c r="S7" s="664"/>
      <c r="T7" s="664"/>
      <c r="U7" s="664"/>
      <c r="V7" s="664"/>
      <c r="W7" s="664"/>
      <c r="X7" s="664"/>
      <c r="Y7" s="665"/>
      <c r="Z7" s="723">
        <v>0</v>
      </c>
      <c r="AA7" s="723"/>
      <c r="AB7" s="723"/>
      <c r="AC7" s="723"/>
      <c r="AD7" s="724">
        <v>3330</v>
      </c>
      <c r="AE7" s="724"/>
      <c r="AF7" s="724"/>
      <c r="AG7" s="724"/>
      <c r="AH7" s="724"/>
      <c r="AI7" s="724"/>
      <c r="AJ7" s="724"/>
      <c r="AK7" s="724"/>
      <c r="AL7" s="666">
        <v>0</v>
      </c>
      <c r="AM7" s="667"/>
      <c r="AN7" s="667"/>
      <c r="AO7" s="725"/>
      <c r="AP7" s="658" t="s">
        <v>238</v>
      </c>
      <c r="AQ7" s="659"/>
      <c r="AR7" s="659"/>
      <c r="AS7" s="659"/>
      <c r="AT7" s="659"/>
      <c r="AU7" s="659"/>
      <c r="AV7" s="659"/>
      <c r="AW7" s="659"/>
      <c r="AX7" s="659"/>
      <c r="AY7" s="659"/>
      <c r="AZ7" s="659"/>
      <c r="BA7" s="659"/>
      <c r="BB7" s="659"/>
      <c r="BC7" s="659"/>
      <c r="BD7" s="659"/>
      <c r="BE7" s="659"/>
      <c r="BF7" s="660"/>
      <c r="BG7" s="661">
        <v>906712</v>
      </c>
      <c r="BH7" s="664"/>
      <c r="BI7" s="664"/>
      <c r="BJ7" s="664"/>
      <c r="BK7" s="664"/>
      <c r="BL7" s="664"/>
      <c r="BM7" s="664"/>
      <c r="BN7" s="665"/>
      <c r="BO7" s="723">
        <v>33.299999999999997</v>
      </c>
      <c r="BP7" s="723"/>
      <c r="BQ7" s="723"/>
      <c r="BR7" s="723"/>
      <c r="BS7" s="724" t="s">
        <v>239</v>
      </c>
      <c r="BT7" s="724"/>
      <c r="BU7" s="724"/>
      <c r="BV7" s="724"/>
      <c r="BW7" s="724"/>
      <c r="BX7" s="724"/>
      <c r="BY7" s="724"/>
      <c r="BZ7" s="724"/>
      <c r="CA7" s="724"/>
      <c r="CB7" s="765"/>
      <c r="CD7" s="705" t="s">
        <v>240</v>
      </c>
      <c r="CE7" s="702"/>
      <c r="CF7" s="702"/>
      <c r="CG7" s="702"/>
      <c r="CH7" s="702"/>
      <c r="CI7" s="702"/>
      <c r="CJ7" s="702"/>
      <c r="CK7" s="702"/>
      <c r="CL7" s="702"/>
      <c r="CM7" s="702"/>
      <c r="CN7" s="702"/>
      <c r="CO7" s="702"/>
      <c r="CP7" s="702"/>
      <c r="CQ7" s="703"/>
      <c r="CR7" s="661">
        <v>2553160</v>
      </c>
      <c r="CS7" s="664"/>
      <c r="CT7" s="664"/>
      <c r="CU7" s="664"/>
      <c r="CV7" s="664"/>
      <c r="CW7" s="664"/>
      <c r="CX7" s="664"/>
      <c r="CY7" s="665"/>
      <c r="CZ7" s="723">
        <v>12.8</v>
      </c>
      <c r="DA7" s="723"/>
      <c r="DB7" s="723"/>
      <c r="DC7" s="723"/>
      <c r="DD7" s="669">
        <v>190149</v>
      </c>
      <c r="DE7" s="664"/>
      <c r="DF7" s="664"/>
      <c r="DG7" s="664"/>
      <c r="DH7" s="664"/>
      <c r="DI7" s="664"/>
      <c r="DJ7" s="664"/>
      <c r="DK7" s="664"/>
      <c r="DL7" s="664"/>
      <c r="DM7" s="664"/>
      <c r="DN7" s="664"/>
      <c r="DO7" s="664"/>
      <c r="DP7" s="665"/>
      <c r="DQ7" s="669">
        <v>1734582</v>
      </c>
      <c r="DR7" s="664"/>
      <c r="DS7" s="664"/>
      <c r="DT7" s="664"/>
      <c r="DU7" s="664"/>
      <c r="DV7" s="664"/>
      <c r="DW7" s="664"/>
      <c r="DX7" s="664"/>
      <c r="DY7" s="664"/>
      <c r="DZ7" s="664"/>
      <c r="EA7" s="664"/>
      <c r="EB7" s="664"/>
      <c r="EC7" s="704"/>
    </row>
    <row r="8" spans="2:143" ht="11.25" customHeight="1" x14ac:dyDescent="0.15">
      <c r="B8" s="658" t="s">
        <v>241</v>
      </c>
      <c r="C8" s="659"/>
      <c r="D8" s="659"/>
      <c r="E8" s="659"/>
      <c r="F8" s="659"/>
      <c r="G8" s="659"/>
      <c r="H8" s="659"/>
      <c r="I8" s="659"/>
      <c r="J8" s="659"/>
      <c r="K8" s="659"/>
      <c r="L8" s="659"/>
      <c r="M8" s="659"/>
      <c r="N8" s="659"/>
      <c r="O8" s="659"/>
      <c r="P8" s="659"/>
      <c r="Q8" s="660"/>
      <c r="R8" s="661">
        <v>3563</v>
      </c>
      <c r="S8" s="664"/>
      <c r="T8" s="664"/>
      <c r="U8" s="664"/>
      <c r="V8" s="664"/>
      <c r="W8" s="664"/>
      <c r="X8" s="664"/>
      <c r="Y8" s="665"/>
      <c r="Z8" s="723">
        <v>0</v>
      </c>
      <c r="AA8" s="723"/>
      <c r="AB8" s="723"/>
      <c r="AC8" s="723"/>
      <c r="AD8" s="724">
        <v>3563</v>
      </c>
      <c r="AE8" s="724"/>
      <c r="AF8" s="724"/>
      <c r="AG8" s="724"/>
      <c r="AH8" s="724"/>
      <c r="AI8" s="724"/>
      <c r="AJ8" s="724"/>
      <c r="AK8" s="724"/>
      <c r="AL8" s="666">
        <v>0</v>
      </c>
      <c r="AM8" s="667"/>
      <c r="AN8" s="667"/>
      <c r="AO8" s="725"/>
      <c r="AP8" s="658" t="s">
        <v>242</v>
      </c>
      <c r="AQ8" s="659"/>
      <c r="AR8" s="659"/>
      <c r="AS8" s="659"/>
      <c r="AT8" s="659"/>
      <c r="AU8" s="659"/>
      <c r="AV8" s="659"/>
      <c r="AW8" s="659"/>
      <c r="AX8" s="659"/>
      <c r="AY8" s="659"/>
      <c r="AZ8" s="659"/>
      <c r="BA8" s="659"/>
      <c r="BB8" s="659"/>
      <c r="BC8" s="659"/>
      <c r="BD8" s="659"/>
      <c r="BE8" s="659"/>
      <c r="BF8" s="660"/>
      <c r="BG8" s="661">
        <v>33850</v>
      </c>
      <c r="BH8" s="664"/>
      <c r="BI8" s="664"/>
      <c r="BJ8" s="664"/>
      <c r="BK8" s="664"/>
      <c r="BL8" s="664"/>
      <c r="BM8" s="664"/>
      <c r="BN8" s="665"/>
      <c r="BO8" s="723">
        <v>1.2</v>
      </c>
      <c r="BP8" s="723"/>
      <c r="BQ8" s="723"/>
      <c r="BR8" s="723"/>
      <c r="BS8" s="669" t="s">
        <v>130</v>
      </c>
      <c r="BT8" s="664"/>
      <c r="BU8" s="664"/>
      <c r="BV8" s="664"/>
      <c r="BW8" s="664"/>
      <c r="BX8" s="664"/>
      <c r="BY8" s="664"/>
      <c r="BZ8" s="664"/>
      <c r="CA8" s="664"/>
      <c r="CB8" s="704"/>
      <c r="CD8" s="705" t="s">
        <v>243</v>
      </c>
      <c r="CE8" s="702"/>
      <c r="CF8" s="702"/>
      <c r="CG8" s="702"/>
      <c r="CH8" s="702"/>
      <c r="CI8" s="702"/>
      <c r="CJ8" s="702"/>
      <c r="CK8" s="702"/>
      <c r="CL8" s="702"/>
      <c r="CM8" s="702"/>
      <c r="CN8" s="702"/>
      <c r="CO8" s="702"/>
      <c r="CP8" s="702"/>
      <c r="CQ8" s="703"/>
      <c r="CR8" s="661">
        <v>5032045</v>
      </c>
      <c r="CS8" s="664"/>
      <c r="CT8" s="664"/>
      <c r="CU8" s="664"/>
      <c r="CV8" s="664"/>
      <c r="CW8" s="664"/>
      <c r="CX8" s="664"/>
      <c r="CY8" s="665"/>
      <c r="CZ8" s="723">
        <v>25.3</v>
      </c>
      <c r="DA8" s="723"/>
      <c r="DB8" s="723"/>
      <c r="DC8" s="723"/>
      <c r="DD8" s="669">
        <v>361172</v>
      </c>
      <c r="DE8" s="664"/>
      <c r="DF8" s="664"/>
      <c r="DG8" s="664"/>
      <c r="DH8" s="664"/>
      <c r="DI8" s="664"/>
      <c r="DJ8" s="664"/>
      <c r="DK8" s="664"/>
      <c r="DL8" s="664"/>
      <c r="DM8" s="664"/>
      <c r="DN8" s="664"/>
      <c r="DO8" s="664"/>
      <c r="DP8" s="665"/>
      <c r="DQ8" s="669">
        <v>2981168</v>
      </c>
      <c r="DR8" s="664"/>
      <c r="DS8" s="664"/>
      <c r="DT8" s="664"/>
      <c r="DU8" s="664"/>
      <c r="DV8" s="664"/>
      <c r="DW8" s="664"/>
      <c r="DX8" s="664"/>
      <c r="DY8" s="664"/>
      <c r="DZ8" s="664"/>
      <c r="EA8" s="664"/>
      <c r="EB8" s="664"/>
      <c r="EC8" s="704"/>
    </row>
    <row r="9" spans="2:143" ht="11.25" customHeight="1" x14ac:dyDescent="0.15">
      <c r="B9" s="658" t="s">
        <v>244</v>
      </c>
      <c r="C9" s="659"/>
      <c r="D9" s="659"/>
      <c r="E9" s="659"/>
      <c r="F9" s="659"/>
      <c r="G9" s="659"/>
      <c r="H9" s="659"/>
      <c r="I9" s="659"/>
      <c r="J9" s="659"/>
      <c r="K9" s="659"/>
      <c r="L9" s="659"/>
      <c r="M9" s="659"/>
      <c r="N9" s="659"/>
      <c r="O9" s="659"/>
      <c r="P9" s="659"/>
      <c r="Q9" s="660"/>
      <c r="R9" s="661">
        <v>3210</v>
      </c>
      <c r="S9" s="664"/>
      <c r="T9" s="664"/>
      <c r="U9" s="664"/>
      <c r="V9" s="664"/>
      <c r="W9" s="664"/>
      <c r="X9" s="664"/>
      <c r="Y9" s="665"/>
      <c r="Z9" s="723">
        <v>0</v>
      </c>
      <c r="AA9" s="723"/>
      <c r="AB9" s="723"/>
      <c r="AC9" s="723"/>
      <c r="AD9" s="724">
        <v>3210</v>
      </c>
      <c r="AE9" s="724"/>
      <c r="AF9" s="724"/>
      <c r="AG9" s="724"/>
      <c r="AH9" s="724"/>
      <c r="AI9" s="724"/>
      <c r="AJ9" s="724"/>
      <c r="AK9" s="724"/>
      <c r="AL9" s="666">
        <v>0</v>
      </c>
      <c r="AM9" s="667"/>
      <c r="AN9" s="667"/>
      <c r="AO9" s="725"/>
      <c r="AP9" s="658" t="s">
        <v>245</v>
      </c>
      <c r="AQ9" s="659"/>
      <c r="AR9" s="659"/>
      <c r="AS9" s="659"/>
      <c r="AT9" s="659"/>
      <c r="AU9" s="659"/>
      <c r="AV9" s="659"/>
      <c r="AW9" s="659"/>
      <c r="AX9" s="659"/>
      <c r="AY9" s="659"/>
      <c r="AZ9" s="659"/>
      <c r="BA9" s="659"/>
      <c r="BB9" s="659"/>
      <c r="BC9" s="659"/>
      <c r="BD9" s="659"/>
      <c r="BE9" s="659"/>
      <c r="BF9" s="660"/>
      <c r="BG9" s="661">
        <v>747374</v>
      </c>
      <c r="BH9" s="664"/>
      <c r="BI9" s="664"/>
      <c r="BJ9" s="664"/>
      <c r="BK9" s="664"/>
      <c r="BL9" s="664"/>
      <c r="BM9" s="664"/>
      <c r="BN9" s="665"/>
      <c r="BO9" s="723">
        <v>27.4</v>
      </c>
      <c r="BP9" s="723"/>
      <c r="BQ9" s="723"/>
      <c r="BR9" s="723"/>
      <c r="BS9" s="669" t="s">
        <v>130</v>
      </c>
      <c r="BT9" s="664"/>
      <c r="BU9" s="664"/>
      <c r="BV9" s="664"/>
      <c r="BW9" s="664"/>
      <c r="BX9" s="664"/>
      <c r="BY9" s="664"/>
      <c r="BZ9" s="664"/>
      <c r="CA9" s="664"/>
      <c r="CB9" s="704"/>
      <c r="CD9" s="705" t="s">
        <v>246</v>
      </c>
      <c r="CE9" s="702"/>
      <c r="CF9" s="702"/>
      <c r="CG9" s="702"/>
      <c r="CH9" s="702"/>
      <c r="CI9" s="702"/>
      <c r="CJ9" s="702"/>
      <c r="CK9" s="702"/>
      <c r="CL9" s="702"/>
      <c r="CM9" s="702"/>
      <c r="CN9" s="702"/>
      <c r="CO9" s="702"/>
      <c r="CP9" s="702"/>
      <c r="CQ9" s="703"/>
      <c r="CR9" s="661">
        <v>3533519</v>
      </c>
      <c r="CS9" s="664"/>
      <c r="CT9" s="664"/>
      <c r="CU9" s="664"/>
      <c r="CV9" s="664"/>
      <c r="CW9" s="664"/>
      <c r="CX9" s="664"/>
      <c r="CY9" s="665"/>
      <c r="CZ9" s="723">
        <v>17.8</v>
      </c>
      <c r="DA9" s="723"/>
      <c r="DB9" s="723"/>
      <c r="DC9" s="723"/>
      <c r="DD9" s="669">
        <v>866769</v>
      </c>
      <c r="DE9" s="664"/>
      <c r="DF9" s="664"/>
      <c r="DG9" s="664"/>
      <c r="DH9" s="664"/>
      <c r="DI9" s="664"/>
      <c r="DJ9" s="664"/>
      <c r="DK9" s="664"/>
      <c r="DL9" s="664"/>
      <c r="DM9" s="664"/>
      <c r="DN9" s="664"/>
      <c r="DO9" s="664"/>
      <c r="DP9" s="665"/>
      <c r="DQ9" s="669">
        <v>2513148</v>
      </c>
      <c r="DR9" s="664"/>
      <c r="DS9" s="664"/>
      <c r="DT9" s="664"/>
      <c r="DU9" s="664"/>
      <c r="DV9" s="664"/>
      <c r="DW9" s="664"/>
      <c r="DX9" s="664"/>
      <c r="DY9" s="664"/>
      <c r="DZ9" s="664"/>
      <c r="EA9" s="664"/>
      <c r="EB9" s="664"/>
      <c r="EC9" s="704"/>
    </row>
    <row r="10" spans="2:143" ht="11.25" customHeight="1" x14ac:dyDescent="0.15">
      <c r="B10" s="658" t="s">
        <v>247</v>
      </c>
      <c r="C10" s="659"/>
      <c r="D10" s="659"/>
      <c r="E10" s="659"/>
      <c r="F10" s="659"/>
      <c r="G10" s="659"/>
      <c r="H10" s="659"/>
      <c r="I10" s="659"/>
      <c r="J10" s="659"/>
      <c r="K10" s="659"/>
      <c r="L10" s="659"/>
      <c r="M10" s="659"/>
      <c r="N10" s="659"/>
      <c r="O10" s="659"/>
      <c r="P10" s="659"/>
      <c r="Q10" s="660"/>
      <c r="R10" s="661" t="s">
        <v>239</v>
      </c>
      <c r="S10" s="664"/>
      <c r="T10" s="664"/>
      <c r="U10" s="664"/>
      <c r="V10" s="664"/>
      <c r="W10" s="664"/>
      <c r="X10" s="664"/>
      <c r="Y10" s="665"/>
      <c r="Z10" s="723" t="s">
        <v>130</v>
      </c>
      <c r="AA10" s="723"/>
      <c r="AB10" s="723"/>
      <c r="AC10" s="723"/>
      <c r="AD10" s="724" t="s">
        <v>130</v>
      </c>
      <c r="AE10" s="724"/>
      <c r="AF10" s="724"/>
      <c r="AG10" s="724"/>
      <c r="AH10" s="724"/>
      <c r="AI10" s="724"/>
      <c r="AJ10" s="724"/>
      <c r="AK10" s="724"/>
      <c r="AL10" s="666" t="s">
        <v>130</v>
      </c>
      <c r="AM10" s="667"/>
      <c r="AN10" s="667"/>
      <c r="AO10" s="725"/>
      <c r="AP10" s="658" t="s">
        <v>248</v>
      </c>
      <c r="AQ10" s="659"/>
      <c r="AR10" s="659"/>
      <c r="AS10" s="659"/>
      <c r="AT10" s="659"/>
      <c r="AU10" s="659"/>
      <c r="AV10" s="659"/>
      <c r="AW10" s="659"/>
      <c r="AX10" s="659"/>
      <c r="AY10" s="659"/>
      <c r="AZ10" s="659"/>
      <c r="BA10" s="659"/>
      <c r="BB10" s="659"/>
      <c r="BC10" s="659"/>
      <c r="BD10" s="659"/>
      <c r="BE10" s="659"/>
      <c r="BF10" s="660"/>
      <c r="BG10" s="661">
        <v>64939</v>
      </c>
      <c r="BH10" s="664"/>
      <c r="BI10" s="664"/>
      <c r="BJ10" s="664"/>
      <c r="BK10" s="664"/>
      <c r="BL10" s="664"/>
      <c r="BM10" s="664"/>
      <c r="BN10" s="665"/>
      <c r="BO10" s="723">
        <v>2.4</v>
      </c>
      <c r="BP10" s="723"/>
      <c r="BQ10" s="723"/>
      <c r="BR10" s="723"/>
      <c r="BS10" s="669" t="s">
        <v>130</v>
      </c>
      <c r="BT10" s="664"/>
      <c r="BU10" s="664"/>
      <c r="BV10" s="664"/>
      <c r="BW10" s="664"/>
      <c r="BX10" s="664"/>
      <c r="BY10" s="664"/>
      <c r="BZ10" s="664"/>
      <c r="CA10" s="664"/>
      <c r="CB10" s="704"/>
      <c r="CD10" s="705" t="s">
        <v>249</v>
      </c>
      <c r="CE10" s="702"/>
      <c r="CF10" s="702"/>
      <c r="CG10" s="702"/>
      <c r="CH10" s="702"/>
      <c r="CI10" s="702"/>
      <c r="CJ10" s="702"/>
      <c r="CK10" s="702"/>
      <c r="CL10" s="702"/>
      <c r="CM10" s="702"/>
      <c r="CN10" s="702"/>
      <c r="CO10" s="702"/>
      <c r="CP10" s="702"/>
      <c r="CQ10" s="703"/>
      <c r="CR10" s="661">
        <v>80672</v>
      </c>
      <c r="CS10" s="664"/>
      <c r="CT10" s="664"/>
      <c r="CU10" s="664"/>
      <c r="CV10" s="664"/>
      <c r="CW10" s="664"/>
      <c r="CX10" s="664"/>
      <c r="CY10" s="665"/>
      <c r="CZ10" s="723">
        <v>0.4</v>
      </c>
      <c r="DA10" s="723"/>
      <c r="DB10" s="723"/>
      <c r="DC10" s="723"/>
      <c r="DD10" s="669" t="s">
        <v>130</v>
      </c>
      <c r="DE10" s="664"/>
      <c r="DF10" s="664"/>
      <c r="DG10" s="664"/>
      <c r="DH10" s="664"/>
      <c r="DI10" s="664"/>
      <c r="DJ10" s="664"/>
      <c r="DK10" s="664"/>
      <c r="DL10" s="664"/>
      <c r="DM10" s="664"/>
      <c r="DN10" s="664"/>
      <c r="DO10" s="664"/>
      <c r="DP10" s="665"/>
      <c r="DQ10" s="669">
        <v>40667</v>
      </c>
      <c r="DR10" s="664"/>
      <c r="DS10" s="664"/>
      <c r="DT10" s="664"/>
      <c r="DU10" s="664"/>
      <c r="DV10" s="664"/>
      <c r="DW10" s="664"/>
      <c r="DX10" s="664"/>
      <c r="DY10" s="664"/>
      <c r="DZ10" s="664"/>
      <c r="EA10" s="664"/>
      <c r="EB10" s="664"/>
      <c r="EC10" s="704"/>
    </row>
    <row r="11" spans="2:143" ht="11.25" customHeight="1" x14ac:dyDescent="0.15">
      <c r="B11" s="658" t="s">
        <v>250</v>
      </c>
      <c r="C11" s="659"/>
      <c r="D11" s="659"/>
      <c r="E11" s="659"/>
      <c r="F11" s="659"/>
      <c r="G11" s="659"/>
      <c r="H11" s="659"/>
      <c r="I11" s="659"/>
      <c r="J11" s="659"/>
      <c r="K11" s="659"/>
      <c r="L11" s="659"/>
      <c r="M11" s="659"/>
      <c r="N11" s="659"/>
      <c r="O11" s="659"/>
      <c r="P11" s="659"/>
      <c r="Q11" s="660"/>
      <c r="R11" s="661" t="s">
        <v>239</v>
      </c>
      <c r="S11" s="664"/>
      <c r="T11" s="664"/>
      <c r="U11" s="664"/>
      <c r="V11" s="664"/>
      <c r="W11" s="664"/>
      <c r="X11" s="664"/>
      <c r="Y11" s="665"/>
      <c r="Z11" s="723" t="s">
        <v>239</v>
      </c>
      <c r="AA11" s="723"/>
      <c r="AB11" s="723"/>
      <c r="AC11" s="723"/>
      <c r="AD11" s="724" t="s">
        <v>130</v>
      </c>
      <c r="AE11" s="724"/>
      <c r="AF11" s="724"/>
      <c r="AG11" s="724"/>
      <c r="AH11" s="724"/>
      <c r="AI11" s="724"/>
      <c r="AJ11" s="724"/>
      <c r="AK11" s="724"/>
      <c r="AL11" s="666" t="s">
        <v>239</v>
      </c>
      <c r="AM11" s="667"/>
      <c r="AN11" s="667"/>
      <c r="AO11" s="725"/>
      <c r="AP11" s="658" t="s">
        <v>251</v>
      </c>
      <c r="AQ11" s="659"/>
      <c r="AR11" s="659"/>
      <c r="AS11" s="659"/>
      <c r="AT11" s="659"/>
      <c r="AU11" s="659"/>
      <c r="AV11" s="659"/>
      <c r="AW11" s="659"/>
      <c r="AX11" s="659"/>
      <c r="AY11" s="659"/>
      <c r="AZ11" s="659"/>
      <c r="BA11" s="659"/>
      <c r="BB11" s="659"/>
      <c r="BC11" s="659"/>
      <c r="BD11" s="659"/>
      <c r="BE11" s="659"/>
      <c r="BF11" s="660"/>
      <c r="BG11" s="661">
        <v>60549</v>
      </c>
      <c r="BH11" s="664"/>
      <c r="BI11" s="664"/>
      <c r="BJ11" s="664"/>
      <c r="BK11" s="664"/>
      <c r="BL11" s="664"/>
      <c r="BM11" s="664"/>
      <c r="BN11" s="665"/>
      <c r="BO11" s="723">
        <v>2.2000000000000002</v>
      </c>
      <c r="BP11" s="723"/>
      <c r="BQ11" s="723"/>
      <c r="BR11" s="723"/>
      <c r="BS11" s="669" t="s">
        <v>130</v>
      </c>
      <c r="BT11" s="664"/>
      <c r="BU11" s="664"/>
      <c r="BV11" s="664"/>
      <c r="BW11" s="664"/>
      <c r="BX11" s="664"/>
      <c r="BY11" s="664"/>
      <c r="BZ11" s="664"/>
      <c r="CA11" s="664"/>
      <c r="CB11" s="704"/>
      <c r="CD11" s="705" t="s">
        <v>252</v>
      </c>
      <c r="CE11" s="702"/>
      <c r="CF11" s="702"/>
      <c r="CG11" s="702"/>
      <c r="CH11" s="702"/>
      <c r="CI11" s="702"/>
      <c r="CJ11" s="702"/>
      <c r="CK11" s="702"/>
      <c r="CL11" s="702"/>
      <c r="CM11" s="702"/>
      <c r="CN11" s="702"/>
      <c r="CO11" s="702"/>
      <c r="CP11" s="702"/>
      <c r="CQ11" s="703"/>
      <c r="CR11" s="661">
        <v>1287292</v>
      </c>
      <c r="CS11" s="664"/>
      <c r="CT11" s="664"/>
      <c r="CU11" s="664"/>
      <c r="CV11" s="664"/>
      <c r="CW11" s="664"/>
      <c r="CX11" s="664"/>
      <c r="CY11" s="665"/>
      <c r="CZ11" s="723">
        <v>6.5</v>
      </c>
      <c r="DA11" s="723"/>
      <c r="DB11" s="723"/>
      <c r="DC11" s="723"/>
      <c r="DD11" s="669">
        <v>435607</v>
      </c>
      <c r="DE11" s="664"/>
      <c r="DF11" s="664"/>
      <c r="DG11" s="664"/>
      <c r="DH11" s="664"/>
      <c r="DI11" s="664"/>
      <c r="DJ11" s="664"/>
      <c r="DK11" s="664"/>
      <c r="DL11" s="664"/>
      <c r="DM11" s="664"/>
      <c r="DN11" s="664"/>
      <c r="DO11" s="664"/>
      <c r="DP11" s="665"/>
      <c r="DQ11" s="669">
        <v>695918</v>
      </c>
      <c r="DR11" s="664"/>
      <c r="DS11" s="664"/>
      <c r="DT11" s="664"/>
      <c r="DU11" s="664"/>
      <c r="DV11" s="664"/>
      <c r="DW11" s="664"/>
      <c r="DX11" s="664"/>
      <c r="DY11" s="664"/>
      <c r="DZ11" s="664"/>
      <c r="EA11" s="664"/>
      <c r="EB11" s="664"/>
      <c r="EC11" s="704"/>
    </row>
    <row r="12" spans="2:143" ht="11.25" customHeight="1" x14ac:dyDescent="0.15">
      <c r="B12" s="658" t="s">
        <v>253</v>
      </c>
      <c r="C12" s="659"/>
      <c r="D12" s="659"/>
      <c r="E12" s="659"/>
      <c r="F12" s="659"/>
      <c r="G12" s="659"/>
      <c r="H12" s="659"/>
      <c r="I12" s="659"/>
      <c r="J12" s="659"/>
      <c r="K12" s="659"/>
      <c r="L12" s="659"/>
      <c r="M12" s="659"/>
      <c r="N12" s="659"/>
      <c r="O12" s="659"/>
      <c r="P12" s="659"/>
      <c r="Q12" s="660"/>
      <c r="R12" s="661">
        <v>524777</v>
      </c>
      <c r="S12" s="664"/>
      <c r="T12" s="664"/>
      <c r="U12" s="664"/>
      <c r="V12" s="664"/>
      <c r="W12" s="664"/>
      <c r="X12" s="664"/>
      <c r="Y12" s="665"/>
      <c r="Z12" s="723">
        <v>2.5</v>
      </c>
      <c r="AA12" s="723"/>
      <c r="AB12" s="723"/>
      <c r="AC12" s="723"/>
      <c r="AD12" s="724">
        <v>524777</v>
      </c>
      <c r="AE12" s="724"/>
      <c r="AF12" s="724"/>
      <c r="AG12" s="724"/>
      <c r="AH12" s="724"/>
      <c r="AI12" s="724"/>
      <c r="AJ12" s="724"/>
      <c r="AK12" s="724"/>
      <c r="AL12" s="666">
        <v>4.5</v>
      </c>
      <c r="AM12" s="667"/>
      <c r="AN12" s="667"/>
      <c r="AO12" s="725"/>
      <c r="AP12" s="658" t="s">
        <v>254</v>
      </c>
      <c r="AQ12" s="659"/>
      <c r="AR12" s="659"/>
      <c r="AS12" s="659"/>
      <c r="AT12" s="659"/>
      <c r="AU12" s="659"/>
      <c r="AV12" s="659"/>
      <c r="AW12" s="659"/>
      <c r="AX12" s="659"/>
      <c r="AY12" s="659"/>
      <c r="AZ12" s="659"/>
      <c r="BA12" s="659"/>
      <c r="BB12" s="659"/>
      <c r="BC12" s="659"/>
      <c r="BD12" s="659"/>
      <c r="BE12" s="659"/>
      <c r="BF12" s="660"/>
      <c r="BG12" s="661">
        <v>1445200</v>
      </c>
      <c r="BH12" s="664"/>
      <c r="BI12" s="664"/>
      <c r="BJ12" s="664"/>
      <c r="BK12" s="664"/>
      <c r="BL12" s="664"/>
      <c r="BM12" s="664"/>
      <c r="BN12" s="665"/>
      <c r="BO12" s="723">
        <v>53.1</v>
      </c>
      <c r="BP12" s="723"/>
      <c r="BQ12" s="723"/>
      <c r="BR12" s="723"/>
      <c r="BS12" s="669" t="s">
        <v>130</v>
      </c>
      <c r="BT12" s="664"/>
      <c r="BU12" s="664"/>
      <c r="BV12" s="664"/>
      <c r="BW12" s="664"/>
      <c r="BX12" s="664"/>
      <c r="BY12" s="664"/>
      <c r="BZ12" s="664"/>
      <c r="CA12" s="664"/>
      <c r="CB12" s="704"/>
      <c r="CD12" s="705" t="s">
        <v>255</v>
      </c>
      <c r="CE12" s="702"/>
      <c r="CF12" s="702"/>
      <c r="CG12" s="702"/>
      <c r="CH12" s="702"/>
      <c r="CI12" s="702"/>
      <c r="CJ12" s="702"/>
      <c r="CK12" s="702"/>
      <c r="CL12" s="702"/>
      <c r="CM12" s="702"/>
      <c r="CN12" s="702"/>
      <c r="CO12" s="702"/>
      <c r="CP12" s="702"/>
      <c r="CQ12" s="703"/>
      <c r="CR12" s="661">
        <v>933852</v>
      </c>
      <c r="CS12" s="664"/>
      <c r="CT12" s="664"/>
      <c r="CU12" s="664"/>
      <c r="CV12" s="664"/>
      <c r="CW12" s="664"/>
      <c r="CX12" s="664"/>
      <c r="CY12" s="665"/>
      <c r="CZ12" s="723">
        <v>4.7</v>
      </c>
      <c r="DA12" s="723"/>
      <c r="DB12" s="723"/>
      <c r="DC12" s="723"/>
      <c r="DD12" s="669">
        <v>55346</v>
      </c>
      <c r="DE12" s="664"/>
      <c r="DF12" s="664"/>
      <c r="DG12" s="664"/>
      <c r="DH12" s="664"/>
      <c r="DI12" s="664"/>
      <c r="DJ12" s="664"/>
      <c r="DK12" s="664"/>
      <c r="DL12" s="664"/>
      <c r="DM12" s="664"/>
      <c r="DN12" s="664"/>
      <c r="DO12" s="664"/>
      <c r="DP12" s="665"/>
      <c r="DQ12" s="669">
        <v>478731</v>
      </c>
      <c r="DR12" s="664"/>
      <c r="DS12" s="664"/>
      <c r="DT12" s="664"/>
      <c r="DU12" s="664"/>
      <c r="DV12" s="664"/>
      <c r="DW12" s="664"/>
      <c r="DX12" s="664"/>
      <c r="DY12" s="664"/>
      <c r="DZ12" s="664"/>
      <c r="EA12" s="664"/>
      <c r="EB12" s="664"/>
      <c r="EC12" s="704"/>
    </row>
    <row r="13" spans="2:143" ht="11.25" customHeight="1" x14ac:dyDescent="0.15">
      <c r="B13" s="658" t="s">
        <v>256</v>
      </c>
      <c r="C13" s="659"/>
      <c r="D13" s="659"/>
      <c r="E13" s="659"/>
      <c r="F13" s="659"/>
      <c r="G13" s="659"/>
      <c r="H13" s="659"/>
      <c r="I13" s="659"/>
      <c r="J13" s="659"/>
      <c r="K13" s="659"/>
      <c r="L13" s="659"/>
      <c r="M13" s="659"/>
      <c r="N13" s="659"/>
      <c r="O13" s="659"/>
      <c r="P13" s="659"/>
      <c r="Q13" s="660"/>
      <c r="R13" s="661" t="s">
        <v>239</v>
      </c>
      <c r="S13" s="664"/>
      <c r="T13" s="664"/>
      <c r="U13" s="664"/>
      <c r="V13" s="664"/>
      <c r="W13" s="664"/>
      <c r="X13" s="664"/>
      <c r="Y13" s="665"/>
      <c r="Z13" s="723" t="s">
        <v>130</v>
      </c>
      <c r="AA13" s="723"/>
      <c r="AB13" s="723"/>
      <c r="AC13" s="723"/>
      <c r="AD13" s="724" t="s">
        <v>130</v>
      </c>
      <c r="AE13" s="724"/>
      <c r="AF13" s="724"/>
      <c r="AG13" s="724"/>
      <c r="AH13" s="724"/>
      <c r="AI13" s="724"/>
      <c r="AJ13" s="724"/>
      <c r="AK13" s="724"/>
      <c r="AL13" s="666" t="s">
        <v>130</v>
      </c>
      <c r="AM13" s="667"/>
      <c r="AN13" s="667"/>
      <c r="AO13" s="725"/>
      <c r="AP13" s="658" t="s">
        <v>257</v>
      </c>
      <c r="AQ13" s="659"/>
      <c r="AR13" s="659"/>
      <c r="AS13" s="659"/>
      <c r="AT13" s="659"/>
      <c r="AU13" s="659"/>
      <c r="AV13" s="659"/>
      <c r="AW13" s="659"/>
      <c r="AX13" s="659"/>
      <c r="AY13" s="659"/>
      <c r="AZ13" s="659"/>
      <c r="BA13" s="659"/>
      <c r="BB13" s="659"/>
      <c r="BC13" s="659"/>
      <c r="BD13" s="659"/>
      <c r="BE13" s="659"/>
      <c r="BF13" s="660"/>
      <c r="BG13" s="661">
        <v>1282353</v>
      </c>
      <c r="BH13" s="664"/>
      <c r="BI13" s="664"/>
      <c r="BJ13" s="664"/>
      <c r="BK13" s="664"/>
      <c r="BL13" s="664"/>
      <c r="BM13" s="664"/>
      <c r="BN13" s="665"/>
      <c r="BO13" s="723">
        <v>47.1</v>
      </c>
      <c r="BP13" s="723"/>
      <c r="BQ13" s="723"/>
      <c r="BR13" s="723"/>
      <c r="BS13" s="669" t="s">
        <v>239</v>
      </c>
      <c r="BT13" s="664"/>
      <c r="BU13" s="664"/>
      <c r="BV13" s="664"/>
      <c r="BW13" s="664"/>
      <c r="BX13" s="664"/>
      <c r="BY13" s="664"/>
      <c r="BZ13" s="664"/>
      <c r="CA13" s="664"/>
      <c r="CB13" s="704"/>
      <c r="CD13" s="705" t="s">
        <v>258</v>
      </c>
      <c r="CE13" s="702"/>
      <c r="CF13" s="702"/>
      <c r="CG13" s="702"/>
      <c r="CH13" s="702"/>
      <c r="CI13" s="702"/>
      <c r="CJ13" s="702"/>
      <c r="CK13" s="702"/>
      <c r="CL13" s="702"/>
      <c r="CM13" s="702"/>
      <c r="CN13" s="702"/>
      <c r="CO13" s="702"/>
      <c r="CP13" s="702"/>
      <c r="CQ13" s="703"/>
      <c r="CR13" s="661">
        <v>1532578</v>
      </c>
      <c r="CS13" s="664"/>
      <c r="CT13" s="664"/>
      <c r="CU13" s="664"/>
      <c r="CV13" s="664"/>
      <c r="CW13" s="664"/>
      <c r="CX13" s="664"/>
      <c r="CY13" s="665"/>
      <c r="CZ13" s="723">
        <v>7.7</v>
      </c>
      <c r="DA13" s="723"/>
      <c r="DB13" s="723"/>
      <c r="DC13" s="723"/>
      <c r="DD13" s="669">
        <v>440396</v>
      </c>
      <c r="DE13" s="664"/>
      <c r="DF13" s="664"/>
      <c r="DG13" s="664"/>
      <c r="DH13" s="664"/>
      <c r="DI13" s="664"/>
      <c r="DJ13" s="664"/>
      <c r="DK13" s="664"/>
      <c r="DL13" s="664"/>
      <c r="DM13" s="664"/>
      <c r="DN13" s="664"/>
      <c r="DO13" s="664"/>
      <c r="DP13" s="665"/>
      <c r="DQ13" s="669">
        <v>1101071</v>
      </c>
      <c r="DR13" s="664"/>
      <c r="DS13" s="664"/>
      <c r="DT13" s="664"/>
      <c r="DU13" s="664"/>
      <c r="DV13" s="664"/>
      <c r="DW13" s="664"/>
      <c r="DX13" s="664"/>
      <c r="DY13" s="664"/>
      <c r="DZ13" s="664"/>
      <c r="EA13" s="664"/>
      <c r="EB13" s="664"/>
      <c r="EC13" s="704"/>
    </row>
    <row r="14" spans="2:143" ht="11.25" customHeight="1" x14ac:dyDescent="0.15">
      <c r="B14" s="658" t="s">
        <v>259</v>
      </c>
      <c r="C14" s="659"/>
      <c r="D14" s="659"/>
      <c r="E14" s="659"/>
      <c r="F14" s="659"/>
      <c r="G14" s="659"/>
      <c r="H14" s="659"/>
      <c r="I14" s="659"/>
      <c r="J14" s="659"/>
      <c r="K14" s="659"/>
      <c r="L14" s="659"/>
      <c r="M14" s="659"/>
      <c r="N14" s="659"/>
      <c r="O14" s="659"/>
      <c r="P14" s="659"/>
      <c r="Q14" s="660"/>
      <c r="R14" s="661" t="s">
        <v>239</v>
      </c>
      <c r="S14" s="664"/>
      <c r="T14" s="664"/>
      <c r="U14" s="664"/>
      <c r="V14" s="664"/>
      <c r="W14" s="664"/>
      <c r="X14" s="664"/>
      <c r="Y14" s="665"/>
      <c r="Z14" s="723" t="s">
        <v>130</v>
      </c>
      <c r="AA14" s="723"/>
      <c r="AB14" s="723"/>
      <c r="AC14" s="723"/>
      <c r="AD14" s="724" t="s">
        <v>130</v>
      </c>
      <c r="AE14" s="724"/>
      <c r="AF14" s="724"/>
      <c r="AG14" s="724"/>
      <c r="AH14" s="724"/>
      <c r="AI14" s="724"/>
      <c r="AJ14" s="724"/>
      <c r="AK14" s="724"/>
      <c r="AL14" s="666" t="s">
        <v>130</v>
      </c>
      <c r="AM14" s="667"/>
      <c r="AN14" s="667"/>
      <c r="AO14" s="725"/>
      <c r="AP14" s="658" t="s">
        <v>260</v>
      </c>
      <c r="AQ14" s="659"/>
      <c r="AR14" s="659"/>
      <c r="AS14" s="659"/>
      <c r="AT14" s="659"/>
      <c r="AU14" s="659"/>
      <c r="AV14" s="659"/>
      <c r="AW14" s="659"/>
      <c r="AX14" s="659"/>
      <c r="AY14" s="659"/>
      <c r="AZ14" s="659"/>
      <c r="BA14" s="659"/>
      <c r="BB14" s="659"/>
      <c r="BC14" s="659"/>
      <c r="BD14" s="659"/>
      <c r="BE14" s="659"/>
      <c r="BF14" s="660"/>
      <c r="BG14" s="661">
        <v>88872</v>
      </c>
      <c r="BH14" s="664"/>
      <c r="BI14" s="664"/>
      <c r="BJ14" s="664"/>
      <c r="BK14" s="664"/>
      <c r="BL14" s="664"/>
      <c r="BM14" s="664"/>
      <c r="BN14" s="665"/>
      <c r="BO14" s="723">
        <v>3.3</v>
      </c>
      <c r="BP14" s="723"/>
      <c r="BQ14" s="723"/>
      <c r="BR14" s="723"/>
      <c r="BS14" s="669" t="s">
        <v>130</v>
      </c>
      <c r="BT14" s="664"/>
      <c r="BU14" s="664"/>
      <c r="BV14" s="664"/>
      <c r="BW14" s="664"/>
      <c r="BX14" s="664"/>
      <c r="BY14" s="664"/>
      <c r="BZ14" s="664"/>
      <c r="CA14" s="664"/>
      <c r="CB14" s="704"/>
      <c r="CD14" s="705" t="s">
        <v>261</v>
      </c>
      <c r="CE14" s="702"/>
      <c r="CF14" s="702"/>
      <c r="CG14" s="702"/>
      <c r="CH14" s="702"/>
      <c r="CI14" s="702"/>
      <c r="CJ14" s="702"/>
      <c r="CK14" s="702"/>
      <c r="CL14" s="702"/>
      <c r="CM14" s="702"/>
      <c r="CN14" s="702"/>
      <c r="CO14" s="702"/>
      <c r="CP14" s="702"/>
      <c r="CQ14" s="703"/>
      <c r="CR14" s="661">
        <v>796526</v>
      </c>
      <c r="CS14" s="664"/>
      <c r="CT14" s="664"/>
      <c r="CU14" s="664"/>
      <c r="CV14" s="664"/>
      <c r="CW14" s="664"/>
      <c r="CX14" s="664"/>
      <c r="CY14" s="665"/>
      <c r="CZ14" s="723">
        <v>4</v>
      </c>
      <c r="DA14" s="723"/>
      <c r="DB14" s="723"/>
      <c r="DC14" s="723"/>
      <c r="DD14" s="669">
        <v>41444</v>
      </c>
      <c r="DE14" s="664"/>
      <c r="DF14" s="664"/>
      <c r="DG14" s="664"/>
      <c r="DH14" s="664"/>
      <c r="DI14" s="664"/>
      <c r="DJ14" s="664"/>
      <c r="DK14" s="664"/>
      <c r="DL14" s="664"/>
      <c r="DM14" s="664"/>
      <c r="DN14" s="664"/>
      <c r="DO14" s="664"/>
      <c r="DP14" s="665"/>
      <c r="DQ14" s="669">
        <v>659574</v>
      </c>
      <c r="DR14" s="664"/>
      <c r="DS14" s="664"/>
      <c r="DT14" s="664"/>
      <c r="DU14" s="664"/>
      <c r="DV14" s="664"/>
      <c r="DW14" s="664"/>
      <c r="DX14" s="664"/>
      <c r="DY14" s="664"/>
      <c r="DZ14" s="664"/>
      <c r="EA14" s="664"/>
      <c r="EB14" s="664"/>
      <c r="EC14" s="704"/>
    </row>
    <row r="15" spans="2:143" ht="11.25" customHeight="1" x14ac:dyDescent="0.15">
      <c r="B15" s="658" t="s">
        <v>262</v>
      </c>
      <c r="C15" s="659"/>
      <c r="D15" s="659"/>
      <c r="E15" s="659"/>
      <c r="F15" s="659"/>
      <c r="G15" s="659"/>
      <c r="H15" s="659"/>
      <c r="I15" s="659"/>
      <c r="J15" s="659"/>
      <c r="K15" s="659"/>
      <c r="L15" s="659"/>
      <c r="M15" s="659"/>
      <c r="N15" s="659"/>
      <c r="O15" s="659"/>
      <c r="P15" s="659"/>
      <c r="Q15" s="660"/>
      <c r="R15" s="661">
        <v>44643</v>
      </c>
      <c r="S15" s="664"/>
      <c r="T15" s="664"/>
      <c r="U15" s="664"/>
      <c r="V15" s="664"/>
      <c r="W15" s="664"/>
      <c r="X15" s="664"/>
      <c r="Y15" s="665"/>
      <c r="Z15" s="723">
        <v>0.2</v>
      </c>
      <c r="AA15" s="723"/>
      <c r="AB15" s="723"/>
      <c r="AC15" s="723"/>
      <c r="AD15" s="724">
        <v>44643</v>
      </c>
      <c r="AE15" s="724"/>
      <c r="AF15" s="724"/>
      <c r="AG15" s="724"/>
      <c r="AH15" s="724"/>
      <c r="AI15" s="724"/>
      <c r="AJ15" s="724"/>
      <c r="AK15" s="724"/>
      <c r="AL15" s="666">
        <v>0.4</v>
      </c>
      <c r="AM15" s="667"/>
      <c r="AN15" s="667"/>
      <c r="AO15" s="725"/>
      <c r="AP15" s="658" t="s">
        <v>263</v>
      </c>
      <c r="AQ15" s="659"/>
      <c r="AR15" s="659"/>
      <c r="AS15" s="659"/>
      <c r="AT15" s="659"/>
      <c r="AU15" s="659"/>
      <c r="AV15" s="659"/>
      <c r="AW15" s="659"/>
      <c r="AX15" s="659"/>
      <c r="AY15" s="659"/>
      <c r="AZ15" s="659"/>
      <c r="BA15" s="659"/>
      <c r="BB15" s="659"/>
      <c r="BC15" s="659"/>
      <c r="BD15" s="659"/>
      <c r="BE15" s="659"/>
      <c r="BF15" s="660"/>
      <c r="BG15" s="661">
        <v>165357</v>
      </c>
      <c r="BH15" s="664"/>
      <c r="BI15" s="664"/>
      <c r="BJ15" s="664"/>
      <c r="BK15" s="664"/>
      <c r="BL15" s="664"/>
      <c r="BM15" s="664"/>
      <c r="BN15" s="665"/>
      <c r="BO15" s="723">
        <v>6.1</v>
      </c>
      <c r="BP15" s="723"/>
      <c r="BQ15" s="723"/>
      <c r="BR15" s="723"/>
      <c r="BS15" s="669" t="s">
        <v>239</v>
      </c>
      <c r="BT15" s="664"/>
      <c r="BU15" s="664"/>
      <c r="BV15" s="664"/>
      <c r="BW15" s="664"/>
      <c r="BX15" s="664"/>
      <c r="BY15" s="664"/>
      <c r="BZ15" s="664"/>
      <c r="CA15" s="664"/>
      <c r="CB15" s="704"/>
      <c r="CD15" s="705" t="s">
        <v>264</v>
      </c>
      <c r="CE15" s="702"/>
      <c r="CF15" s="702"/>
      <c r="CG15" s="702"/>
      <c r="CH15" s="702"/>
      <c r="CI15" s="702"/>
      <c r="CJ15" s="702"/>
      <c r="CK15" s="702"/>
      <c r="CL15" s="702"/>
      <c r="CM15" s="702"/>
      <c r="CN15" s="702"/>
      <c r="CO15" s="702"/>
      <c r="CP15" s="702"/>
      <c r="CQ15" s="703"/>
      <c r="CR15" s="661">
        <v>1544102</v>
      </c>
      <c r="CS15" s="664"/>
      <c r="CT15" s="664"/>
      <c r="CU15" s="664"/>
      <c r="CV15" s="664"/>
      <c r="CW15" s="664"/>
      <c r="CX15" s="664"/>
      <c r="CY15" s="665"/>
      <c r="CZ15" s="723">
        <v>7.8</v>
      </c>
      <c r="DA15" s="723"/>
      <c r="DB15" s="723"/>
      <c r="DC15" s="723"/>
      <c r="DD15" s="669">
        <v>188167</v>
      </c>
      <c r="DE15" s="664"/>
      <c r="DF15" s="664"/>
      <c r="DG15" s="664"/>
      <c r="DH15" s="664"/>
      <c r="DI15" s="664"/>
      <c r="DJ15" s="664"/>
      <c r="DK15" s="664"/>
      <c r="DL15" s="664"/>
      <c r="DM15" s="664"/>
      <c r="DN15" s="664"/>
      <c r="DO15" s="664"/>
      <c r="DP15" s="665"/>
      <c r="DQ15" s="669">
        <v>1297567</v>
      </c>
      <c r="DR15" s="664"/>
      <c r="DS15" s="664"/>
      <c r="DT15" s="664"/>
      <c r="DU15" s="664"/>
      <c r="DV15" s="664"/>
      <c r="DW15" s="664"/>
      <c r="DX15" s="664"/>
      <c r="DY15" s="664"/>
      <c r="DZ15" s="664"/>
      <c r="EA15" s="664"/>
      <c r="EB15" s="664"/>
      <c r="EC15" s="704"/>
    </row>
    <row r="16" spans="2:143" ht="11.25" customHeight="1" x14ac:dyDescent="0.15">
      <c r="B16" s="658" t="s">
        <v>265</v>
      </c>
      <c r="C16" s="659"/>
      <c r="D16" s="659"/>
      <c r="E16" s="659"/>
      <c r="F16" s="659"/>
      <c r="G16" s="659"/>
      <c r="H16" s="659"/>
      <c r="I16" s="659"/>
      <c r="J16" s="659"/>
      <c r="K16" s="659"/>
      <c r="L16" s="659"/>
      <c r="M16" s="659"/>
      <c r="N16" s="659"/>
      <c r="O16" s="659"/>
      <c r="P16" s="659"/>
      <c r="Q16" s="660"/>
      <c r="R16" s="661" t="s">
        <v>130</v>
      </c>
      <c r="S16" s="664"/>
      <c r="T16" s="664"/>
      <c r="U16" s="664"/>
      <c r="V16" s="664"/>
      <c r="W16" s="664"/>
      <c r="X16" s="664"/>
      <c r="Y16" s="665"/>
      <c r="Z16" s="723" t="s">
        <v>239</v>
      </c>
      <c r="AA16" s="723"/>
      <c r="AB16" s="723"/>
      <c r="AC16" s="723"/>
      <c r="AD16" s="724" t="s">
        <v>239</v>
      </c>
      <c r="AE16" s="724"/>
      <c r="AF16" s="724"/>
      <c r="AG16" s="724"/>
      <c r="AH16" s="724"/>
      <c r="AI16" s="724"/>
      <c r="AJ16" s="724"/>
      <c r="AK16" s="724"/>
      <c r="AL16" s="666" t="s">
        <v>130</v>
      </c>
      <c r="AM16" s="667"/>
      <c r="AN16" s="667"/>
      <c r="AO16" s="725"/>
      <c r="AP16" s="658" t="s">
        <v>266</v>
      </c>
      <c r="AQ16" s="659"/>
      <c r="AR16" s="659"/>
      <c r="AS16" s="659"/>
      <c r="AT16" s="659"/>
      <c r="AU16" s="659"/>
      <c r="AV16" s="659"/>
      <c r="AW16" s="659"/>
      <c r="AX16" s="659"/>
      <c r="AY16" s="659"/>
      <c r="AZ16" s="659"/>
      <c r="BA16" s="659"/>
      <c r="BB16" s="659"/>
      <c r="BC16" s="659"/>
      <c r="BD16" s="659"/>
      <c r="BE16" s="659"/>
      <c r="BF16" s="660"/>
      <c r="BG16" s="661" t="s">
        <v>130</v>
      </c>
      <c r="BH16" s="664"/>
      <c r="BI16" s="664"/>
      <c r="BJ16" s="664"/>
      <c r="BK16" s="664"/>
      <c r="BL16" s="664"/>
      <c r="BM16" s="664"/>
      <c r="BN16" s="665"/>
      <c r="BO16" s="723" t="s">
        <v>130</v>
      </c>
      <c r="BP16" s="723"/>
      <c r="BQ16" s="723"/>
      <c r="BR16" s="723"/>
      <c r="BS16" s="669" t="s">
        <v>130</v>
      </c>
      <c r="BT16" s="664"/>
      <c r="BU16" s="664"/>
      <c r="BV16" s="664"/>
      <c r="BW16" s="664"/>
      <c r="BX16" s="664"/>
      <c r="BY16" s="664"/>
      <c r="BZ16" s="664"/>
      <c r="CA16" s="664"/>
      <c r="CB16" s="704"/>
      <c r="CD16" s="705" t="s">
        <v>267</v>
      </c>
      <c r="CE16" s="702"/>
      <c r="CF16" s="702"/>
      <c r="CG16" s="702"/>
      <c r="CH16" s="702"/>
      <c r="CI16" s="702"/>
      <c r="CJ16" s="702"/>
      <c r="CK16" s="702"/>
      <c r="CL16" s="702"/>
      <c r="CM16" s="702"/>
      <c r="CN16" s="702"/>
      <c r="CO16" s="702"/>
      <c r="CP16" s="702"/>
      <c r="CQ16" s="703"/>
      <c r="CR16" s="661">
        <v>261105</v>
      </c>
      <c r="CS16" s="664"/>
      <c r="CT16" s="664"/>
      <c r="CU16" s="664"/>
      <c r="CV16" s="664"/>
      <c r="CW16" s="664"/>
      <c r="CX16" s="664"/>
      <c r="CY16" s="665"/>
      <c r="CZ16" s="723">
        <v>1.3</v>
      </c>
      <c r="DA16" s="723"/>
      <c r="DB16" s="723"/>
      <c r="DC16" s="723"/>
      <c r="DD16" s="669" t="s">
        <v>130</v>
      </c>
      <c r="DE16" s="664"/>
      <c r="DF16" s="664"/>
      <c r="DG16" s="664"/>
      <c r="DH16" s="664"/>
      <c r="DI16" s="664"/>
      <c r="DJ16" s="664"/>
      <c r="DK16" s="664"/>
      <c r="DL16" s="664"/>
      <c r="DM16" s="664"/>
      <c r="DN16" s="664"/>
      <c r="DO16" s="664"/>
      <c r="DP16" s="665"/>
      <c r="DQ16" s="669">
        <v>31655</v>
      </c>
      <c r="DR16" s="664"/>
      <c r="DS16" s="664"/>
      <c r="DT16" s="664"/>
      <c r="DU16" s="664"/>
      <c r="DV16" s="664"/>
      <c r="DW16" s="664"/>
      <c r="DX16" s="664"/>
      <c r="DY16" s="664"/>
      <c r="DZ16" s="664"/>
      <c r="EA16" s="664"/>
      <c r="EB16" s="664"/>
      <c r="EC16" s="704"/>
    </row>
    <row r="17" spans="2:133" ht="11.25" customHeight="1" x14ac:dyDescent="0.15">
      <c r="B17" s="658" t="s">
        <v>268</v>
      </c>
      <c r="C17" s="659"/>
      <c r="D17" s="659"/>
      <c r="E17" s="659"/>
      <c r="F17" s="659"/>
      <c r="G17" s="659"/>
      <c r="H17" s="659"/>
      <c r="I17" s="659"/>
      <c r="J17" s="659"/>
      <c r="K17" s="659"/>
      <c r="L17" s="659"/>
      <c r="M17" s="659"/>
      <c r="N17" s="659"/>
      <c r="O17" s="659"/>
      <c r="P17" s="659"/>
      <c r="Q17" s="660"/>
      <c r="R17" s="661">
        <v>8940</v>
      </c>
      <c r="S17" s="664"/>
      <c r="T17" s="664"/>
      <c r="U17" s="664"/>
      <c r="V17" s="664"/>
      <c r="W17" s="664"/>
      <c r="X17" s="664"/>
      <c r="Y17" s="665"/>
      <c r="Z17" s="723">
        <v>0</v>
      </c>
      <c r="AA17" s="723"/>
      <c r="AB17" s="723"/>
      <c r="AC17" s="723"/>
      <c r="AD17" s="724">
        <v>8940</v>
      </c>
      <c r="AE17" s="724"/>
      <c r="AF17" s="724"/>
      <c r="AG17" s="724"/>
      <c r="AH17" s="724"/>
      <c r="AI17" s="724"/>
      <c r="AJ17" s="724"/>
      <c r="AK17" s="724"/>
      <c r="AL17" s="666">
        <v>0.1</v>
      </c>
      <c r="AM17" s="667"/>
      <c r="AN17" s="667"/>
      <c r="AO17" s="725"/>
      <c r="AP17" s="658" t="s">
        <v>269</v>
      </c>
      <c r="AQ17" s="659"/>
      <c r="AR17" s="659"/>
      <c r="AS17" s="659"/>
      <c r="AT17" s="659"/>
      <c r="AU17" s="659"/>
      <c r="AV17" s="659"/>
      <c r="AW17" s="659"/>
      <c r="AX17" s="659"/>
      <c r="AY17" s="659"/>
      <c r="AZ17" s="659"/>
      <c r="BA17" s="659"/>
      <c r="BB17" s="659"/>
      <c r="BC17" s="659"/>
      <c r="BD17" s="659"/>
      <c r="BE17" s="659"/>
      <c r="BF17" s="660"/>
      <c r="BG17" s="661" t="s">
        <v>130</v>
      </c>
      <c r="BH17" s="664"/>
      <c r="BI17" s="664"/>
      <c r="BJ17" s="664"/>
      <c r="BK17" s="664"/>
      <c r="BL17" s="664"/>
      <c r="BM17" s="664"/>
      <c r="BN17" s="665"/>
      <c r="BO17" s="723" t="s">
        <v>130</v>
      </c>
      <c r="BP17" s="723"/>
      <c r="BQ17" s="723"/>
      <c r="BR17" s="723"/>
      <c r="BS17" s="669" t="s">
        <v>130</v>
      </c>
      <c r="BT17" s="664"/>
      <c r="BU17" s="664"/>
      <c r="BV17" s="664"/>
      <c r="BW17" s="664"/>
      <c r="BX17" s="664"/>
      <c r="BY17" s="664"/>
      <c r="BZ17" s="664"/>
      <c r="CA17" s="664"/>
      <c r="CB17" s="704"/>
      <c r="CD17" s="705" t="s">
        <v>270</v>
      </c>
      <c r="CE17" s="702"/>
      <c r="CF17" s="702"/>
      <c r="CG17" s="702"/>
      <c r="CH17" s="702"/>
      <c r="CI17" s="702"/>
      <c r="CJ17" s="702"/>
      <c r="CK17" s="702"/>
      <c r="CL17" s="702"/>
      <c r="CM17" s="702"/>
      <c r="CN17" s="702"/>
      <c r="CO17" s="702"/>
      <c r="CP17" s="702"/>
      <c r="CQ17" s="703"/>
      <c r="CR17" s="661">
        <v>2122264</v>
      </c>
      <c r="CS17" s="664"/>
      <c r="CT17" s="664"/>
      <c r="CU17" s="664"/>
      <c r="CV17" s="664"/>
      <c r="CW17" s="664"/>
      <c r="CX17" s="664"/>
      <c r="CY17" s="665"/>
      <c r="CZ17" s="723">
        <v>10.7</v>
      </c>
      <c r="DA17" s="723"/>
      <c r="DB17" s="723"/>
      <c r="DC17" s="723"/>
      <c r="DD17" s="669" t="s">
        <v>130</v>
      </c>
      <c r="DE17" s="664"/>
      <c r="DF17" s="664"/>
      <c r="DG17" s="664"/>
      <c r="DH17" s="664"/>
      <c r="DI17" s="664"/>
      <c r="DJ17" s="664"/>
      <c r="DK17" s="664"/>
      <c r="DL17" s="664"/>
      <c r="DM17" s="664"/>
      <c r="DN17" s="664"/>
      <c r="DO17" s="664"/>
      <c r="DP17" s="665"/>
      <c r="DQ17" s="669">
        <v>2053914</v>
      </c>
      <c r="DR17" s="664"/>
      <c r="DS17" s="664"/>
      <c r="DT17" s="664"/>
      <c r="DU17" s="664"/>
      <c r="DV17" s="664"/>
      <c r="DW17" s="664"/>
      <c r="DX17" s="664"/>
      <c r="DY17" s="664"/>
      <c r="DZ17" s="664"/>
      <c r="EA17" s="664"/>
      <c r="EB17" s="664"/>
      <c r="EC17" s="704"/>
    </row>
    <row r="18" spans="2:133" ht="11.25" customHeight="1" x14ac:dyDescent="0.15">
      <c r="B18" s="658" t="s">
        <v>271</v>
      </c>
      <c r="C18" s="659"/>
      <c r="D18" s="659"/>
      <c r="E18" s="659"/>
      <c r="F18" s="659"/>
      <c r="G18" s="659"/>
      <c r="H18" s="659"/>
      <c r="I18" s="659"/>
      <c r="J18" s="659"/>
      <c r="K18" s="659"/>
      <c r="L18" s="659"/>
      <c r="M18" s="659"/>
      <c r="N18" s="659"/>
      <c r="O18" s="659"/>
      <c r="P18" s="659"/>
      <c r="Q18" s="660"/>
      <c r="R18" s="661">
        <v>8866892</v>
      </c>
      <c r="S18" s="664"/>
      <c r="T18" s="664"/>
      <c r="U18" s="664"/>
      <c r="V18" s="664"/>
      <c r="W18" s="664"/>
      <c r="X18" s="664"/>
      <c r="Y18" s="665"/>
      <c r="Z18" s="723">
        <v>42.9</v>
      </c>
      <c r="AA18" s="723"/>
      <c r="AB18" s="723"/>
      <c r="AC18" s="723"/>
      <c r="AD18" s="724">
        <v>8014906</v>
      </c>
      <c r="AE18" s="724"/>
      <c r="AF18" s="724"/>
      <c r="AG18" s="724"/>
      <c r="AH18" s="724"/>
      <c r="AI18" s="724"/>
      <c r="AJ18" s="724"/>
      <c r="AK18" s="724"/>
      <c r="AL18" s="666">
        <v>69.3</v>
      </c>
      <c r="AM18" s="667"/>
      <c r="AN18" s="667"/>
      <c r="AO18" s="725"/>
      <c r="AP18" s="658" t="s">
        <v>272</v>
      </c>
      <c r="AQ18" s="659"/>
      <c r="AR18" s="659"/>
      <c r="AS18" s="659"/>
      <c r="AT18" s="659"/>
      <c r="AU18" s="659"/>
      <c r="AV18" s="659"/>
      <c r="AW18" s="659"/>
      <c r="AX18" s="659"/>
      <c r="AY18" s="659"/>
      <c r="AZ18" s="659"/>
      <c r="BA18" s="659"/>
      <c r="BB18" s="659"/>
      <c r="BC18" s="659"/>
      <c r="BD18" s="659"/>
      <c r="BE18" s="659"/>
      <c r="BF18" s="660"/>
      <c r="BG18" s="661" t="s">
        <v>130</v>
      </c>
      <c r="BH18" s="664"/>
      <c r="BI18" s="664"/>
      <c r="BJ18" s="664"/>
      <c r="BK18" s="664"/>
      <c r="BL18" s="664"/>
      <c r="BM18" s="664"/>
      <c r="BN18" s="665"/>
      <c r="BO18" s="723" t="s">
        <v>130</v>
      </c>
      <c r="BP18" s="723"/>
      <c r="BQ18" s="723"/>
      <c r="BR18" s="723"/>
      <c r="BS18" s="669" t="s">
        <v>130</v>
      </c>
      <c r="BT18" s="664"/>
      <c r="BU18" s="664"/>
      <c r="BV18" s="664"/>
      <c r="BW18" s="664"/>
      <c r="BX18" s="664"/>
      <c r="BY18" s="664"/>
      <c r="BZ18" s="664"/>
      <c r="CA18" s="664"/>
      <c r="CB18" s="704"/>
      <c r="CD18" s="705" t="s">
        <v>273</v>
      </c>
      <c r="CE18" s="702"/>
      <c r="CF18" s="702"/>
      <c r="CG18" s="702"/>
      <c r="CH18" s="702"/>
      <c r="CI18" s="702"/>
      <c r="CJ18" s="702"/>
      <c r="CK18" s="702"/>
      <c r="CL18" s="702"/>
      <c r="CM18" s="702"/>
      <c r="CN18" s="702"/>
      <c r="CO18" s="702"/>
      <c r="CP18" s="702"/>
      <c r="CQ18" s="703"/>
      <c r="CR18" s="661" t="s">
        <v>239</v>
      </c>
      <c r="CS18" s="664"/>
      <c r="CT18" s="664"/>
      <c r="CU18" s="664"/>
      <c r="CV18" s="664"/>
      <c r="CW18" s="664"/>
      <c r="CX18" s="664"/>
      <c r="CY18" s="665"/>
      <c r="CZ18" s="723" t="s">
        <v>130</v>
      </c>
      <c r="DA18" s="723"/>
      <c r="DB18" s="723"/>
      <c r="DC18" s="723"/>
      <c r="DD18" s="669" t="s">
        <v>239</v>
      </c>
      <c r="DE18" s="664"/>
      <c r="DF18" s="664"/>
      <c r="DG18" s="664"/>
      <c r="DH18" s="664"/>
      <c r="DI18" s="664"/>
      <c r="DJ18" s="664"/>
      <c r="DK18" s="664"/>
      <c r="DL18" s="664"/>
      <c r="DM18" s="664"/>
      <c r="DN18" s="664"/>
      <c r="DO18" s="664"/>
      <c r="DP18" s="665"/>
      <c r="DQ18" s="669" t="s">
        <v>130</v>
      </c>
      <c r="DR18" s="664"/>
      <c r="DS18" s="664"/>
      <c r="DT18" s="664"/>
      <c r="DU18" s="664"/>
      <c r="DV18" s="664"/>
      <c r="DW18" s="664"/>
      <c r="DX18" s="664"/>
      <c r="DY18" s="664"/>
      <c r="DZ18" s="664"/>
      <c r="EA18" s="664"/>
      <c r="EB18" s="664"/>
      <c r="EC18" s="704"/>
    </row>
    <row r="19" spans="2:133" ht="11.25" customHeight="1" x14ac:dyDescent="0.15">
      <c r="B19" s="658" t="s">
        <v>274</v>
      </c>
      <c r="C19" s="659"/>
      <c r="D19" s="659"/>
      <c r="E19" s="659"/>
      <c r="F19" s="659"/>
      <c r="G19" s="659"/>
      <c r="H19" s="659"/>
      <c r="I19" s="659"/>
      <c r="J19" s="659"/>
      <c r="K19" s="659"/>
      <c r="L19" s="659"/>
      <c r="M19" s="659"/>
      <c r="N19" s="659"/>
      <c r="O19" s="659"/>
      <c r="P19" s="659"/>
      <c r="Q19" s="660"/>
      <c r="R19" s="661">
        <v>8014906</v>
      </c>
      <c r="S19" s="664"/>
      <c r="T19" s="664"/>
      <c r="U19" s="664"/>
      <c r="V19" s="664"/>
      <c r="W19" s="664"/>
      <c r="X19" s="664"/>
      <c r="Y19" s="665"/>
      <c r="Z19" s="723">
        <v>38.799999999999997</v>
      </c>
      <c r="AA19" s="723"/>
      <c r="AB19" s="723"/>
      <c r="AC19" s="723"/>
      <c r="AD19" s="724">
        <v>8014906</v>
      </c>
      <c r="AE19" s="724"/>
      <c r="AF19" s="724"/>
      <c r="AG19" s="724"/>
      <c r="AH19" s="724"/>
      <c r="AI19" s="724"/>
      <c r="AJ19" s="724"/>
      <c r="AK19" s="724"/>
      <c r="AL19" s="666">
        <v>69.3</v>
      </c>
      <c r="AM19" s="667"/>
      <c r="AN19" s="667"/>
      <c r="AO19" s="725"/>
      <c r="AP19" s="658" t="s">
        <v>275</v>
      </c>
      <c r="AQ19" s="659"/>
      <c r="AR19" s="659"/>
      <c r="AS19" s="659"/>
      <c r="AT19" s="659"/>
      <c r="AU19" s="659"/>
      <c r="AV19" s="659"/>
      <c r="AW19" s="659"/>
      <c r="AX19" s="659"/>
      <c r="AY19" s="659"/>
      <c r="AZ19" s="659"/>
      <c r="BA19" s="659"/>
      <c r="BB19" s="659"/>
      <c r="BC19" s="659"/>
      <c r="BD19" s="659"/>
      <c r="BE19" s="659"/>
      <c r="BF19" s="660"/>
      <c r="BG19" s="661">
        <v>117695</v>
      </c>
      <c r="BH19" s="664"/>
      <c r="BI19" s="664"/>
      <c r="BJ19" s="664"/>
      <c r="BK19" s="664"/>
      <c r="BL19" s="664"/>
      <c r="BM19" s="664"/>
      <c r="BN19" s="665"/>
      <c r="BO19" s="723">
        <v>4.3</v>
      </c>
      <c r="BP19" s="723"/>
      <c r="BQ19" s="723"/>
      <c r="BR19" s="723"/>
      <c r="BS19" s="669" t="s">
        <v>130</v>
      </c>
      <c r="BT19" s="664"/>
      <c r="BU19" s="664"/>
      <c r="BV19" s="664"/>
      <c r="BW19" s="664"/>
      <c r="BX19" s="664"/>
      <c r="BY19" s="664"/>
      <c r="BZ19" s="664"/>
      <c r="CA19" s="664"/>
      <c r="CB19" s="704"/>
      <c r="CD19" s="705" t="s">
        <v>276</v>
      </c>
      <c r="CE19" s="702"/>
      <c r="CF19" s="702"/>
      <c r="CG19" s="702"/>
      <c r="CH19" s="702"/>
      <c r="CI19" s="702"/>
      <c r="CJ19" s="702"/>
      <c r="CK19" s="702"/>
      <c r="CL19" s="702"/>
      <c r="CM19" s="702"/>
      <c r="CN19" s="702"/>
      <c r="CO19" s="702"/>
      <c r="CP19" s="702"/>
      <c r="CQ19" s="703"/>
      <c r="CR19" s="661" t="s">
        <v>130</v>
      </c>
      <c r="CS19" s="664"/>
      <c r="CT19" s="664"/>
      <c r="CU19" s="664"/>
      <c r="CV19" s="664"/>
      <c r="CW19" s="664"/>
      <c r="CX19" s="664"/>
      <c r="CY19" s="665"/>
      <c r="CZ19" s="723" t="s">
        <v>130</v>
      </c>
      <c r="DA19" s="723"/>
      <c r="DB19" s="723"/>
      <c r="DC19" s="723"/>
      <c r="DD19" s="669" t="s">
        <v>130</v>
      </c>
      <c r="DE19" s="664"/>
      <c r="DF19" s="664"/>
      <c r="DG19" s="664"/>
      <c r="DH19" s="664"/>
      <c r="DI19" s="664"/>
      <c r="DJ19" s="664"/>
      <c r="DK19" s="664"/>
      <c r="DL19" s="664"/>
      <c r="DM19" s="664"/>
      <c r="DN19" s="664"/>
      <c r="DO19" s="664"/>
      <c r="DP19" s="665"/>
      <c r="DQ19" s="669" t="s">
        <v>130</v>
      </c>
      <c r="DR19" s="664"/>
      <c r="DS19" s="664"/>
      <c r="DT19" s="664"/>
      <c r="DU19" s="664"/>
      <c r="DV19" s="664"/>
      <c r="DW19" s="664"/>
      <c r="DX19" s="664"/>
      <c r="DY19" s="664"/>
      <c r="DZ19" s="664"/>
      <c r="EA19" s="664"/>
      <c r="EB19" s="664"/>
      <c r="EC19" s="704"/>
    </row>
    <row r="20" spans="2:133" ht="11.25" customHeight="1" x14ac:dyDescent="0.15">
      <c r="B20" s="658" t="s">
        <v>277</v>
      </c>
      <c r="C20" s="659"/>
      <c r="D20" s="659"/>
      <c r="E20" s="659"/>
      <c r="F20" s="659"/>
      <c r="G20" s="659"/>
      <c r="H20" s="659"/>
      <c r="I20" s="659"/>
      <c r="J20" s="659"/>
      <c r="K20" s="659"/>
      <c r="L20" s="659"/>
      <c r="M20" s="659"/>
      <c r="N20" s="659"/>
      <c r="O20" s="659"/>
      <c r="P20" s="659"/>
      <c r="Q20" s="660"/>
      <c r="R20" s="661">
        <v>845511</v>
      </c>
      <c r="S20" s="664"/>
      <c r="T20" s="664"/>
      <c r="U20" s="664"/>
      <c r="V20" s="664"/>
      <c r="W20" s="664"/>
      <c r="X20" s="664"/>
      <c r="Y20" s="665"/>
      <c r="Z20" s="723">
        <v>4.0999999999999996</v>
      </c>
      <c r="AA20" s="723"/>
      <c r="AB20" s="723"/>
      <c r="AC20" s="723"/>
      <c r="AD20" s="724" t="s">
        <v>130</v>
      </c>
      <c r="AE20" s="724"/>
      <c r="AF20" s="724"/>
      <c r="AG20" s="724"/>
      <c r="AH20" s="724"/>
      <c r="AI20" s="724"/>
      <c r="AJ20" s="724"/>
      <c r="AK20" s="724"/>
      <c r="AL20" s="666" t="s">
        <v>130</v>
      </c>
      <c r="AM20" s="667"/>
      <c r="AN20" s="667"/>
      <c r="AO20" s="725"/>
      <c r="AP20" s="658" t="s">
        <v>278</v>
      </c>
      <c r="AQ20" s="659"/>
      <c r="AR20" s="659"/>
      <c r="AS20" s="659"/>
      <c r="AT20" s="659"/>
      <c r="AU20" s="659"/>
      <c r="AV20" s="659"/>
      <c r="AW20" s="659"/>
      <c r="AX20" s="659"/>
      <c r="AY20" s="659"/>
      <c r="AZ20" s="659"/>
      <c r="BA20" s="659"/>
      <c r="BB20" s="659"/>
      <c r="BC20" s="659"/>
      <c r="BD20" s="659"/>
      <c r="BE20" s="659"/>
      <c r="BF20" s="660"/>
      <c r="BG20" s="661">
        <v>117695</v>
      </c>
      <c r="BH20" s="664"/>
      <c r="BI20" s="664"/>
      <c r="BJ20" s="664"/>
      <c r="BK20" s="664"/>
      <c r="BL20" s="664"/>
      <c r="BM20" s="664"/>
      <c r="BN20" s="665"/>
      <c r="BO20" s="723">
        <v>4.3</v>
      </c>
      <c r="BP20" s="723"/>
      <c r="BQ20" s="723"/>
      <c r="BR20" s="723"/>
      <c r="BS20" s="669" t="s">
        <v>239</v>
      </c>
      <c r="BT20" s="664"/>
      <c r="BU20" s="664"/>
      <c r="BV20" s="664"/>
      <c r="BW20" s="664"/>
      <c r="BX20" s="664"/>
      <c r="BY20" s="664"/>
      <c r="BZ20" s="664"/>
      <c r="CA20" s="664"/>
      <c r="CB20" s="704"/>
      <c r="CD20" s="705" t="s">
        <v>279</v>
      </c>
      <c r="CE20" s="702"/>
      <c r="CF20" s="702"/>
      <c r="CG20" s="702"/>
      <c r="CH20" s="702"/>
      <c r="CI20" s="702"/>
      <c r="CJ20" s="702"/>
      <c r="CK20" s="702"/>
      <c r="CL20" s="702"/>
      <c r="CM20" s="702"/>
      <c r="CN20" s="702"/>
      <c r="CO20" s="702"/>
      <c r="CP20" s="702"/>
      <c r="CQ20" s="703"/>
      <c r="CR20" s="661">
        <v>19878749</v>
      </c>
      <c r="CS20" s="664"/>
      <c r="CT20" s="664"/>
      <c r="CU20" s="664"/>
      <c r="CV20" s="664"/>
      <c r="CW20" s="664"/>
      <c r="CX20" s="664"/>
      <c r="CY20" s="665"/>
      <c r="CZ20" s="723">
        <v>100</v>
      </c>
      <c r="DA20" s="723"/>
      <c r="DB20" s="723"/>
      <c r="DC20" s="723"/>
      <c r="DD20" s="669">
        <v>2609269</v>
      </c>
      <c r="DE20" s="664"/>
      <c r="DF20" s="664"/>
      <c r="DG20" s="664"/>
      <c r="DH20" s="664"/>
      <c r="DI20" s="664"/>
      <c r="DJ20" s="664"/>
      <c r="DK20" s="664"/>
      <c r="DL20" s="664"/>
      <c r="DM20" s="664"/>
      <c r="DN20" s="664"/>
      <c r="DO20" s="664"/>
      <c r="DP20" s="665"/>
      <c r="DQ20" s="669">
        <v>13789625</v>
      </c>
      <c r="DR20" s="664"/>
      <c r="DS20" s="664"/>
      <c r="DT20" s="664"/>
      <c r="DU20" s="664"/>
      <c r="DV20" s="664"/>
      <c r="DW20" s="664"/>
      <c r="DX20" s="664"/>
      <c r="DY20" s="664"/>
      <c r="DZ20" s="664"/>
      <c r="EA20" s="664"/>
      <c r="EB20" s="664"/>
      <c r="EC20" s="704"/>
    </row>
    <row r="21" spans="2:133" ht="11.25" customHeight="1" x14ac:dyDescent="0.15">
      <c r="B21" s="658" t="s">
        <v>280</v>
      </c>
      <c r="C21" s="659"/>
      <c r="D21" s="659"/>
      <c r="E21" s="659"/>
      <c r="F21" s="659"/>
      <c r="G21" s="659"/>
      <c r="H21" s="659"/>
      <c r="I21" s="659"/>
      <c r="J21" s="659"/>
      <c r="K21" s="659"/>
      <c r="L21" s="659"/>
      <c r="M21" s="659"/>
      <c r="N21" s="659"/>
      <c r="O21" s="659"/>
      <c r="P21" s="659"/>
      <c r="Q21" s="660"/>
      <c r="R21" s="661">
        <v>6475</v>
      </c>
      <c r="S21" s="664"/>
      <c r="T21" s="664"/>
      <c r="U21" s="664"/>
      <c r="V21" s="664"/>
      <c r="W21" s="664"/>
      <c r="X21" s="664"/>
      <c r="Y21" s="665"/>
      <c r="Z21" s="723">
        <v>0</v>
      </c>
      <c r="AA21" s="723"/>
      <c r="AB21" s="723"/>
      <c r="AC21" s="723"/>
      <c r="AD21" s="724" t="s">
        <v>130</v>
      </c>
      <c r="AE21" s="724"/>
      <c r="AF21" s="724"/>
      <c r="AG21" s="724"/>
      <c r="AH21" s="724"/>
      <c r="AI21" s="724"/>
      <c r="AJ21" s="724"/>
      <c r="AK21" s="724"/>
      <c r="AL21" s="666" t="s">
        <v>130</v>
      </c>
      <c r="AM21" s="667"/>
      <c r="AN21" s="667"/>
      <c r="AO21" s="725"/>
      <c r="AP21" s="769" t="s">
        <v>281</v>
      </c>
      <c r="AQ21" s="776"/>
      <c r="AR21" s="776"/>
      <c r="AS21" s="776"/>
      <c r="AT21" s="776"/>
      <c r="AU21" s="776"/>
      <c r="AV21" s="776"/>
      <c r="AW21" s="776"/>
      <c r="AX21" s="776"/>
      <c r="AY21" s="776"/>
      <c r="AZ21" s="776"/>
      <c r="BA21" s="776"/>
      <c r="BB21" s="776"/>
      <c r="BC21" s="776"/>
      <c r="BD21" s="776"/>
      <c r="BE21" s="776"/>
      <c r="BF21" s="771"/>
      <c r="BG21" s="661">
        <v>117695</v>
      </c>
      <c r="BH21" s="664"/>
      <c r="BI21" s="664"/>
      <c r="BJ21" s="664"/>
      <c r="BK21" s="664"/>
      <c r="BL21" s="664"/>
      <c r="BM21" s="664"/>
      <c r="BN21" s="665"/>
      <c r="BO21" s="723">
        <v>4.3</v>
      </c>
      <c r="BP21" s="723"/>
      <c r="BQ21" s="723"/>
      <c r="BR21" s="723"/>
      <c r="BS21" s="669" t="s">
        <v>130</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282</v>
      </c>
      <c r="C22" s="659"/>
      <c r="D22" s="659"/>
      <c r="E22" s="659"/>
      <c r="F22" s="659"/>
      <c r="G22" s="659"/>
      <c r="H22" s="659"/>
      <c r="I22" s="659"/>
      <c r="J22" s="659"/>
      <c r="K22" s="659"/>
      <c r="L22" s="659"/>
      <c r="M22" s="659"/>
      <c r="N22" s="659"/>
      <c r="O22" s="659"/>
      <c r="P22" s="659"/>
      <c r="Q22" s="660"/>
      <c r="R22" s="661">
        <v>12399862</v>
      </c>
      <c r="S22" s="664"/>
      <c r="T22" s="664"/>
      <c r="U22" s="664"/>
      <c r="V22" s="664"/>
      <c r="W22" s="664"/>
      <c r="X22" s="664"/>
      <c r="Y22" s="665"/>
      <c r="Z22" s="723">
        <v>60</v>
      </c>
      <c r="AA22" s="723"/>
      <c r="AB22" s="723"/>
      <c r="AC22" s="723"/>
      <c r="AD22" s="724">
        <v>11547876</v>
      </c>
      <c r="AE22" s="724"/>
      <c r="AF22" s="724"/>
      <c r="AG22" s="724"/>
      <c r="AH22" s="724"/>
      <c r="AI22" s="724"/>
      <c r="AJ22" s="724"/>
      <c r="AK22" s="724"/>
      <c r="AL22" s="666">
        <v>99.9</v>
      </c>
      <c r="AM22" s="667"/>
      <c r="AN22" s="667"/>
      <c r="AO22" s="725"/>
      <c r="AP22" s="769" t="s">
        <v>283</v>
      </c>
      <c r="AQ22" s="776"/>
      <c r="AR22" s="776"/>
      <c r="AS22" s="776"/>
      <c r="AT22" s="776"/>
      <c r="AU22" s="776"/>
      <c r="AV22" s="776"/>
      <c r="AW22" s="776"/>
      <c r="AX22" s="776"/>
      <c r="AY22" s="776"/>
      <c r="AZ22" s="776"/>
      <c r="BA22" s="776"/>
      <c r="BB22" s="776"/>
      <c r="BC22" s="776"/>
      <c r="BD22" s="776"/>
      <c r="BE22" s="776"/>
      <c r="BF22" s="771"/>
      <c r="BG22" s="661" t="s">
        <v>239</v>
      </c>
      <c r="BH22" s="664"/>
      <c r="BI22" s="664"/>
      <c r="BJ22" s="664"/>
      <c r="BK22" s="664"/>
      <c r="BL22" s="664"/>
      <c r="BM22" s="664"/>
      <c r="BN22" s="665"/>
      <c r="BO22" s="723" t="s">
        <v>130</v>
      </c>
      <c r="BP22" s="723"/>
      <c r="BQ22" s="723"/>
      <c r="BR22" s="723"/>
      <c r="BS22" s="669" t="s">
        <v>130</v>
      </c>
      <c r="BT22" s="664"/>
      <c r="BU22" s="664"/>
      <c r="BV22" s="664"/>
      <c r="BW22" s="664"/>
      <c r="BX22" s="664"/>
      <c r="BY22" s="664"/>
      <c r="BZ22" s="664"/>
      <c r="CA22" s="664"/>
      <c r="CB22" s="704"/>
      <c r="CD22" s="778" t="s">
        <v>284</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285</v>
      </c>
      <c r="C23" s="659"/>
      <c r="D23" s="659"/>
      <c r="E23" s="659"/>
      <c r="F23" s="659"/>
      <c r="G23" s="659"/>
      <c r="H23" s="659"/>
      <c r="I23" s="659"/>
      <c r="J23" s="659"/>
      <c r="K23" s="659"/>
      <c r="L23" s="659"/>
      <c r="M23" s="659"/>
      <c r="N23" s="659"/>
      <c r="O23" s="659"/>
      <c r="P23" s="659"/>
      <c r="Q23" s="660"/>
      <c r="R23" s="661">
        <v>3205</v>
      </c>
      <c r="S23" s="664"/>
      <c r="T23" s="664"/>
      <c r="U23" s="664"/>
      <c r="V23" s="664"/>
      <c r="W23" s="664"/>
      <c r="X23" s="664"/>
      <c r="Y23" s="665"/>
      <c r="Z23" s="723">
        <v>0</v>
      </c>
      <c r="AA23" s="723"/>
      <c r="AB23" s="723"/>
      <c r="AC23" s="723"/>
      <c r="AD23" s="724">
        <v>3205</v>
      </c>
      <c r="AE23" s="724"/>
      <c r="AF23" s="724"/>
      <c r="AG23" s="724"/>
      <c r="AH23" s="724"/>
      <c r="AI23" s="724"/>
      <c r="AJ23" s="724"/>
      <c r="AK23" s="724"/>
      <c r="AL23" s="666">
        <v>0</v>
      </c>
      <c r="AM23" s="667"/>
      <c r="AN23" s="667"/>
      <c r="AO23" s="725"/>
      <c r="AP23" s="769" t="s">
        <v>286</v>
      </c>
      <c r="AQ23" s="776"/>
      <c r="AR23" s="776"/>
      <c r="AS23" s="776"/>
      <c r="AT23" s="776"/>
      <c r="AU23" s="776"/>
      <c r="AV23" s="776"/>
      <c r="AW23" s="776"/>
      <c r="AX23" s="776"/>
      <c r="AY23" s="776"/>
      <c r="AZ23" s="776"/>
      <c r="BA23" s="776"/>
      <c r="BB23" s="776"/>
      <c r="BC23" s="776"/>
      <c r="BD23" s="776"/>
      <c r="BE23" s="776"/>
      <c r="BF23" s="771"/>
      <c r="BG23" s="661" t="s">
        <v>130</v>
      </c>
      <c r="BH23" s="664"/>
      <c r="BI23" s="664"/>
      <c r="BJ23" s="664"/>
      <c r="BK23" s="664"/>
      <c r="BL23" s="664"/>
      <c r="BM23" s="664"/>
      <c r="BN23" s="665"/>
      <c r="BO23" s="723" t="s">
        <v>130</v>
      </c>
      <c r="BP23" s="723"/>
      <c r="BQ23" s="723"/>
      <c r="BR23" s="723"/>
      <c r="BS23" s="669" t="s">
        <v>239</v>
      </c>
      <c r="BT23" s="664"/>
      <c r="BU23" s="664"/>
      <c r="BV23" s="664"/>
      <c r="BW23" s="664"/>
      <c r="BX23" s="664"/>
      <c r="BY23" s="664"/>
      <c r="BZ23" s="664"/>
      <c r="CA23" s="664"/>
      <c r="CB23" s="704"/>
      <c r="CD23" s="778" t="s">
        <v>225</v>
      </c>
      <c r="CE23" s="779"/>
      <c r="CF23" s="779"/>
      <c r="CG23" s="779"/>
      <c r="CH23" s="779"/>
      <c r="CI23" s="779"/>
      <c r="CJ23" s="779"/>
      <c r="CK23" s="779"/>
      <c r="CL23" s="779"/>
      <c r="CM23" s="779"/>
      <c r="CN23" s="779"/>
      <c r="CO23" s="779"/>
      <c r="CP23" s="779"/>
      <c r="CQ23" s="780"/>
      <c r="CR23" s="778" t="s">
        <v>287</v>
      </c>
      <c r="CS23" s="779"/>
      <c r="CT23" s="779"/>
      <c r="CU23" s="779"/>
      <c r="CV23" s="779"/>
      <c r="CW23" s="779"/>
      <c r="CX23" s="779"/>
      <c r="CY23" s="780"/>
      <c r="CZ23" s="778" t="s">
        <v>288</v>
      </c>
      <c r="DA23" s="779"/>
      <c r="DB23" s="779"/>
      <c r="DC23" s="780"/>
      <c r="DD23" s="778" t="s">
        <v>289</v>
      </c>
      <c r="DE23" s="779"/>
      <c r="DF23" s="779"/>
      <c r="DG23" s="779"/>
      <c r="DH23" s="779"/>
      <c r="DI23" s="779"/>
      <c r="DJ23" s="779"/>
      <c r="DK23" s="780"/>
      <c r="DL23" s="787" t="s">
        <v>290</v>
      </c>
      <c r="DM23" s="788"/>
      <c r="DN23" s="788"/>
      <c r="DO23" s="788"/>
      <c r="DP23" s="788"/>
      <c r="DQ23" s="788"/>
      <c r="DR23" s="788"/>
      <c r="DS23" s="788"/>
      <c r="DT23" s="788"/>
      <c r="DU23" s="788"/>
      <c r="DV23" s="789"/>
      <c r="DW23" s="778" t="s">
        <v>291</v>
      </c>
      <c r="DX23" s="779"/>
      <c r="DY23" s="779"/>
      <c r="DZ23" s="779"/>
      <c r="EA23" s="779"/>
      <c r="EB23" s="779"/>
      <c r="EC23" s="780"/>
    </row>
    <row r="24" spans="2:133" ht="11.25" customHeight="1" x14ac:dyDescent="0.15">
      <c r="B24" s="658" t="s">
        <v>292</v>
      </c>
      <c r="C24" s="659"/>
      <c r="D24" s="659"/>
      <c r="E24" s="659"/>
      <c r="F24" s="659"/>
      <c r="G24" s="659"/>
      <c r="H24" s="659"/>
      <c r="I24" s="659"/>
      <c r="J24" s="659"/>
      <c r="K24" s="659"/>
      <c r="L24" s="659"/>
      <c r="M24" s="659"/>
      <c r="N24" s="659"/>
      <c r="O24" s="659"/>
      <c r="P24" s="659"/>
      <c r="Q24" s="660"/>
      <c r="R24" s="661">
        <v>177515</v>
      </c>
      <c r="S24" s="664"/>
      <c r="T24" s="664"/>
      <c r="U24" s="664"/>
      <c r="V24" s="664"/>
      <c r="W24" s="664"/>
      <c r="X24" s="664"/>
      <c r="Y24" s="665"/>
      <c r="Z24" s="723">
        <v>0.9</v>
      </c>
      <c r="AA24" s="723"/>
      <c r="AB24" s="723"/>
      <c r="AC24" s="723"/>
      <c r="AD24" s="724" t="s">
        <v>130</v>
      </c>
      <c r="AE24" s="724"/>
      <c r="AF24" s="724"/>
      <c r="AG24" s="724"/>
      <c r="AH24" s="724"/>
      <c r="AI24" s="724"/>
      <c r="AJ24" s="724"/>
      <c r="AK24" s="724"/>
      <c r="AL24" s="666" t="s">
        <v>130</v>
      </c>
      <c r="AM24" s="667"/>
      <c r="AN24" s="667"/>
      <c r="AO24" s="725"/>
      <c r="AP24" s="769" t="s">
        <v>293</v>
      </c>
      <c r="AQ24" s="776"/>
      <c r="AR24" s="776"/>
      <c r="AS24" s="776"/>
      <c r="AT24" s="776"/>
      <c r="AU24" s="776"/>
      <c r="AV24" s="776"/>
      <c r="AW24" s="776"/>
      <c r="AX24" s="776"/>
      <c r="AY24" s="776"/>
      <c r="AZ24" s="776"/>
      <c r="BA24" s="776"/>
      <c r="BB24" s="776"/>
      <c r="BC24" s="776"/>
      <c r="BD24" s="776"/>
      <c r="BE24" s="776"/>
      <c r="BF24" s="771"/>
      <c r="BG24" s="661" t="s">
        <v>239</v>
      </c>
      <c r="BH24" s="664"/>
      <c r="BI24" s="664"/>
      <c r="BJ24" s="664"/>
      <c r="BK24" s="664"/>
      <c r="BL24" s="664"/>
      <c r="BM24" s="664"/>
      <c r="BN24" s="665"/>
      <c r="BO24" s="723" t="s">
        <v>239</v>
      </c>
      <c r="BP24" s="723"/>
      <c r="BQ24" s="723"/>
      <c r="BR24" s="723"/>
      <c r="BS24" s="669" t="s">
        <v>130</v>
      </c>
      <c r="BT24" s="664"/>
      <c r="BU24" s="664"/>
      <c r="BV24" s="664"/>
      <c r="BW24" s="664"/>
      <c r="BX24" s="664"/>
      <c r="BY24" s="664"/>
      <c r="BZ24" s="664"/>
      <c r="CA24" s="664"/>
      <c r="CB24" s="704"/>
      <c r="CD24" s="732" t="s">
        <v>294</v>
      </c>
      <c r="CE24" s="733"/>
      <c r="CF24" s="733"/>
      <c r="CG24" s="733"/>
      <c r="CH24" s="733"/>
      <c r="CI24" s="733"/>
      <c r="CJ24" s="733"/>
      <c r="CK24" s="733"/>
      <c r="CL24" s="733"/>
      <c r="CM24" s="733"/>
      <c r="CN24" s="733"/>
      <c r="CO24" s="733"/>
      <c r="CP24" s="733"/>
      <c r="CQ24" s="734"/>
      <c r="CR24" s="726">
        <v>7363153</v>
      </c>
      <c r="CS24" s="727"/>
      <c r="CT24" s="727"/>
      <c r="CU24" s="727"/>
      <c r="CV24" s="727"/>
      <c r="CW24" s="727"/>
      <c r="CX24" s="727"/>
      <c r="CY24" s="773"/>
      <c r="CZ24" s="774">
        <v>37</v>
      </c>
      <c r="DA24" s="743"/>
      <c r="DB24" s="743"/>
      <c r="DC24" s="777"/>
      <c r="DD24" s="772">
        <v>5745428</v>
      </c>
      <c r="DE24" s="727"/>
      <c r="DF24" s="727"/>
      <c r="DG24" s="727"/>
      <c r="DH24" s="727"/>
      <c r="DI24" s="727"/>
      <c r="DJ24" s="727"/>
      <c r="DK24" s="773"/>
      <c r="DL24" s="772">
        <v>5735008</v>
      </c>
      <c r="DM24" s="727"/>
      <c r="DN24" s="727"/>
      <c r="DO24" s="727"/>
      <c r="DP24" s="727"/>
      <c r="DQ24" s="727"/>
      <c r="DR24" s="727"/>
      <c r="DS24" s="727"/>
      <c r="DT24" s="727"/>
      <c r="DU24" s="727"/>
      <c r="DV24" s="773"/>
      <c r="DW24" s="774">
        <v>47.6</v>
      </c>
      <c r="DX24" s="743"/>
      <c r="DY24" s="743"/>
      <c r="DZ24" s="743"/>
      <c r="EA24" s="743"/>
      <c r="EB24" s="743"/>
      <c r="EC24" s="775"/>
    </row>
    <row r="25" spans="2:133" ht="11.25" customHeight="1" x14ac:dyDescent="0.15">
      <c r="B25" s="658" t="s">
        <v>295</v>
      </c>
      <c r="C25" s="659"/>
      <c r="D25" s="659"/>
      <c r="E25" s="659"/>
      <c r="F25" s="659"/>
      <c r="G25" s="659"/>
      <c r="H25" s="659"/>
      <c r="I25" s="659"/>
      <c r="J25" s="659"/>
      <c r="K25" s="659"/>
      <c r="L25" s="659"/>
      <c r="M25" s="659"/>
      <c r="N25" s="659"/>
      <c r="O25" s="659"/>
      <c r="P25" s="659"/>
      <c r="Q25" s="660"/>
      <c r="R25" s="661">
        <v>307923</v>
      </c>
      <c r="S25" s="664"/>
      <c r="T25" s="664"/>
      <c r="U25" s="664"/>
      <c r="V25" s="664"/>
      <c r="W25" s="664"/>
      <c r="X25" s="664"/>
      <c r="Y25" s="665"/>
      <c r="Z25" s="723">
        <v>1.5</v>
      </c>
      <c r="AA25" s="723"/>
      <c r="AB25" s="723"/>
      <c r="AC25" s="723"/>
      <c r="AD25" s="724">
        <v>5618</v>
      </c>
      <c r="AE25" s="724"/>
      <c r="AF25" s="724"/>
      <c r="AG25" s="724"/>
      <c r="AH25" s="724"/>
      <c r="AI25" s="724"/>
      <c r="AJ25" s="724"/>
      <c r="AK25" s="724"/>
      <c r="AL25" s="666">
        <v>0</v>
      </c>
      <c r="AM25" s="667"/>
      <c r="AN25" s="667"/>
      <c r="AO25" s="725"/>
      <c r="AP25" s="769" t="s">
        <v>296</v>
      </c>
      <c r="AQ25" s="776"/>
      <c r="AR25" s="776"/>
      <c r="AS25" s="776"/>
      <c r="AT25" s="776"/>
      <c r="AU25" s="776"/>
      <c r="AV25" s="776"/>
      <c r="AW25" s="776"/>
      <c r="AX25" s="776"/>
      <c r="AY25" s="776"/>
      <c r="AZ25" s="776"/>
      <c r="BA25" s="776"/>
      <c r="BB25" s="776"/>
      <c r="BC25" s="776"/>
      <c r="BD25" s="776"/>
      <c r="BE25" s="776"/>
      <c r="BF25" s="771"/>
      <c r="BG25" s="661" t="s">
        <v>239</v>
      </c>
      <c r="BH25" s="664"/>
      <c r="BI25" s="664"/>
      <c r="BJ25" s="664"/>
      <c r="BK25" s="664"/>
      <c r="BL25" s="664"/>
      <c r="BM25" s="664"/>
      <c r="BN25" s="665"/>
      <c r="BO25" s="723" t="s">
        <v>239</v>
      </c>
      <c r="BP25" s="723"/>
      <c r="BQ25" s="723"/>
      <c r="BR25" s="723"/>
      <c r="BS25" s="669" t="s">
        <v>239</v>
      </c>
      <c r="BT25" s="664"/>
      <c r="BU25" s="664"/>
      <c r="BV25" s="664"/>
      <c r="BW25" s="664"/>
      <c r="BX25" s="664"/>
      <c r="BY25" s="664"/>
      <c r="BZ25" s="664"/>
      <c r="CA25" s="664"/>
      <c r="CB25" s="704"/>
      <c r="CD25" s="705" t="s">
        <v>297</v>
      </c>
      <c r="CE25" s="702"/>
      <c r="CF25" s="702"/>
      <c r="CG25" s="702"/>
      <c r="CH25" s="702"/>
      <c r="CI25" s="702"/>
      <c r="CJ25" s="702"/>
      <c r="CK25" s="702"/>
      <c r="CL25" s="702"/>
      <c r="CM25" s="702"/>
      <c r="CN25" s="702"/>
      <c r="CO25" s="702"/>
      <c r="CP25" s="702"/>
      <c r="CQ25" s="703"/>
      <c r="CR25" s="661">
        <v>2896729</v>
      </c>
      <c r="CS25" s="662"/>
      <c r="CT25" s="662"/>
      <c r="CU25" s="662"/>
      <c r="CV25" s="662"/>
      <c r="CW25" s="662"/>
      <c r="CX25" s="662"/>
      <c r="CY25" s="663"/>
      <c r="CZ25" s="666">
        <v>14.6</v>
      </c>
      <c r="DA25" s="695"/>
      <c r="DB25" s="695"/>
      <c r="DC25" s="696"/>
      <c r="DD25" s="669">
        <v>2652822</v>
      </c>
      <c r="DE25" s="662"/>
      <c r="DF25" s="662"/>
      <c r="DG25" s="662"/>
      <c r="DH25" s="662"/>
      <c r="DI25" s="662"/>
      <c r="DJ25" s="662"/>
      <c r="DK25" s="663"/>
      <c r="DL25" s="669">
        <v>2644777</v>
      </c>
      <c r="DM25" s="662"/>
      <c r="DN25" s="662"/>
      <c r="DO25" s="662"/>
      <c r="DP25" s="662"/>
      <c r="DQ25" s="662"/>
      <c r="DR25" s="662"/>
      <c r="DS25" s="662"/>
      <c r="DT25" s="662"/>
      <c r="DU25" s="662"/>
      <c r="DV25" s="663"/>
      <c r="DW25" s="666">
        <v>22</v>
      </c>
      <c r="DX25" s="695"/>
      <c r="DY25" s="695"/>
      <c r="DZ25" s="695"/>
      <c r="EA25" s="695"/>
      <c r="EB25" s="695"/>
      <c r="EC25" s="697"/>
    </row>
    <row r="26" spans="2:133" ht="11.25" customHeight="1" x14ac:dyDescent="0.15">
      <c r="B26" s="658" t="s">
        <v>298</v>
      </c>
      <c r="C26" s="659"/>
      <c r="D26" s="659"/>
      <c r="E26" s="659"/>
      <c r="F26" s="659"/>
      <c r="G26" s="659"/>
      <c r="H26" s="659"/>
      <c r="I26" s="659"/>
      <c r="J26" s="659"/>
      <c r="K26" s="659"/>
      <c r="L26" s="659"/>
      <c r="M26" s="659"/>
      <c r="N26" s="659"/>
      <c r="O26" s="659"/>
      <c r="P26" s="659"/>
      <c r="Q26" s="660"/>
      <c r="R26" s="661">
        <v>20054</v>
      </c>
      <c r="S26" s="664"/>
      <c r="T26" s="664"/>
      <c r="U26" s="664"/>
      <c r="V26" s="664"/>
      <c r="W26" s="664"/>
      <c r="X26" s="664"/>
      <c r="Y26" s="665"/>
      <c r="Z26" s="723">
        <v>0.1</v>
      </c>
      <c r="AA26" s="723"/>
      <c r="AB26" s="723"/>
      <c r="AC26" s="723"/>
      <c r="AD26" s="724" t="s">
        <v>130</v>
      </c>
      <c r="AE26" s="724"/>
      <c r="AF26" s="724"/>
      <c r="AG26" s="724"/>
      <c r="AH26" s="724"/>
      <c r="AI26" s="724"/>
      <c r="AJ26" s="724"/>
      <c r="AK26" s="724"/>
      <c r="AL26" s="666" t="s">
        <v>239</v>
      </c>
      <c r="AM26" s="667"/>
      <c r="AN26" s="667"/>
      <c r="AO26" s="725"/>
      <c r="AP26" s="769" t="s">
        <v>299</v>
      </c>
      <c r="AQ26" s="770"/>
      <c r="AR26" s="770"/>
      <c r="AS26" s="770"/>
      <c r="AT26" s="770"/>
      <c r="AU26" s="770"/>
      <c r="AV26" s="770"/>
      <c r="AW26" s="770"/>
      <c r="AX26" s="770"/>
      <c r="AY26" s="770"/>
      <c r="AZ26" s="770"/>
      <c r="BA26" s="770"/>
      <c r="BB26" s="770"/>
      <c r="BC26" s="770"/>
      <c r="BD26" s="770"/>
      <c r="BE26" s="770"/>
      <c r="BF26" s="771"/>
      <c r="BG26" s="661" t="s">
        <v>130</v>
      </c>
      <c r="BH26" s="664"/>
      <c r="BI26" s="664"/>
      <c r="BJ26" s="664"/>
      <c r="BK26" s="664"/>
      <c r="BL26" s="664"/>
      <c r="BM26" s="664"/>
      <c r="BN26" s="665"/>
      <c r="BO26" s="723" t="s">
        <v>130</v>
      </c>
      <c r="BP26" s="723"/>
      <c r="BQ26" s="723"/>
      <c r="BR26" s="723"/>
      <c r="BS26" s="669" t="s">
        <v>239</v>
      </c>
      <c r="BT26" s="664"/>
      <c r="BU26" s="664"/>
      <c r="BV26" s="664"/>
      <c r="BW26" s="664"/>
      <c r="BX26" s="664"/>
      <c r="BY26" s="664"/>
      <c r="BZ26" s="664"/>
      <c r="CA26" s="664"/>
      <c r="CB26" s="704"/>
      <c r="CD26" s="705" t="s">
        <v>300</v>
      </c>
      <c r="CE26" s="702"/>
      <c r="CF26" s="702"/>
      <c r="CG26" s="702"/>
      <c r="CH26" s="702"/>
      <c r="CI26" s="702"/>
      <c r="CJ26" s="702"/>
      <c r="CK26" s="702"/>
      <c r="CL26" s="702"/>
      <c r="CM26" s="702"/>
      <c r="CN26" s="702"/>
      <c r="CO26" s="702"/>
      <c r="CP26" s="702"/>
      <c r="CQ26" s="703"/>
      <c r="CR26" s="661">
        <v>2007419</v>
      </c>
      <c r="CS26" s="664"/>
      <c r="CT26" s="664"/>
      <c r="CU26" s="664"/>
      <c r="CV26" s="664"/>
      <c r="CW26" s="664"/>
      <c r="CX26" s="664"/>
      <c r="CY26" s="665"/>
      <c r="CZ26" s="666">
        <v>10.1</v>
      </c>
      <c r="DA26" s="695"/>
      <c r="DB26" s="695"/>
      <c r="DC26" s="696"/>
      <c r="DD26" s="669">
        <v>1821277</v>
      </c>
      <c r="DE26" s="664"/>
      <c r="DF26" s="664"/>
      <c r="DG26" s="664"/>
      <c r="DH26" s="664"/>
      <c r="DI26" s="664"/>
      <c r="DJ26" s="664"/>
      <c r="DK26" s="665"/>
      <c r="DL26" s="669" t="s">
        <v>239</v>
      </c>
      <c r="DM26" s="664"/>
      <c r="DN26" s="664"/>
      <c r="DO26" s="664"/>
      <c r="DP26" s="664"/>
      <c r="DQ26" s="664"/>
      <c r="DR26" s="664"/>
      <c r="DS26" s="664"/>
      <c r="DT26" s="664"/>
      <c r="DU26" s="664"/>
      <c r="DV26" s="665"/>
      <c r="DW26" s="666" t="s">
        <v>130</v>
      </c>
      <c r="DX26" s="695"/>
      <c r="DY26" s="695"/>
      <c r="DZ26" s="695"/>
      <c r="EA26" s="695"/>
      <c r="EB26" s="695"/>
      <c r="EC26" s="697"/>
    </row>
    <row r="27" spans="2:133" ht="11.25" customHeight="1" x14ac:dyDescent="0.15">
      <c r="B27" s="658" t="s">
        <v>301</v>
      </c>
      <c r="C27" s="659"/>
      <c r="D27" s="659"/>
      <c r="E27" s="659"/>
      <c r="F27" s="659"/>
      <c r="G27" s="659"/>
      <c r="H27" s="659"/>
      <c r="I27" s="659"/>
      <c r="J27" s="659"/>
      <c r="K27" s="659"/>
      <c r="L27" s="659"/>
      <c r="M27" s="659"/>
      <c r="N27" s="659"/>
      <c r="O27" s="659"/>
      <c r="P27" s="659"/>
      <c r="Q27" s="660"/>
      <c r="R27" s="661">
        <v>1632833</v>
      </c>
      <c r="S27" s="664"/>
      <c r="T27" s="664"/>
      <c r="U27" s="664"/>
      <c r="V27" s="664"/>
      <c r="W27" s="664"/>
      <c r="X27" s="664"/>
      <c r="Y27" s="665"/>
      <c r="Z27" s="723">
        <v>7.9</v>
      </c>
      <c r="AA27" s="723"/>
      <c r="AB27" s="723"/>
      <c r="AC27" s="723"/>
      <c r="AD27" s="724" t="s">
        <v>130</v>
      </c>
      <c r="AE27" s="724"/>
      <c r="AF27" s="724"/>
      <c r="AG27" s="724"/>
      <c r="AH27" s="724"/>
      <c r="AI27" s="724"/>
      <c r="AJ27" s="724"/>
      <c r="AK27" s="724"/>
      <c r="AL27" s="666" t="s">
        <v>130</v>
      </c>
      <c r="AM27" s="667"/>
      <c r="AN27" s="667"/>
      <c r="AO27" s="725"/>
      <c r="AP27" s="658" t="s">
        <v>302</v>
      </c>
      <c r="AQ27" s="659"/>
      <c r="AR27" s="659"/>
      <c r="AS27" s="659"/>
      <c r="AT27" s="659"/>
      <c r="AU27" s="659"/>
      <c r="AV27" s="659"/>
      <c r="AW27" s="659"/>
      <c r="AX27" s="659"/>
      <c r="AY27" s="659"/>
      <c r="AZ27" s="659"/>
      <c r="BA27" s="659"/>
      <c r="BB27" s="659"/>
      <c r="BC27" s="659"/>
      <c r="BD27" s="659"/>
      <c r="BE27" s="659"/>
      <c r="BF27" s="660"/>
      <c r="BG27" s="661">
        <v>2723836</v>
      </c>
      <c r="BH27" s="664"/>
      <c r="BI27" s="664"/>
      <c r="BJ27" s="664"/>
      <c r="BK27" s="664"/>
      <c r="BL27" s="664"/>
      <c r="BM27" s="664"/>
      <c r="BN27" s="665"/>
      <c r="BO27" s="723">
        <v>100</v>
      </c>
      <c r="BP27" s="723"/>
      <c r="BQ27" s="723"/>
      <c r="BR27" s="723"/>
      <c r="BS27" s="669" t="s">
        <v>130</v>
      </c>
      <c r="BT27" s="664"/>
      <c r="BU27" s="664"/>
      <c r="BV27" s="664"/>
      <c r="BW27" s="664"/>
      <c r="BX27" s="664"/>
      <c r="BY27" s="664"/>
      <c r="BZ27" s="664"/>
      <c r="CA27" s="664"/>
      <c r="CB27" s="704"/>
      <c r="CD27" s="705" t="s">
        <v>303</v>
      </c>
      <c r="CE27" s="702"/>
      <c r="CF27" s="702"/>
      <c r="CG27" s="702"/>
      <c r="CH27" s="702"/>
      <c r="CI27" s="702"/>
      <c r="CJ27" s="702"/>
      <c r="CK27" s="702"/>
      <c r="CL27" s="702"/>
      <c r="CM27" s="702"/>
      <c r="CN27" s="702"/>
      <c r="CO27" s="702"/>
      <c r="CP27" s="702"/>
      <c r="CQ27" s="703"/>
      <c r="CR27" s="661">
        <v>2344160</v>
      </c>
      <c r="CS27" s="662"/>
      <c r="CT27" s="662"/>
      <c r="CU27" s="662"/>
      <c r="CV27" s="662"/>
      <c r="CW27" s="662"/>
      <c r="CX27" s="662"/>
      <c r="CY27" s="663"/>
      <c r="CZ27" s="666">
        <v>11.8</v>
      </c>
      <c r="DA27" s="695"/>
      <c r="DB27" s="695"/>
      <c r="DC27" s="696"/>
      <c r="DD27" s="669">
        <v>1038692</v>
      </c>
      <c r="DE27" s="662"/>
      <c r="DF27" s="662"/>
      <c r="DG27" s="662"/>
      <c r="DH27" s="662"/>
      <c r="DI27" s="662"/>
      <c r="DJ27" s="662"/>
      <c r="DK27" s="663"/>
      <c r="DL27" s="669">
        <v>1036317</v>
      </c>
      <c r="DM27" s="662"/>
      <c r="DN27" s="662"/>
      <c r="DO27" s="662"/>
      <c r="DP27" s="662"/>
      <c r="DQ27" s="662"/>
      <c r="DR27" s="662"/>
      <c r="DS27" s="662"/>
      <c r="DT27" s="662"/>
      <c r="DU27" s="662"/>
      <c r="DV27" s="663"/>
      <c r="DW27" s="666">
        <v>8.6</v>
      </c>
      <c r="DX27" s="695"/>
      <c r="DY27" s="695"/>
      <c r="DZ27" s="695"/>
      <c r="EA27" s="695"/>
      <c r="EB27" s="695"/>
      <c r="EC27" s="697"/>
    </row>
    <row r="28" spans="2:133" ht="11.25" customHeight="1" x14ac:dyDescent="0.15">
      <c r="B28" s="766" t="s">
        <v>304</v>
      </c>
      <c r="C28" s="767"/>
      <c r="D28" s="767"/>
      <c r="E28" s="767"/>
      <c r="F28" s="767"/>
      <c r="G28" s="767"/>
      <c r="H28" s="767"/>
      <c r="I28" s="767"/>
      <c r="J28" s="767"/>
      <c r="K28" s="767"/>
      <c r="L28" s="767"/>
      <c r="M28" s="767"/>
      <c r="N28" s="767"/>
      <c r="O28" s="767"/>
      <c r="P28" s="767"/>
      <c r="Q28" s="768"/>
      <c r="R28" s="661" t="s">
        <v>130</v>
      </c>
      <c r="S28" s="664"/>
      <c r="T28" s="664"/>
      <c r="U28" s="664"/>
      <c r="V28" s="664"/>
      <c r="W28" s="664"/>
      <c r="X28" s="664"/>
      <c r="Y28" s="665"/>
      <c r="Z28" s="723" t="s">
        <v>239</v>
      </c>
      <c r="AA28" s="723"/>
      <c r="AB28" s="723"/>
      <c r="AC28" s="723"/>
      <c r="AD28" s="724" t="s">
        <v>130</v>
      </c>
      <c r="AE28" s="724"/>
      <c r="AF28" s="724"/>
      <c r="AG28" s="724"/>
      <c r="AH28" s="724"/>
      <c r="AI28" s="724"/>
      <c r="AJ28" s="724"/>
      <c r="AK28" s="724"/>
      <c r="AL28" s="666" t="s">
        <v>130</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305</v>
      </c>
      <c r="CE28" s="702"/>
      <c r="CF28" s="702"/>
      <c r="CG28" s="702"/>
      <c r="CH28" s="702"/>
      <c r="CI28" s="702"/>
      <c r="CJ28" s="702"/>
      <c r="CK28" s="702"/>
      <c r="CL28" s="702"/>
      <c r="CM28" s="702"/>
      <c r="CN28" s="702"/>
      <c r="CO28" s="702"/>
      <c r="CP28" s="702"/>
      <c r="CQ28" s="703"/>
      <c r="CR28" s="661">
        <v>2122264</v>
      </c>
      <c r="CS28" s="664"/>
      <c r="CT28" s="664"/>
      <c r="CU28" s="664"/>
      <c r="CV28" s="664"/>
      <c r="CW28" s="664"/>
      <c r="CX28" s="664"/>
      <c r="CY28" s="665"/>
      <c r="CZ28" s="666">
        <v>10.7</v>
      </c>
      <c r="DA28" s="695"/>
      <c r="DB28" s="695"/>
      <c r="DC28" s="696"/>
      <c r="DD28" s="669">
        <v>2053914</v>
      </c>
      <c r="DE28" s="664"/>
      <c r="DF28" s="664"/>
      <c r="DG28" s="664"/>
      <c r="DH28" s="664"/>
      <c r="DI28" s="664"/>
      <c r="DJ28" s="664"/>
      <c r="DK28" s="665"/>
      <c r="DL28" s="669">
        <v>2053914</v>
      </c>
      <c r="DM28" s="664"/>
      <c r="DN28" s="664"/>
      <c r="DO28" s="664"/>
      <c r="DP28" s="664"/>
      <c r="DQ28" s="664"/>
      <c r="DR28" s="664"/>
      <c r="DS28" s="664"/>
      <c r="DT28" s="664"/>
      <c r="DU28" s="664"/>
      <c r="DV28" s="665"/>
      <c r="DW28" s="666">
        <v>17</v>
      </c>
      <c r="DX28" s="695"/>
      <c r="DY28" s="695"/>
      <c r="DZ28" s="695"/>
      <c r="EA28" s="695"/>
      <c r="EB28" s="695"/>
      <c r="EC28" s="697"/>
    </row>
    <row r="29" spans="2:133" ht="11.25" customHeight="1" x14ac:dyDescent="0.15">
      <c r="B29" s="658" t="s">
        <v>306</v>
      </c>
      <c r="C29" s="659"/>
      <c r="D29" s="659"/>
      <c r="E29" s="659"/>
      <c r="F29" s="659"/>
      <c r="G29" s="659"/>
      <c r="H29" s="659"/>
      <c r="I29" s="659"/>
      <c r="J29" s="659"/>
      <c r="K29" s="659"/>
      <c r="L29" s="659"/>
      <c r="M29" s="659"/>
      <c r="N29" s="659"/>
      <c r="O29" s="659"/>
      <c r="P29" s="659"/>
      <c r="Q29" s="660"/>
      <c r="R29" s="661">
        <v>1115508</v>
      </c>
      <c r="S29" s="664"/>
      <c r="T29" s="664"/>
      <c r="U29" s="664"/>
      <c r="V29" s="664"/>
      <c r="W29" s="664"/>
      <c r="X29" s="664"/>
      <c r="Y29" s="665"/>
      <c r="Z29" s="723">
        <v>5.4</v>
      </c>
      <c r="AA29" s="723"/>
      <c r="AB29" s="723"/>
      <c r="AC29" s="723"/>
      <c r="AD29" s="724" t="s">
        <v>130</v>
      </c>
      <c r="AE29" s="724"/>
      <c r="AF29" s="724"/>
      <c r="AG29" s="724"/>
      <c r="AH29" s="724"/>
      <c r="AI29" s="724"/>
      <c r="AJ29" s="724"/>
      <c r="AK29" s="724"/>
      <c r="AL29" s="666" t="s">
        <v>239</v>
      </c>
      <c r="AM29" s="667"/>
      <c r="AN29" s="667"/>
      <c r="AO29" s="725"/>
      <c r="AP29" s="735" t="s">
        <v>225</v>
      </c>
      <c r="AQ29" s="736"/>
      <c r="AR29" s="736"/>
      <c r="AS29" s="736"/>
      <c r="AT29" s="736"/>
      <c r="AU29" s="736"/>
      <c r="AV29" s="736"/>
      <c r="AW29" s="736"/>
      <c r="AX29" s="736"/>
      <c r="AY29" s="736"/>
      <c r="AZ29" s="736"/>
      <c r="BA29" s="736"/>
      <c r="BB29" s="736"/>
      <c r="BC29" s="736"/>
      <c r="BD29" s="736"/>
      <c r="BE29" s="736"/>
      <c r="BF29" s="737"/>
      <c r="BG29" s="735" t="s">
        <v>307</v>
      </c>
      <c r="BH29" s="763"/>
      <c r="BI29" s="763"/>
      <c r="BJ29" s="763"/>
      <c r="BK29" s="763"/>
      <c r="BL29" s="763"/>
      <c r="BM29" s="763"/>
      <c r="BN29" s="763"/>
      <c r="BO29" s="763"/>
      <c r="BP29" s="763"/>
      <c r="BQ29" s="764"/>
      <c r="BR29" s="735" t="s">
        <v>308</v>
      </c>
      <c r="BS29" s="763"/>
      <c r="BT29" s="763"/>
      <c r="BU29" s="763"/>
      <c r="BV29" s="763"/>
      <c r="BW29" s="763"/>
      <c r="BX29" s="763"/>
      <c r="BY29" s="763"/>
      <c r="BZ29" s="763"/>
      <c r="CA29" s="763"/>
      <c r="CB29" s="764"/>
      <c r="CD29" s="745" t="s">
        <v>309</v>
      </c>
      <c r="CE29" s="746"/>
      <c r="CF29" s="705" t="s">
        <v>310</v>
      </c>
      <c r="CG29" s="702"/>
      <c r="CH29" s="702"/>
      <c r="CI29" s="702"/>
      <c r="CJ29" s="702"/>
      <c r="CK29" s="702"/>
      <c r="CL29" s="702"/>
      <c r="CM29" s="702"/>
      <c r="CN29" s="702"/>
      <c r="CO29" s="702"/>
      <c r="CP29" s="702"/>
      <c r="CQ29" s="703"/>
      <c r="CR29" s="661">
        <v>2122159</v>
      </c>
      <c r="CS29" s="662"/>
      <c r="CT29" s="662"/>
      <c r="CU29" s="662"/>
      <c r="CV29" s="662"/>
      <c r="CW29" s="662"/>
      <c r="CX29" s="662"/>
      <c r="CY29" s="663"/>
      <c r="CZ29" s="666">
        <v>10.7</v>
      </c>
      <c r="DA29" s="695"/>
      <c r="DB29" s="695"/>
      <c r="DC29" s="696"/>
      <c r="DD29" s="669">
        <v>2053809</v>
      </c>
      <c r="DE29" s="662"/>
      <c r="DF29" s="662"/>
      <c r="DG29" s="662"/>
      <c r="DH29" s="662"/>
      <c r="DI29" s="662"/>
      <c r="DJ29" s="662"/>
      <c r="DK29" s="663"/>
      <c r="DL29" s="669">
        <v>2053809</v>
      </c>
      <c r="DM29" s="662"/>
      <c r="DN29" s="662"/>
      <c r="DO29" s="662"/>
      <c r="DP29" s="662"/>
      <c r="DQ29" s="662"/>
      <c r="DR29" s="662"/>
      <c r="DS29" s="662"/>
      <c r="DT29" s="662"/>
      <c r="DU29" s="662"/>
      <c r="DV29" s="663"/>
      <c r="DW29" s="666">
        <v>17</v>
      </c>
      <c r="DX29" s="695"/>
      <c r="DY29" s="695"/>
      <c r="DZ29" s="695"/>
      <c r="EA29" s="695"/>
      <c r="EB29" s="695"/>
      <c r="EC29" s="697"/>
    </row>
    <row r="30" spans="2:133" ht="11.25" customHeight="1" x14ac:dyDescent="0.15">
      <c r="B30" s="658" t="s">
        <v>311</v>
      </c>
      <c r="C30" s="659"/>
      <c r="D30" s="659"/>
      <c r="E30" s="659"/>
      <c r="F30" s="659"/>
      <c r="G30" s="659"/>
      <c r="H30" s="659"/>
      <c r="I30" s="659"/>
      <c r="J30" s="659"/>
      <c r="K30" s="659"/>
      <c r="L30" s="659"/>
      <c r="M30" s="659"/>
      <c r="N30" s="659"/>
      <c r="O30" s="659"/>
      <c r="P30" s="659"/>
      <c r="Q30" s="660"/>
      <c r="R30" s="661">
        <v>12421</v>
      </c>
      <c r="S30" s="664"/>
      <c r="T30" s="664"/>
      <c r="U30" s="664"/>
      <c r="V30" s="664"/>
      <c r="W30" s="664"/>
      <c r="X30" s="664"/>
      <c r="Y30" s="665"/>
      <c r="Z30" s="723">
        <v>0.1</v>
      </c>
      <c r="AA30" s="723"/>
      <c r="AB30" s="723"/>
      <c r="AC30" s="723"/>
      <c r="AD30" s="724">
        <v>5232</v>
      </c>
      <c r="AE30" s="724"/>
      <c r="AF30" s="724"/>
      <c r="AG30" s="724"/>
      <c r="AH30" s="724"/>
      <c r="AI30" s="724"/>
      <c r="AJ30" s="724"/>
      <c r="AK30" s="724"/>
      <c r="AL30" s="666">
        <v>0</v>
      </c>
      <c r="AM30" s="667"/>
      <c r="AN30" s="667"/>
      <c r="AO30" s="725"/>
      <c r="AP30" s="751" t="s">
        <v>312</v>
      </c>
      <c r="AQ30" s="752"/>
      <c r="AR30" s="752"/>
      <c r="AS30" s="752"/>
      <c r="AT30" s="757" t="s">
        <v>313</v>
      </c>
      <c r="AU30" s="230"/>
      <c r="AV30" s="230"/>
      <c r="AW30" s="230"/>
      <c r="AX30" s="760" t="s">
        <v>188</v>
      </c>
      <c r="AY30" s="761"/>
      <c r="AZ30" s="761"/>
      <c r="BA30" s="761"/>
      <c r="BB30" s="761"/>
      <c r="BC30" s="761"/>
      <c r="BD30" s="761"/>
      <c r="BE30" s="761"/>
      <c r="BF30" s="762"/>
      <c r="BG30" s="741">
        <v>98.7</v>
      </c>
      <c r="BH30" s="742"/>
      <c r="BI30" s="742"/>
      <c r="BJ30" s="742"/>
      <c r="BK30" s="742"/>
      <c r="BL30" s="742"/>
      <c r="BM30" s="743">
        <v>90.3</v>
      </c>
      <c r="BN30" s="742"/>
      <c r="BO30" s="742"/>
      <c r="BP30" s="742"/>
      <c r="BQ30" s="744"/>
      <c r="BR30" s="741">
        <v>97.9</v>
      </c>
      <c r="BS30" s="742"/>
      <c r="BT30" s="742"/>
      <c r="BU30" s="742"/>
      <c r="BV30" s="742"/>
      <c r="BW30" s="742"/>
      <c r="BX30" s="743">
        <v>83.1</v>
      </c>
      <c r="BY30" s="742"/>
      <c r="BZ30" s="742"/>
      <c r="CA30" s="742"/>
      <c r="CB30" s="744"/>
      <c r="CD30" s="747"/>
      <c r="CE30" s="748"/>
      <c r="CF30" s="705" t="s">
        <v>314</v>
      </c>
      <c r="CG30" s="702"/>
      <c r="CH30" s="702"/>
      <c r="CI30" s="702"/>
      <c r="CJ30" s="702"/>
      <c r="CK30" s="702"/>
      <c r="CL30" s="702"/>
      <c r="CM30" s="702"/>
      <c r="CN30" s="702"/>
      <c r="CO30" s="702"/>
      <c r="CP30" s="702"/>
      <c r="CQ30" s="703"/>
      <c r="CR30" s="661">
        <v>1989186</v>
      </c>
      <c r="CS30" s="664"/>
      <c r="CT30" s="664"/>
      <c r="CU30" s="664"/>
      <c r="CV30" s="664"/>
      <c r="CW30" s="664"/>
      <c r="CX30" s="664"/>
      <c r="CY30" s="665"/>
      <c r="CZ30" s="666">
        <v>10</v>
      </c>
      <c r="DA30" s="695"/>
      <c r="DB30" s="695"/>
      <c r="DC30" s="696"/>
      <c r="DD30" s="669">
        <v>1920836</v>
      </c>
      <c r="DE30" s="664"/>
      <c r="DF30" s="664"/>
      <c r="DG30" s="664"/>
      <c r="DH30" s="664"/>
      <c r="DI30" s="664"/>
      <c r="DJ30" s="664"/>
      <c r="DK30" s="665"/>
      <c r="DL30" s="669">
        <v>1920836</v>
      </c>
      <c r="DM30" s="664"/>
      <c r="DN30" s="664"/>
      <c r="DO30" s="664"/>
      <c r="DP30" s="664"/>
      <c r="DQ30" s="664"/>
      <c r="DR30" s="664"/>
      <c r="DS30" s="664"/>
      <c r="DT30" s="664"/>
      <c r="DU30" s="664"/>
      <c r="DV30" s="665"/>
      <c r="DW30" s="666">
        <v>15.9</v>
      </c>
      <c r="DX30" s="695"/>
      <c r="DY30" s="695"/>
      <c r="DZ30" s="695"/>
      <c r="EA30" s="695"/>
      <c r="EB30" s="695"/>
      <c r="EC30" s="697"/>
    </row>
    <row r="31" spans="2:133" ht="11.25" customHeight="1" x14ac:dyDescent="0.15">
      <c r="B31" s="658" t="s">
        <v>315</v>
      </c>
      <c r="C31" s="659"/>
      <c r="D31" s="659"/>
      <c r="E31" s="659"/>
      <c r="F31" s="659"/>
      <c r="G31" s="659"/>
      <c r="H31" s="659"/>
      <c r="I31" s="659"/>
      <c r="J31" s="659"/>
      <c r="K31" s="659"/>
      <c r="L31" s="659"/>
      <c r="M31" s="659"/>
      <c r="N31" s="659"/>
      <c r="O31" s="659"/>
      <c r="P31" s="659"/>
      <c r="Q31" s="660"/>
      <c r="R31" s="661">
        <v>153667</v>
      </c>
      <c r="S31" s="664"/>
      <c r="T31" s="664"/>
      <c r="U31" s="664"/>
      <c r="V31" s="664"/>
      <c r="W31" s="664"/>
      <c r="X31" s="664"/>
      <c r="Y31" s="665"/>
      <c r="Z31" s="723">
        <v>0.7</v>
      </c>
      <c r="AA31" s="723"/>
      <c r="AB31" s="723"/>
      <c r="AC31" s="723"/>
      <c r="AD31" s="724" t="s">
        <v>130</v>
      </c>
      <c r="AE31" s="724"/>
      <c r="AF31" s="724"/>
      <c r="AG31" s="724"/>
      <c r="AH31" s="724"/>
      <c r="AI31" s="724"/>
      <c r="AJ31" s="724"/>
      <c r="AK31" s="724"/>
      <c r="AL31" s="666" t="s">
        <v>130</v>
      </c>
      <c r="AM31" s="667"/>
      <c r="AN31" s="667"/>
      <c r="AO31" s="725"/>
      <c r="AP31" s="753"/>
      <c r="AQ31" s="754"/>
      <c r="AR31" s="754"/>
      <c r="AS31" s="754"/>
      <c r="AT31" s="758"/>
      <c r="AU31" s="229" t="s">
        <v>316</v>
      </c>
      <c r="AV31" s="229"/>
      <c r="AW31" s="229"/>
      <c r="AX31" s="658" t="s">
        <v>317</v>
      </c>
      <c r="AY31" s="659"/>
      <c r="AZ31" s="659"/>
      <c r="BA31" s="659"/>
      <c r="BB31" s="659"/>
      <c r="BC31" s="659"/>
      <c r="BD31" s="659"/>
      <c r="BE31" s="659"/>
      <c r="BF31" s="660"/>
      <c r="BG31" s="739">
        <v>99</v>
      </c>
      <c r="BH31" s="662"/>
      <c r="BI31" s="662"/>
      <c r="BJ31" s="662"/>
      <c r="BK31" s="662"/>
      <c r="BL31" s="662"/>
      <c r="BM31" s="667">
        <v>95</v>
      </c>
      <c r="BN31" s="740"/>
      <c r="BO31" s="740"/>
      <c r="BP31" s="740"/>
      <c r="BQ31" s="701"/>
      <c r="BR31" s="739">
        <v>98.7</v>
      </c>
      <c r="BS31" s="662"/>
      <c r="BT31" s="662"/>
      <c r="BU31" s="662"/>
      <c r="BV31" s="662"/>
      <c r="BW31" s="662"/>
      <c r="BX31" s="667">
        <v>92.5</v>
      </c>
      <c r="BY31" s="740"/>
      <c r="BZ31" s="740"/>
      <c r="CA31" s="740"/>
      <c r="CB31" s="701"/>
      <c r="CD31" s="747"/>
      <c r="CE31" s="748"/>
      <c r="CF31" s="705" t="s">
        <v>318</v>
      </c>
      <c r="CG31" s="702"/>
      <c r="CH31" s="702"/>
      <c r="CI31" s="702"/>
      <c r="CJ31" s="702"/>
      <c r="CK31" s="702"/>
      <c r="CL31" s="702"/>
      <c r="CM31" s="702"/>
      <c r="CN31" s="702"/>
      <c r="CO31" s="702"/>
      <c r="CP31" s="702"/>
      <c r="CQ31" s="703"/>
      <c r="CR31" s="661">
        <v>132973</v>
      </c>
      <c r="CS31" s="662"/>
      <c r="CT31" s="662"/>
      <c r="CU31" s="662"/>
      <c r="CV31" s="662"/>
      <c r="CW31" s="662"/>
      <c r="CX31" s="662"/>
      <c r="CY31" s="663"/>
      <c r="CZ31" s="666">
        <v>0.7</v>
      </c>
      <c r="DA31" s="695"/>
      <c r="DB31" s="695"/>
      <c r="DC31" s="696"/>
      <c r="DD31" s="669">
        <v>132973</v>
      </c>
      <c r="DE31" s="662"/>
      <c r="DF31" s="662"/>
      <c r="DG31" s="662"/>
      <c r="DH31" s="662"/>
      <c r="DI31" s="662"/>
      <c r="DJ31" s="662"/>
      <c r="DK31" s="663"/>
      <c r="DL31" s="669">
        <v>132973</v>
      </c>
      <c r="DM31" s="662"/>
      <c r="DN31" s="662"/>
      <c r="DO31" s="662"/>
      <c r="DP31" s="662"/>
      <c r="DQ31" s="662"/>
      <c r="DR31" s="662"/>
      <c r="DS31" s="662"/>
      <c r="DT31" s="662"/>
      <c r="DU31" s="662"/>
      <c r="DV31" s="663"/>
      <c r="DW31" s="666">
        <v>1.1000000000000001</v>
      </c>
      <c r="DX31" s="695"/>
      <c r="DY31" s="695"/>
      <c r="DZ31" s="695"/>
      <c r="EA31" s="695"/>
      <c r="EB31" s="695"/>
      <c r="EC31" s="697"/>
    </row>
    <row r="32" spans="2:133" ht="11.25" customHeight="1" x14ac:dyDescent="0.15">
      <c r="B32" s="658" t="s">
        <v>319</v>
      </c>
      <c r="C32" s="659"/>
      <c r="D32" s="659"/>
      <c r="E32" s="659"/>
      <c r="F32" s="659"/>
      <c r="G32" s="659"/>
      <c r="H32" s="659"/>
      <c r="I32" s="659"/>
      <c r="J32" s="659"/>
      <c r="K32" s="659"/>
      <c r="L32" s="659"/>
      <c r="M32" s="659"/>
      <c r="N32" s="659"/>
      <c r="O32" s="659"/>
      <c r="P32" s="659"/>
      <c r="Q32" s="660"/>
      <c r="R32" s="661">
        <v>1384362</v>
      </c>
      <c r="S32" s="664"/>
      <c r="T32" s="664"/>
      <c r="U32" s="664"/>
      <c r="V32" s="664"/>
      <c r="W32" s="664"/>
      <c r="X32" s="664"/>
      <c r="Y32" s="665"/>
      <c r="Z32" s="723">
        <v>6.7</v>
      </c>
      <c r="AA32" s="723"/>
      <c r="AB32" s="723"/>
      <c r="AC32" s="723"/>
      <c r="AD32" s="724" t="s">
        <v>130</v>
      </c>
      <c r="AE32" s="724"/>
      <c r="AF32" s="724"/>
      <c r="AG32" s="724"/>
      <c r="AH32" s="724"/>
      <c r="AI32" s="724"/>
      <c r="AJ32" s="724"/>
      <c r="AK32" s="724"/>
      <c r="AL32" s="666" t="s">
        <v>130</v>
      </c>
      <c r="AM32" s="667"/>
      <c r="AN32" s="667"/>
      <c r="AO32" s="725"/>
      <c r="AP32" s="755"/>
      <c r="AQ32" s="756"/>
      <c r="AR32" s="756"/>
      <c r="AS32" s="756"/>
      <c r="AT32" s="759"/>
      <c r="AU32" s="231"/>
      <c r="AV32" s="231"/>
      <c r="AW32" s="231"/>
      <c r="AX32" s="673" t="s">
        <v>320</v>
      </c>
      <c r="AY32" s="674"/>
      <c r="AZ32" s="674"/>
      <c r="BA32" s="674"/>
      <c r="BB32" s="674"/>
      <c r="BC32" s="674"/>
      <c r="BD32" s="674"/>
      <c r="BE32" s="674"/>
      <c r="BF32" s="675"/>
      <c r="BG32" s="738">
        <v>98.1</v>
      </c>
      <c r="BH32" s="677"/>
      <c r="BI32" s="677"/>
      <c r="BJ32" s="677"/>
      <c r="BK32" s="677"/>
      <c r="BL32" s="677"/>
      <c r="BM32" s="721">
        <v>84.8</v>
      </c>
      <c r="BN32" s="677"/>
      <c r="BO32" s="677"/>
      <c r="BP32" s="677"/>
      <c r="BQ32" s="714"/>
      <c r="BR32" s="738">
        <v>96.7</v>
      </c>
      <c r="BS32" s="677"/>
      <c r="BT32" s="677"/>
      <c r="BU32" s="677"/>
      <c r="BV32" s="677"/>
      <c r="BW32" s="677"/>
      <c r="BX32" s="721">
        <v>74.7</v>
      </c>
      <c r="BY32" s="677"/>
      <c r="BZ32" s="677"/>
      <c r="CA32" s="677"/>
      <c r="CB32" s="714"/>
      <c r="CD32" s="749"/>
      <c r="CE32" s="750"/>
      <c r="CF32" s="705" t="s">
        <v>321</v>
      </c>
      <c r="CG32" s="702"/>
      <c r="CH32" s="702"/>
      <c r="CI32" s="702"/>
      <c r="CJ32" s="702"/>
      <c r="CK32" s="702"/>
      <c r="CL32" s="702"/>
      <c r="CM32" s="702"/>
      <c r="CN32" s="702"/>
      <c r="CO32" s="702"/>
      <c r="CP32" s="702"/>
      <c r="CQ32" s="703"/>
      <c r="CR32" s="661">
        <v>105</v>
      </c>
      <c r="CS32" s="664"/>
      <c r="CT32" s="664"/>
      <c r="CU32" s="664"/>
      <c r="CV32" s="664"/>
      <c r="CW32" s="664"/>
      <c r="CX32" s="664"/>
      <c r="CY32" s="665"/>
      <c r="CZ32" s="666">
        <v>0</v>
      </c>
      <c r="DA32" s="695"/>
      <c r="DB32" s="695"/>
      <c r="DC32" s="696"/>
      <c r="DD32" s="669">
        <v>105</v>
      </c>
      <c r="DE32" s="664"/>
      <c r="DF32" s="664"/>
      <c r="DG32" s="664"/>
      <c r="DH32" s="664"/>
      <c r="DI32" s="664"/>
      <c r="DJ32" s="664"/>
      <c r="DK32" s="665"/>
      <c r="DL32" s="669">
        <v>105</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15">
      <c r="B33" s="658" t="s">
        <v>322</v>
      </c>
      <c r="C33" s="659"/>
      <c r="D33" s="659"/>
      <c r="E33" s="659"/>
      <c r="F33" s="659"/>
      <c r="G33" s="659"/>
      <c r="H33" s="659"/>
      <c r="I33" s="659"/>
      <c r="J33" s="659"/>
      <c r="K33" s="659"/>
      <c r="L33" s="659"/>
      <c r="M33" s="659"/>
      <c r="N33" s="659"/>
      <c r="O33" s="659"/>
      <c r="P33" s="659"/>
      <c r="Q33" s="660"/>
      <c r="R33" s="661">
        <v>496209</v>
      </c>
      <c r="S33" s="664"/>
      <c r="T33" s="664"/>
      <c r="U33" s="664"/>
      <c r="V33" s="664"/>
      <c r="W33" s="664"/>
      <c r="X33" s="664"/>
      <c r="Y33" s="665"/>
      <c r="Z33" s="723">
        <v>2.4</v>
      </c>
      <c r="AA33" s="723"/>
      <c r="AB33" s="723"/>
      <c r="AC33" s="723"/>
      <c r="AD33" s="724" t="s">
        <v>130</v>
      </c>
      <c r="AE33" s="724"/>
      <c r="AF33" s="724"/>
      <c r="AG33" s="724"/>
      <c r="AH33" s="724"/>
      <c r="AI33" s="724"/>
      <c r="AJ33" s="724"/>
      <c r="AK33" s="724"/>
      <c r="AL33" s="666" t="s">
        <v>239</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323</v>
      </c>
      <c r="CE33" s="702"/>
      <c r="CF33" s="702"/>
      <c r="CG33" s="702"/>
      <c r="CH33" s="702"/>
      <c r="CI33" s="702"/>
      <c r="CJ33" s="702"/>
      <c r="CK33" s="702"/>
      <c r="CL33" s="702"/>
      <c r="CM33" s="702"/>
      <c r="CN33" s="702"/>
      <c r="CO33" s="702"/>
      <c r="CP33" s="702"/>
      <c r="CQ33" s="703"/>
      <c r="CR33" s="661">
        <v>9645222</v>
      </c>
      <c r="CS33" s="662"/>
      <c r="CT33" s="662"/>
      <c r="CU33" s="662"/>
      <c r="CV33" s="662"/>
      <c r="CW33" s="662"/>
      <c r="CX33" s="662"/>
      <c r="CY33" s="663"/>
      <c r="CZ33" s="666">
        <v>48.5</v>
      </c>
      <c r="DA33" s="695"/>
      <c r="DB33" s="695"/>
      <c r="DC33" s="696"/>
      <c r="DD33" s="669">
        <v>7592440</v>
      </c>
      <c r="DE33" s="662"/>
      <c r="DF33" s="662"/>
      <c r="DG33" s="662"/>
      <c r="DH33" s="662"/>
      <c r="DI33" s="662"/>
      <c r="DJ33" s="662"/>
      <c r="DK33" s="663"/>
      <c r="DL33" s="669">
        <v>6251562</v>
      </c>
      <c r="DM33" s="662"/>
      <c r="DN33" s="662"/>
      <c r="DO33" s="662"/>
      <c r="DP33" s="662"/>
      <c r="DQ33" s="662"/>
      <c r="DR33" s="662"/>
      <c r="DS33" s="662"/>
      <c r="DT33" s="662"/>
      <c r="DU33" s="662"/>
      <c r="DV33" s="663"/>
      <c r="DW33" s="666">
        <v>51.9</v>
      </c>
      <c r="DX33" s="695"/>
      <c r="DY33" s="695"/>
      <c r="DZ33" s="695"/>
      <c r="EA33" s="695"/>
      <c r="EB33" s="695"/>
      <c r="EC33" s="697"/>
    </row>
    <row r="34" spans="2:133" ht="11.25" customHeight="1" x14ac:dyDescent="0.15">
      <c r="B34" s="658" t="s">
        <v>324</v>
      </c>
      <c r="C34" s="659"/>
      <c r="D34" s="659"/>
      <c r="E34" s="659"/>
      <c r="F34" s="659"/>
      <c r="G34" s="659"/>
      <c r="H34" s="659"/>
      <c r="I34" s="659"/>
      <c r="J34" s="659"/>
      <c r="K34" s="659"/>
      <c r="L34" s="659"/>
      <c r="M34" s="659"/>
      <c r="N34" s="659"/>
      <c r="O34" s="659"/>
      <c r="P34" s="659"/>
      <c r="Q34" s="660"/>
      <c r="R34" s="661">
        <v>683063</v>
      </c>
      <c r="S34" s="664"/>
      <c r="T34" s="664"/>
      <c r="U34" s="664"/>
      <c r="V34" s="664"/>
      <c r="W34" s="664"/>
      <c r="X34" s="664"/>
      <c r="Y34" s="665"/>
      <c r="Z34" s="723">
        <v>3.3</v>
      </c>
      <c r="AA34" s="723"/>
      <c r="AB34" s="723"/>
      <c r="AC34" s="723"/>
      <c r="AD34" s="724">
        <v>363</v>
      </c>
      <c r="AE34" s="724"/>
      <c r="AF34" s="724"/>
      <c r="AG34" s="724"/>
      <c r="AH34" s="724"/>
      <c r="AI34" s="724"/>
      <c r="AJ34" s="724"/>
      <c r="AK34" s="724"/>
      <c r="AL34" s="666">
        <v>0</v>
      </c>
      <c r="AM34" s="667"/>
      <c r="AN34" s="667"/>
      <c r="AO34" s="725"/>
      <c r="AP34" s="234"/>
      <c r="AQ34" s="735" t="s">
        <v>325</v>
      </c>
      <c r="AR34" s="736"/>
      <c r="AS34" s="736"/>
      <c r="AT34" s="736"/>
      <c r="AU34" s="736"/>
      <c r="AV34" s="736"/>
      <c r="AW34" s="736"/>
      <c r="AX34" s="736"/>
      <c r="AY34" s="736"/>
      <c r="AZ34" s="736"/>
      <c r="BA34" s="736"/>
      <c r="BB34" s="736"/>
      <c r="BC34" s="736"/>
      <c r="BD34" s="736"/>
      <c r="BE34" s="736"/>
      <c r="BF34" s="737"/>
      <c r="BG34" s="735" t="s">
        <v>326</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327</v>
      </c>
      <c r="CE34" s="702"/>
      <c r="CF34" s="702"/>
      <c r="CG34" s="702"/>
      <c r="CH34" s="702"/>
      <c r="CI34" s="702"/>
      <c r="CJ34" s="702"/>
      <c r="CK34" s="702"/>
      <c r="CL34" s="702"/>
      <c r="CM34" s="702"/>
      <c r="CN34" s="702"/>
      <c r="CO34" s="702"/>
      <c r="CP34" s="702"/>
      <c r="CQ34" s="703"/>
      <c r="CR34" s="661">
        <v>2940357</v>
      </c>
      <c r="CS34" s="664"/>
      <c r="CT34" s="664"/>
      <c r="CU34" s="664"/>
      <c r="CV34" s="664"/>
      <c r="CW34" s="664"/>
      <c r="CX34" s="664"/>
      <c r="CY34" s="665"/>
      <c r="CZ34" s="666">
        <v>14.8</v>
      </c>
      <c r="DA34" s="695"/>
      <c r="DB34" s="695"/>
      <c r="DC34" s="696"/>
      <c r="DD34" s="669">
        <v>2363424</v>
      </c>
      <c r="DE34" s="664"/>
      <c r="DF34" s="664"/>
      <c r="DG34" s="664"/>
      <c r="DH34" s="664"/>
      <c r="DI34" s="664"/>
      <c r="DJ34" s="664"/>
      <c r="DK34" s="665"/>
      <c r="DL34" s="669">
        <v>2127900</v>
      </c>
      <c r="DM34" s="664"/>
      <c r="DN34" s="664"/>
      <c r="DO34" s="664"/>
      <c r="DP34" s="664"/>
      <c r="DQ34" s="664"/>
      <c r="DR34" s="664"/>
      <c r="DS34" s="664"/>
      <c r="DT34" s="664"/>
      <c r="DU34" s="664"/>
      <c r="DV34" s="665"/>
      <c r="DW34" s="666">
        <v>17.7</v>
      </c>
      <c r="DX34" s="695"/>
      <c r="DY34" s="695"/>
      <c r="DZ34" s="695"/>
      <c r="EA34" s="695"/>
      <c r="EB34" s="695"/>
      <c r="EC34" s="697"/>
    </row>
    <row r="35" spans="2:133" ht="11.25" customHeight="1" x14ac:dyDescent="0.15">
      <c r="B35" s="658" t="s">
        <v>328</v>
      </c>
      <c r="C35" s="659"/>
      <c r="D35" s="659"/>
      <c r="E35" s="659"/>
      <c r="F35" s="659"/>
      <c r="G35" s="659"/>
      <c r="H35" s="659"/>
      <c r="I35" s="659"/>
      <c r="J35" s="659"/>
      <c r="K35" s="659"/>
      <c r="L35" s="659"/>
      <c r="M35" s="659"/>
      <c r="N35" s="659"/>
      <c r="O35" s="659"/>
      <c r="P35" s="659"/>
      <c r="Q35" s="660"/>
      <c r="R35" s="661">
        <v>2271777</v>
      </c>
      <c r="S35" s="664"/>
      <c r="T35" s="664"/>
      <c r="U35" s="664"/>
      <c r="V35" s="664"/>
      <c r="W35" s="664"/>
      <c r="X35" s="664"/>
      <c r="Y35" s="665"/>
      <c r="Z35" s="723">
        <v>11</v>
      </c>
      <c r="AA35" s="723"/>
      <c r="AB35" s="723"/>
      <c r="AC35" s="723"/>
      <c r="AD35" s="724" t="s">
        <v>130</v>
      </c>
      <c r="AE35" s="724"/>
      <c r="AF35" s="724"/>
      <c r="AG35" s="724"/>
      <c r="AH35" s="724"/>
      <c r="AI35" s="724"/>
      <c r="AJ35" s="724"/>
      <c r="AK35" s="724"/>
      <c r="AL35" s="666" t="s">
        <v>130</v>
      </c>
      <c r="AM35" s="667"/>
      <c r="AN35" s="667"/>
      <c r="AO35" s="725"/>
      <c r="AP35" s="234"/>
      <c r="AQ35" s="729" t="s">
        <v>329</v>
      </c>
      <c r="AR35" s="730"/>
      <c r="AS35" s="730"/>
      <c r="AT35" s="730"/>
      <c r="AU35" s="730"/>
      <c r="AV35" s="730"/>
      <c r="AW35" s="730"/>
      <c r="AX35" s="730"/>
      <c r="AY35" s="731"/>
      <c r="AZ35" s="726">
        <v>3651046</v>
      </c>
      <c r="BA35" s="727"/>
      <c r="BB35" s="727"/>
      <c r="BC35" s="727"/>
      <c r="BD35" s="727"/>
      <c r="BE35" s="727"/>
      <c r="BF35" s="728"/>
      <c r="BG35" s="732" t="s">
        <v>330</v>
      </c>
      <c r="BH35" s="733"/>
      <c r="BI35" s="733"/>
      <c r="BJ35" s="733"/>
      <c r="BK35" s="733"/>
      <c r="BL35" s="733"/>
      <c r="BM35" s="733"/>
      <c r="BN35" s="733"/>
      <c r="BO35" s="733"/>
      <c r="BP35" s="733"/>
      <c r="BQ35" s="733"/>
      <c r="BR35" s="733"/>
      <c r="BS35" s="733"/>
      <c r="BT35" s="733"/>
      <c r="BU35" s="734"/>
      <c r="BV35" s="726">
        <v>237035</v>
      </c>
      <c r="BW35" s="727"/>
      <c r="BX35" s="727"/>
      <c r="BY35" s="727"/>
      <c r="BZ35" s="727"/>
      <c r="CA35" s="727"/>
      <c r="CB35" s="728"/>
      <c r="CD35" s="705" t="s">
        <v>331</v>
      </c>
      <c r="CE35" s="702"/>
      <c r="CF35" s="702"/>
      <c r="CG35" s="702"/>
      <c r="CH35" s="702"/>
      <c r="CI35" s="702"/>
      <c r="CJ35" s="702"/>
      <c r="CK35" s="702"/>
      <c r="CL35" s="702"/>
      <c r="CM35" s="702"/>
      <c r="CN35" s="702"/>
      <c r="CO35" s="702"/>
      <c r="CP35" s="702"/>
      <c r="CQ35" s="703"/>
      <c r="CR35" s="661">
        <v>548731</v>
      </c>
      <c r="CS35" s="662"/>
      <c r="CT35" s="662"/>
      <c r="CU35" s="662"/>
      <c r="CV35" s="662"/>
      <c r="CW35" s="662"/>
      <c r="CX35" s="662"/>
      <c r="CY35" s="663"/>
      <c r="CZ35" s="666">
        <v>2.8</v>
      </c>
      <c r="DA35" s="695"/>
      <c r="DB35" s="695"/>
      <c r="DC35" s="696"/>
      <c r="DD35" s="669">
        <v>519446</v>
      </c>
      <c r="DE35" s="662"/>
      <c r="DF35" s="662"/>
      <c r="DG35" s="662"/>
      <c r="DH35" s="662"/>
      <c r="DI35" s="662"/>
      <c r="DJ35" s="662"/>
      <c r="DK35" s="663"/>
      <c r="DL35" s="669">
        <v>461006</v>
      </c>
      <c r="DM35" s="662"/>
      <c r="DN35" s="662"/>
      <c r="DO35" s="662"/>
      <c r="DP35" s="662"/>
      <c r="DQ35" s="662"/>
      <c r="DR35" s="662"/>
      <c r="DS35" s="662"/>
      <c r="DT35" s="662"/>
      <c r="DU35" s="662"/>
      <c r="DV35" s="663"/>
      <c r="DW35" s="666">
        <v>3.8</v>
      </c>
      <c r="DX35" s="695"/>
      <c r="DY35" s="695"/>
      <c r="DZ35" s="695"/>
      <c r="EA35" s="695"/>
      <c r="EB35" s="695"/>
      <c r="EC35" s="697"/>
    </row>
    <row r="36" spans="2:133" ht="11.25" customHeight="1" x14ac:dyDescent="0.15">
      <c r="B36" s="658" t="s">
        <v>332</v>
      </c>
      <c r="C36" s="659"/>
      <c r="D36" s="659"/>
      <c r="E36" s="659"/>
      <c r="F36" s="659"/>
      <c r="G36" s="659"/>
      <c r="H36" s="659"/>
      <c r="I36" s="659"/>
      <c r="J36" s="659"/>
      <c r="K36" s="659"/>
      <c r="L36" s="659"/>
      <c r="M36" s="659"/>
      <c r="N36" s="659"/>
      <c r="O36" s="659"/>
      <c r="P36" s="659"/>
      <c r="Q36" s="660"/>
      <c r="R36" s="661" t="s">
        <v>130</v>
      </c>
      <c r="S36" s="664"/>
      <c r="T36" s="664"/>
      <c r="U36" s="664"/>
      <c r="V36" s="664"/>
      <c r="W36" s="664"/>
      <c r="X36" s="664"/>
      <c r="Y36" s="665"/>
      <c r="Z36" s="723" t="s">
        <v>130</v>
      </c>
      <c r="AA36" s="723"/>
      <c r="AB36" s="723"/>
      <c r="AC36" s="723"/>
      <c r="AD36" s="724" t="s">
        <v>130</v>
      </c>
      <c r="AE36" s="724"/>
      <c r="AF36" s="724"/>
      <c r="AG36" s="724"/>
      <c r="AH36" s="724"/>
      <c r="AI36" s="724"/>
      <c r="AJ36" s="724"/>
      <c r="AK36" s="724"/>
      <c r="AL36" s="666" t="s">
        <v>130</v>
      </c>
      <c r="AM36" s="667"/>
      <c r="AN36" s="667"/>
      <c r="AO36" s="725"/>
      <c r="AQ36" s="698" t="s">
        <v>333</v>
      </c>
      <c r="AR36" s="699"/>
      <c r="AS36" s="699"/>
      <c r="AT36" s="699"/>
      <c r="AU36" s="699"/>
      <c r="AV36" s="699"/>
      <c r="AW36" s="699"/>
      <c r="AX36" s="699"/>
      <c r="AY36" s="700"/>
      <c r="AZ36" s="661">
        <v>1231886</v>
      </c>
      <c r="BA36" s="664"/>
      <c r="BB36" s="664"/>
      <c r="BC36" s="664"/>
      <c r="BD36" s="662"/>
      <c r="BE36" s="662"/>
      <c r="BF36" s="701"/>
      <c r="BG36" s="705" t="s">
        <v>334</v>
      </c>
      <c r="BH36" s="702"/>
      <c r="BI36" s="702"/>
      <c r="BJ36" s="702"/>
      <c r="BK36" s="702"/>
      <c r="BL36" s="702"/>
      <c r="BM36" s="702"/>
      <c r="BN36" s="702"/>
      <c r="BO36" s="702"/>
      <c r="BP36" s="702"/>
      <c r="BQ36" s="702"/>
      <c r="BR36" s="702"/>
      <c r="BS36" s="702"/>
      <c r="BT36" s="702"/>
      <c r="BU36" s="703"/>
      <c r="BV36" s="661">
        <v>187378</v>
      </c>
      <c r="BW36" s="664"/>
      <c r="BX36" s="664"/>
      <c r="BY36" s="664"/>
      <c r="BZ36" s="664"/>
      <c r="CA36" s="664"/>
      <c r="CB36" s="704"/>
      <c r="CD36" s="705" t="s">
        <v>335</v>
      </c>
      <c r="CE36" s="702"/>
      <c r="CF36" s="702"/>
      <c r="CG36" s="702"/>
      <c r="CH36" s="702"/>
      <c r="CI36" s="702"/>
      <c r="CJ36" s="702"/>
      <c r="CK36" s="702"/>
      <c r="CL36" s="702"/>
      <c r="CM36" s="702"/>
      <c r="CN36" s="702"/>
      <c r="CO36" s="702"/>
      <c r="CP36" s="702"/>
      <c r="CQ36" s="703"/>
      <c r="CR36" s="661">
        <v>2903061</v>
      </c>
      <c r="CS36" s="664"/>
      <c r="CT36" s="664"/>
      <c r="CU36" s="664"/>
      <c r="CV36" s="664"/>
      <c r="CW36" s="664"/>
      <c r="CX36" s="664"/>
      <c r="CY36" s="665"/>
      <c r="CZ36" s="666">
        <v>14.6</v>
      </c>
      <c r="DA36" s="695"/>
      <c r="DB36" s="695"/>
      <c r="DC36" s="696"/>
      <c r="DD36" s="669">
        <v>2427726</v>
      </c>
      <c r="DE36" s="664"/>
      <c r="DF36" s="664"/>
      <c r="DG36" s="664"/>
      <c r="DH36" s="664"/>
      <c r="DI36" s="664"/>
      <c r="DJ36" s="664"/>
      <c r="DK36" s="665"/>
      <c r="DL36" s="669">
        <v>1925256</v>
      </c>
      <c r="DM36" s="664"/>
      <c r="DN36" s="664"/>
      <c r="DO36" s="664"/>
      <c r="DP36" s="664"/>
      <c r="DQ36" s="664"/>
      <c r="DR36" s="664"/>
      <c r="DS36" s="664"/>
      <c r="DT36" s="664"/>
      <c r="DU36" s="664"/>
      <c r="DV36" s="665"/>
      <c r="DW36" s="666">
        <v>16</v>
      </c>
      <c r="DX36" s="695"/>
      <c r="DY36" s="695"/>
      <c r="DZ36" s="695"/>
      <c r="EA36" s="695"/>
      <c r="EB36" s="695"/>
      <c r="EC36" s="697"/>
    </row>
    <row r="37" spans="2:133" ht="11.25" customHeight="1" x14ac:dyDescent="0.15">
      <c r="B37" s="658" t="s">
        <v>336</v>
      </c>
      <c r="C37" s="659"/>
      <c r="D37" s="659"/>
      <c r="E37" s="659"/>
      <c r="F37" s="659"/>
      <c r="G37" s="659"/>
      <c r="H37" s="659"/>
      <c r="I37" s="659"/>
      <c r="J37" s="659"/>
      <c r="K37" s="659"/>
      <c r="L37" s="659"/>
      <c r="M37" s="659"/>
      <c r="N37" s="659"/>
      <c r="O37" s="659"/>
      <c r="P37" s="659"/>
      <c r="Q37" s="660"/>
      <c r="R37" s="661">
        <v>484777</v>
      </c>
      <c r="S37" s="664"/>
      <c r="T37" s="664"/>
      <c r="U37" s="664"/>
      <c r="V37" s="664"/>
      <c r="W37" s="664"/>
      <c r="X37" s="664"/>
      <c r="Y37" s="665"/>
      <c r="Z37" s="723">
        <v>2.2999999999999998</v>
      </c>
      <c r="AA37" s="723"/>
      <c r="AB37" s="723"/>
      <c r="AC37" s="723"/>
      <c r="AD37" s="724" t="s">
        <v>130</v>
      </c>
      <c r="AE37" s="724"/>
      <c r="AF37" s="724"/>
      <c r="AG37" s="724"/>
      <c r="AH37" s="724"/>
      <c r="AI37" s="724"/>
      <c r="AJ37" s="724"/>
      <c r="AK37" s="724"/>
      <c r="AL37" s="666" t="s">
        <v>130</v>
      </c>
      <c r="AM37" s="667"/>
      <c r="AN37" s="667"/>
      <c r="AO37" s="725"/>
      <c r="AQ37" s="698" t="s">
        <v>337</v>
      </c>
      <c r="AR37" s="699"/>
      <c r="AS37" s="699"/>
      <c r="AT37" s="699"/>
      <c r="AU37" s="699"/>
      <c r="AV37" s="699"/>
      <c r="AW37" s="699"/>
      <c r="AX37" s="699"/>
      <c r="AY37" s="700"/>
      <c r="AZ37" s="661">
        <v>741292</v>
      </c>
      <c r="BA37" s="664"/>
      <c r="BB37" s="664"/>
      <c r="BC37" s="664"/>
      <c r="BD37" s="662"/>
      <c r="BE37" s="662"/>
      <c r="BF37" s="701"/>
      <c r="BG37" s="705" t="s">
        <v>338</v>
      </c>
      <c r="BH37" s="702"/>
      <c r="BI37" s="702"/>
      <c r="BJ37" s="702"/>
      <c r="BK37" s="702"/>
      <c r="BL37" s="702"/>
      <c r="BM37" s="702"/>
      <c r="BN37" s="702"/>
      <c r="BO37" s="702"/>
      <c r="BP37" s="702"/>
      <c r="BQ37" s="702"/>
      <c r="BR37" s="702"/>
      <c r="BS37" s="702"/>
      <c r="BT37" s="702"/>
      <c r="BU37" s="703"/>
      <c r="BV37" s="661">
        <v>3832</v>
      </c>
      <c r="BW37" s="664"/>
      <c r="BX37" s="664"/>
      <c r="BY37" s="664"/>
      <c r="BZ37" s="664"/>
      <c r="CA37" s="664"/>
      <c r="CB37" s="704"/>
      <c r="CD37" s="705" t="s">
        <v>339</v>
      </c>
      <c r="CE37" s="702"/>
      <c r="CF37" s="702"/>
      <c r="CG37" s="702"/>
      <c r="CH37" s="702"/>
      <c r="CI37" s="702"/>
      <c r="CJ37" s="702"/>
      <c r="CK37" s="702"/>
      <c r="CL37" s="702"/>
      <c r="CM37" s="702"/>
      <c r="CN37" s="702"/>
      <c r="CO37" s="702"/>
      <c r="CP37" s="702"/>
      <c r="CQ37" s="703"/>
      <c r="CR37" s="661">
        <v>686086</v>
      </c>
      <c r="CS37" s="662"/>
      <c r="CT37" s="662"/>
      <c r="CU37" s="662"/>
      <c r="CV37" s="662"/>
      <c r="CW37" s="662"/>
      <c r="CX37" s="662"/>
      <c r="CY37" s="663"/>
      <c r="CZ37" s="666">
        <v>3.5</v>
      </c>
      <c r="DA37" s="695"/>
      <c r="DB37" s="695"/>
      <c r="DC37" s="696"/>
      <c r="DD37" s="669">
        <v>589686</v>
      </c>
      <c r="DE37" s="662"/>
      <c r="DF37" s="662"/>
      <c r="DG37" s="662"/>
      <c r="DH37" s="662"/>
      <c r="DI37" s="662"/>
      <c r="DJ37" s="662"/>
      <c r="DK37" s="663"/>
      <c r="DL37" s="669">
        <v>587322</v>
      </c>
      <c r="DM37" s="662"/>
      <c r="DN37" s="662"/>
      <c r="DO37" s="662"/>
      <c r="DP37" s="662"/>
      <c r="DQ37" s="662"/>
      <c r="DR37" s="662"/>
      <c r="DS37" s="662"/>
      <c r="DT37" s="662"/>
      <c r="DU37" s="662"/>
      <c r="DV37" s="663"/>
      <c r="DW37" s="666">
        <v>4.9000000000000004</v>
      </c>
      <c r="DX37" s="695"/>
      <c r="DY37" s="695"/>
      <c r="DZ37" s="695"/>
      <c r="EA37" s="695"/>
      <c r="EB37" s="695"/>
      <c r="EC37" s="697"/>
    </row>
    <row r="38" spans="2:133" ht="11.25" customHeight="1" x14ac:dyDescent="0.15">
      <c r="B38" s="673" t="s">
        <v>340</v>
      </c>
      <c r="C38" s="674"/>
      <c r="D38" s="674"/>
      <c r="E38" s="674"/>
      <c r="F38" s="674"/>
      <c r="G38" s="674"/>
      <c r="H38" s="674"/>
      <c r="I38" s="674"/>
      <c r="J38" s="674"/>
      <c r="K38" s="674"/>
      <c r="L38" s="674"/>
      <c r="M38" s="674"/>
      <c r="N38" s="674"/>
      <c r="O38" s="674"/>
      <c r="P38" s="674"/>
      <c r="Q38" s="675"/>
      <c r="R38" s="676">
        <v>20658399</v>
      </c>
      <c r="S38" s="713"/>
      <c r="T38" s="713"/>
      <c r="U38" s="713"/>
      <c r="V38" s="713"/>
      <c r="W38" s="713"/>
      <c r="X38" s="713"/>
      <c r="Y38" s="718"/>
      <c r="Z38" s="719">
        <v>100</v>
      </c>
      <c r="AA38" s="719"/>
      <c r="AB38" s="719"/>
      <c r="AC38" s="719"/>
      <c r="AD38" s="720">
        <v>11562294</v>
      </c>
      <c r="AE38" s="720"/>
      <c r="AF38" s="720"/>
      <c r="AG38" s="720"/>
      <c r="AH38" s="720"/>
      <c r="AI38" s="720"/>
      <c r="AJ38" s="720"/>
      <c r="AK38" s="720"/>
      <c r="AL38" s="679">
        <v>100</v>
      </c>
      <c r="AM38" s="721"/>
      <c r="AN38" s="721"/>
      <c r="AO38" s="722"/>
      <c r="AQ38" s="698" t="s">
        <v>341</v>
      </c>
      <c r="AR38" s="699"/>
      <c r="AS38" s="699"/>
      <c r="AT38" s="699"/>
      <c r="AU38" s="699"/>
      <c r="AV38" s="699"/>
      <c r="AW38" s="699"/>
      <c r="AX38" s="699"/>
      <c r="AY38" s="700"/>
      <c r="AZ38" s="661">
        <v>174649</v>
      </c>
      <c r="BA38" s="664"/>
      <c r="BB38" s="664"/>
      <c r="BC38" s="664"/>
      <c r="BD38" s="662"/>
      <c r="BE38" s="662"/>
      <c r="BF38" s="701"/>
      <c r="BG38" s="705" t="s">
        <v>342</v>
      </c>
      <c r="BH38" s="702"/>
      <c r="BI38" s="702"/>
      <c r="BJ38" s="702"/>
      <c r="BK38" s="702"/>
      <c r="BL38" s="702"/>
      <c r="BM38" s="702"/>
      <c r="BN38" s="702"/>
      <c r="BO38" s="702"/>
      <c r="BP38" s="702"/>
      <c r="BQ38" s="702"/>
      <c r="BR38" s="702"/>
      <c r="BS38" s="702"/>
      <c r="BT38" s="702"/>
      <c r="BU38" s="703"/>
      <c r="BV38" s="661">
        <v>6075</v>
      </c>
      <c r="BW38" s="664"/>
      <c r="BX38" s="664"/>
      <c r="BY38" s="664"/>
      <c r="BZ38" s="664"/>
      <c r="CA38" s="664"/>
      <c r="CB38" s="704"/>
      <c r="CD38" s="705" t="s">
        <v>343</v>
      </c>
      <c r="CE38" s="702"/>
      <c r="CF38" s="702"/>
      <c r="CG38" s="702"/>
      <c r="CH38" s="702"/>
      <c r="CI38" s="702"/>
      <c r="CJ38" s="702"/>
      <c r="CK38" s="702"/>
      <c r="CL38" s="702"/>
      <c r="CM38" s="702"/>
      <c r="CN38" s="702"/>
      <c r="CO38" s="702"/>
      <c r="CP38" s="702"/>
      <c r="CQ38" s="703"/>
      <c r="CR38" s="661">
        <v>2212736</v>
      </c>
      <c r="CS38" s="664"/>
      <c r="CT38" s="664"/>
      <c r="CU38" s="664"/>
      <c r="CV38" s="664"/>
      <c r="CW38" s="664"/>
      <c r="CX38" s="664"/>
      <c r="CY38" s="665"/>
      <c r="CZ38" s="666">
        <v>11.1</v>
      </c>
      <c r="DA38" s="695"/>
      <c r="DB38" s="695"/>
      <c r="DC38" s="696"/>
      <c r="DD38" s="669">
        <v>1990587</v>
      </c>
      <c r="DE38" s="664"/>
      <c r="DF38" s="664"/>
      <c r="DG38" s="664"/>
      <c r="DH38" s="664"/>
      <c r="DI38" s="664"/>
      <c r="DJ38" s="664"/>
      <c r="DK38" s="665"/>
      <c r="DL38" s="669">
        <v>1737400</v>
      </c>
      <c r="DM38" s="664"/>
      <c r="DN38" s="664"/>
      <c r="DO38" s="664"/>
      <c r="DP38" s="664"/>
      <c r="DQ38" s="664"/>
      <c r="DR38" s="664"/>
      <c r="DS38" s="664"/>
      <c r="DT38" s="664"/>
      <c r="DU38" s="664"/>
      <c r="DV38" s="665"/>
      <c r="DW38" s="666">
        <v>14.4</v>
      </c>
      <c r="DX38" s="695"/>
      <c r="DY38" s="695"/>
      <c r="DZ38" s="695"/>
      <c r="EA38" s="695"/>
      <c r="EB38" s="695"/>
      <c r="EC38" s="697"/>
    </row>
    <row r="39" spans="2:133" ht="11.25" customHeight="1" x14ac:dyDescent="0.15">
      <c r="AQ39" s="698" t="s">
        <v>344</v>
      </c>
      <c r="AR39" s="699"/>
      <c r="AS39" s="699"/>
      <c r="AT39" s="699"/>
      <c r="AU39" s="699"/>
      <c r="AV39" s="699"/>
      <c r="AW39" s="699"/>
      <c r="AX39" s="699"/>
      <c r="AY39" s="700"/>
      <c r="AZ39" s="661">
        <v>46954</v>
      </c>
      <c r="BA39" s="664"/>
      <c r="BB39" s="664"/>
      <c r="BC39" s="664"/>
      <c r="BD39" s="662"/>
      <c r="BE39" s="662"/>
      <c r="BF39" s="701"/>
      <c r="BG39" s="706" t="s">
        <v>345</v>
      </c>
      <c r="BH39" s="707"/>
      <c r="BI39" s="707"/>
      <c r="BJ39" s="707"/>
      <c r="BK39" s="707"/>
      <c r="BL39" s="235"/>
      <c r="BM39" s="702" t="s">
        <v>346</v>
      </c>
      <c r="BN39" s="702"/>
      <c r="BO39" s="702"/>
      <c r="BP39" s="702"/>
      <c r="BQ39" s="702"/>
      <c r="BR39" s="702"/>
      <c r="BS39" s="702"/>
      <c r="BT39" s="702"/>
      <c r="BU39" s="703"/>
      <c r="BV39" s="661">
        <v>95</v>
      </c>
      <c r="BW39" s="664"/>
      <c r="BX39" s="664"/>
      <c r="BY39" s="664"/>
      <c r="BZ39" s="664"/>
      <c r="CA39" s="664"/>
      <c r="CB39" s="704"/>
      <c r="CD39" s="705" t="s">
        <v>347</v>
      </c>
      <c r="CE39" s="702"/>
      <c r="CF39" s="702"/>
      <c r="CG39" s="702"/>
      <c r="CH39" s="702"/>
      <c r="CI39" s="702"/>
      <c r="CJ39" s="702"/>
      <c r="CK39" s="702"/>
      <c r="CL39" s="702"/>
      <c r="CM39" s="702"/>
      <c r="CN39" s="702"/>
      <c r="CO39" s="702"/>
      <c r="CP39" s="702"/>
      <c r="CQ39" s="703"/>
      <c r="CR39" s="661">
        <v>363081</v>
      </c>
      <c r="CS39" s="662"/>
      <c r="CT39" s="662"/>
      <c r="CU39" s="662"/>
      <c r="CV39" s="662"/>
      <c r="CW39" s="662"/>
      <c r="CX39" s="662"/>
      <c r="CY39" s="663"/>
      <c r="CZ39" s="666">
        <v>1.8</v>
      </c>
      <c r="DA39" s="695"/>
      <c r="DB39" s="695"/>
      <c r="DC39" s="696"/>
      <c r="DD39" s="669">
        <v>6701</v>
      </c>
      <c r="DE39" s="662"/>
      <c r="DF39" s="662"/>
      <c r="DG39" s="662"/>
      <c r="DH39" s="662"/>
      <c r="DI39" s="662"/>
      <c r="DJ39" s="662"/>
      <c r="DK39" s="663"/>
      <c r="DL39" s="669" t="s">
        <v>130</v>
      </c>
      <c r="DM39" s="662"/>
      <c r="DN39" s="662"/>
      <c r="DO39" s="662"/>
      <c r="DP39" s="662"/>
      <c r="DQ39" s="662"/>
      <c r="DR39" s="662"/>
      <c r="DS39" s="662"/>
      <c r="DT39" s="662"/>
      <c r="DU39" s="662"/>
      <c r="DV39" s="663"/>
      <c r="DW39" s="666" t="s">
        <v>130</v>
      </c>
      <c r="DX39" s="695"/>
      <c r="DY39" s="695"/>
      <c r="DZ39" s="695"/>
      <c r="EA39" s="695"/>
      <c r="EB39" s="695"/>
      <c r="EC39" s="697"/>
    </row>
    <row r="40" spans="2:133" ht="11.25" customHeight="1" x14ac:dyDescent="0.15">
      <c r="AQ40" s="698" t="s">
        <v>348</v>
      </c>
      <c r="AR40" s="699"/>
      <c r="AS40" s="699"/>
      <c r="AT40" s="699"/>
      <c r="AU40" s="699"/>
      <c r="AV40" s="699"/>
      <c r="AW40" s="699"/>
      <c r="AX40" s="699"/>
      <c r="AY40" s="700"/>
      <c r="AZ40" s="661">
        <v>352164</v>
      </c>
      <c r="BA40" s="664"/>
      <c r="BB40" s="664"/>
      <c r="BC40" s="664"/>
      <c r="BD40" s="662"/>
      <c r="BE40" s="662"/>
      <c r="BF40" s="701"/>
      <c r="BG40" s="706"/>
      <c r="BH40" s="707"/>
      <c r="BI40" s="707"/>
      <c r="BJ40" s="707"/>
      <c r="BK40" s="707"/>
      <c r="BL40" s="235"/>
      <c r="BM40" s="702" t="s">
        <v>349</v>
      </c>
      <c r="BN40" s="702"/>
      <c r="BO40" s="702"/>
      <c r="BP40" s="702"/>
      <c r="BQ40" s="702"/>
      <c r="BR40" s="702"/>
      <c r="BS40" s="702"/>
      <c r="BT40" s="702"/>
      <c r="BU40" s="703"/>
      <c r="BV40" s="661" t="s">
        <v>239</v>
      </c>
      <c r="BW40" s="664"/>
      <c r="BX40" s="664"/>
      <c r="BY40" s="664"/>
      <c r="BZ40" s="664"/>
      <c r="CA40" s="664"/>
      <c r="CB40" s="704"/>
      <c r="CD40" s="705" t="s">
        <v>350</v>
      </c>
      <c r="CE40" s="702"/>
      <c r="CF40" s="702"/>
      <c r="CG40" s="702"/>
      <c r="CH40" s="702"/>
      <c r="CI40" s="702"/>
      <c r="CJ40" s="702"/>
      <c r="CK40" s="702"/>
      <c r="CL40" s="702"/>
      <c r="CM40" s="702"/>
      <c r="CN40" s="702"/>
      <c r="CO40" s="702"/>
      <c r="CP40" s="702"/>
      <c r="CQ40" s="703"/>
      <c r="CR40" s="661">
        <v>677256</v>
      </c>
      <c r="CS40" s="664"/>
      <c r="CT40" s="664"/>
      <c r="CU40" s="664"/>
      <c r="CV40" s="664"/>
      <c r="CW40" s="664"/>
      <c r="CX40" s="664"/>
      <c r="CY40" s="665"/>
      <c r="CZ40" s="666">
        <v>3.4</v>
      </c>
      <c r="DA40" s="695"/>
      <c r="DB40" s="695"/>
      <c r="DC40" s="696"/>
      <c r="DD40" s="669">
        <v>284556</v>
      </c>
      <c r="DE40" s="664"/>
      <c r="DF40" s="664"/>
      <c r="DG40" s="664"/>
      <c r="DH40" s="664"/>
      <c r="DI40" s="664"/>
      <c r="DJ40" s="664"/>
      <c r="DK40" s="665"/>
      <c r="DL40" s="669" t="s">
        <v>130</v>
      </c>
      <c r="DM40" s="664"/>
      <c r="DN40" s="664"/>
      <c r="DO40" s="664"/>
      <c r="DP40" s="664"/>
      <c r="DQ40" s="664"/>
      <c r="DR40" s="664"/>
      <c r="DS40" s="664"/>
      <c r="DT40" s="664"/>
      <c r="DU40" s="664"/>
      <c r="DV40" s="665"/>
      <c r="DW40" s="666" t="s">
        <v>130</v>
      </c>
      <c r="DX40" s="695"/>
      <c r="DY40" s="695"/>
      <c r="DZ40" s="695"/>
      <c r="EA40" s="695"/>
      <c r="EB40" s="695"/>
      <c r="EC40" s="697"/>
    </row>
    <row r="41" spans="2:133" ht="11.25" customHeight="1" x14ac:dyDescent="0.15">
      <c r="AQ41" s="710" t="s">
        <v>351</v>
      </c>
      <c r="AR41" s="711"/>
      <c r="AS41" s="711"/>
      <c r="AT41" s="711"/>
      <c r="AU41" s="711"/>
      <c r="AV41" s="711"/>
      <c r="AW41" s="711"/>
      <c r="AX41" s="711"/>
      <c r="AY41" s="712"/>
      <c r="AZ41" s="676">
        <v>1104101</v>
      </c>
      <c r="BA41" s="713"/>
      <c r="BB41" s="713"/>
      <c r="BC41" s="713"/>
      <c r="BD41" s="677"/>
      <c r="BE41" s="677"/>
      <c r="BF41" s="714"/>
      <c r="BG41" s="708"/>
      <c r="BH41" s="709"/>
      <c r="BI41" s="709"/>
      <c r="BJ41" s="709"/>
      <c r="BK41" s="709"/>
      <c r="BL41" s="236"/>
      <c r="BM41" s="715" t="s">
        <v>352</v>
      </c>
      <c r="BN41" s="715"/>
      <c r="BO41" s="715"/>
      <c r="BP41" s="715"/>
      <c r="BQ41" s="715"/>
      <c r="BR41" s="715"/>
      <c r="BS41" s="715"/>
      <c r="BT41" s="715"/>
      <c r="BU41" s="716"/>
      <c r="BV41" s="676">
        <v>337</v>
      </c>
      <c r="BW41" s="713"/>
      <c r="BX41" s="713"/>
      <c r="BY41" s="713"/>
      <c r="BZ41" s="713"/>
      <c r="CA41" s="713"/>
      <c r="CB41" s="717"/>
      <c r="CD41" s="705" t="s">
        <v>353</v>
      </c>
      <c r="CE41" s="702"/>
      <c r="CF41" s="702"/>
      <c r="CG41" s="702"/>
      <c r="CH41" s="702"/>
      <c r="CI41" s="702"/>
      <c r="CJ41" s="702"/>
      <c r="CK41" s="702"/>
      <c r="CL41" s="702"/>
      <c r="CM41" s="702"/>
      <c r="CN41" s="702"/>
      <c r="CO41" s="702"/>
      <c r="CP41" s="702"/>
      <c r="CQ41" s="703"/>
      <c r="CR41" s="661" t="s">
        <v>130</v>
      </c>
      <c r="CS41" s="662"/>
      <c r="CT41" s="662"/>
      <c r="CU41" s="662"/>
      <c r="CV41" s="662"/>
      <c r="CW41" s="662"/>
      <c r="CX41" s="662"/>
      <c r="CY41" s="663"/>
      <c r="CZ41" s="666" t="s">
        <v>130</v>
      </c>
      <c r="DA41" s="695"/>
      <c r="DB41" s="695"/>
      <c r="DC41" s="696"/>
      <c r="DD41" s="669" t="s">
        <v>130</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354</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355</v>
      </c>
      <c r="CE42" s="659"/>
      <c r="CF42" s="659"/>
      <c r="CG42" s="659"/>
      <c r="CH42" s="659"/>
      <c r="CI42" s="659"/>
      <c r="CJ42" s="659"/>
      <c r="CK42" s="659"/>
      <c r="CL42" s="659"/>
      <c r="CM42" s="659"/>
      <c r="CN42" s="659"/>
      <c r="CO42" s="659"/>
      <c r="CP42" s="659"/>
      <c r="CQ42" s="660"/>
      <c r="CR42" s="661">
        <v>2870374</v>
      </c>
      <c r="CS42" s="664"/>
      <c r="CT42" s="664"/>
      <c r="CU42" s="664"/>
      <c r="CV42" s="664"/>
      <c r="CW42" s="664"/>
      <c r="CX42" s="664"/>
      <c r="CY42" s="665"/>
      <c r="CZ42" s="666">
        <v>14.4</v>
      </c>
      <c r="DA42" s="667"/>
      <c r="DB42" s="667"/>
      <c r="DC42" s="668"/>
      <c r="DD42" s="669">
        <v>451757</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356</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357</v>
      </c>
      <c r="CE43" s="659"/>
      <c r="CF43" s="659"/>
      <c r="CG43" s="659"/>
      <c r="CH43" s="659"/>
      <c r="CI43" s="659"/>
      <c r="CJ43" s="659"/>
      <c r="CK43" s="659"/>
      <c r="CL43" s="659"/>
      <c r="CM43" s="659"/>
      <c r="CN43" s="659"/>
      <c r="CO43" s="659"/>
      <c r="CP43" s="659"/>
      <c r="CQ43" s="660"/>
      <c r="CR43" s="661">
        <v>50267</v>
      </c>
      <c r="CS43" s="662"/>
      <c r="CT43" s="662"/>
      <c r="CU43" s="662"/>
      <c r="CV43" s="662"/>
      <c r="CW43" s="662"/>
      <c r="CX43" s="662"/>
      <c r="CY43" s="663"/>
      <c r="CZ43" s="666">
        <v>0.3</v>
      </c>
      <c r="DA43" s="695"/>
      <c r="DB43" s="695"/>
      <c r="DC43" s="696"/>
      <c r="DD43" s="669">
        <v>50267</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358</v>
      </c>
      <c r="CD44" s="689" t="s">
        <v>309</v>
      </c>
      <c r="CE44" s="690"/>
      <c r="CF44" s="658" t="s">
        <v>359</v>
      </c>
      <c r="CG44" s="659"/>
      <c r="CH44" s="659"/>
      <c r="CI44" s="659"/>
      <c r="CJ44" s="659"/>
      <c r="CK44" s="659"/>
      <c r="CL44" s="659"/>
      <c r="CM44" s="659"/>
      <c r="CN44" s="659"/>
      <c r="CO44" s="659"/>
      <c r="CP44" s="659"/>
      <c r="CQ44" s="660"/>
      <c r="CR44" s="661">
        <v>2609269</v>
      </c>
      <c r="CS44" s="664"/>
      <c r="CT44" s="664"/>
      <c r="CU44" s="664"/>
      <c r="CV44" s="664"/>
      <c r="CW44" s="664"/>
      <c r="CX44" s="664"/>
      <c r="CY44" s="665"/>
      <c r="CZ44" s="666">
        <v>13.1</v>
      </c>
      <c r="DA44" s="667"/>
      <c r="DB44" s="667"/>
      <c r="DC44" s="668"/>
      <c r="DD44" s="669">
        <v>420102</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360</v>
      </c>
      <c r="CG45" s="659"/>
      <c r="CH45" s="659"/>
      <c r="CI45" s="659"/>
      <c r="CJ45" s="659"/>
      <c r="CK45" s="659"/>
      <c r="CL45" s="659"/>
      <c r="CM45" s="659"/>
      <c r="CN45" s="659"/>
      <c r="CO45" s="659"/>
      <c r="CP45" s="659"/>
      <c r="CQ45" s="660"/>
      <c r="CR45" s="661">
        <v>1033167</v>
      </c>
      <c r="CS45" s="662"/>
      <c r="CT45" s="662"/>
      <c r="CU45" s="662"/>
      <c r="CV45" s="662"/>
      <c r="CW45" s="662"/>
      <c r="CX45" s="662"/>
      <c r="CY45" s="663"/>
      <c r="CZ45" s="666">
        <v>5.2</v>
      </c>
      <c r="DA45" s="695"/>
      <c r="DB45" s="695"/>
      <c r="DC45" s="696"/>
      <c r="DD45" s="669">
        <v>51267</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361</v>
      </c>
      <c r="CG46" s="659"/>
      <c r="CH46" s="659"/>
      <c r="CI46" s="659"/>
      <c r="CJ46" s="659"/>
      <c r="CK46" s="659"/>
      <c r="CL46" s="659"/>
      <c r="CM46" s="659"/>
      <c r="CN46" s="659"/>
      <c r="CO46" s="659"/>
      <c r="CP46" s="659"/>
      <c r="CQ46" s="660"/>
      <c r="CR46" s="661">
        <v>1310868</v>
      </c>
      <c r="CS46" s="664"/>
      <c r="CT46" s="664"/>
      <c r="CU46" s="664"/>
      <c r="CV46" s="664"/>
      <c r="CW46" s="664"/>
      <c r="CX46" s="664"/>
      <c r="CY46" s="665"/>
      <c r="CZ46" s="666">
        <v>6.6</v>
      </c>
      <c r="DA46" s="667"/>
      <c r="DB46" s="667"/>
      <c r="DC46" s="668"/>
      <c r="DD46" s="669">
        <v>353019</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362</v>
      </c>
      <c r="CG47" s="659"/>
      <c r="CH47" s="659"/>
      <c r="CI47" s="659"/>
      <c r="CJ47" s="659"/>
      <c r="CK47" s="659"/>
      <c r="CL47" s="659"/>
      <c r="CM47" s="659"/>
      <c r="CN47" s="659"/>
      <c r="CO47" s="659"/>
      <c r="CP47" s="659"/>
      <c r="CQ47" s="660"/>
      <c r="CR47" s="661">
        <v>261105</v>
      </c>
      <c r="CS47" s="662"/>
      <c r="CT47" s="662"/>
      <c r="CU47" s="662"/>
      <c r="CV47" s="662"/>
      <c r="CW47" s="662"/>
      <c r="CX47" s="662"/>
      <c r="CY47" s="663"/>
      <c r="CZ47" s="666">
        <v>1.3</v>
      </c>
      <c r="DA47" s="695"/>
      <c r="DB47" s="695"/>
      <c r="DC47" s="696"/>
      <c r="DD47" s="669">
        <v>31655</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363</v>
      </c>
      <c r="CG48" s="659"/>
      <c r="CH48" s="659"/>
      <c r="CI48" s="659"/>
      <c r="CJ48" s="659"/>
      <c r="CK48" s="659"/>
      <c r="CL48" s="659"/>
      <c r="CM48" s="659"/>
      <c r="CN48" s="659"/>
      <c r="CO48" s="659"/>
      <c r="CP48" s="659"/>
      <c r="CQ48" s="660"/>
      <c r="CR48" s="661" t="s">
        <v>130</v>
      </c>
      <c r="CS48" s="664"/>
      <c r="CT48" s="664"/>
      <c r="CU48" s="664"/>
      <c r="CV48" s="664"/>
      <c r="CW48" s="664"/>
      <c r="CX48" s="664"/>
      <c r="CY48" s="665"/>
      <c r="CZ48" s="666" t="s">
        <v>130</v>
      </c>
      <c r="DA48" s="667"/>
      <c r="DB48" s="667"/>
      <c r="DC48" s="668"/>
      <c r="DD48" s="669" t="s">
        <v>130</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364</v>
      </c>
      <c r="CE49" s="674"/>
      <c r="CF49" s="674"/>
      <c r="CG49" s="674"/>
      <c r="CH49" s="674"/>
      <c r="CI49" s="674"/>
      <c r="CJ49" s="674"/>
      <c r="CK49" s="674"/>
      <c r="CL49" s="674"/>
      <c r="CM49" s="674"/>
      <c r="CN49" s="674"/>
      <c r="CO49" s="674"/>
      <c r="CP49" s="674"/>
      <c r="CQ49" s="675"/>
      <c r="CR49" s="676">
        <v>19878749</v>
      </c>
      <c r="CS49" s="677"/>
      <c r="CT49" s="677"/>
      <c r="CU49" s="677"/>
      <c r="CV49" s="677"/>
      <c r="CW49" s="677"/>
      <c r="CX49" s="677"/>
      <c r="CY49" s="678"/>
      <c r="CZ49" s="679">
        <v>100</v>
      </c>
      <c r="DA49" s="680"/>
      <c r="DB49" s="680"/>
      <c r="DC49" s="681"/>
      <c r="DD49" s="682">
        <v>13789625</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UYlxvEDgVLE+Jr/j9yJyNLg0yvSkqHfvQB6tcVaYzyV/EQkd63hVA8upxUAgxnZokbN2S5sHyR301D+PnlPWUg==" saltValue="OACzEoKEQK/7q7x6Mrf+G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365</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366</v>
      </c>
      <c r="DK2" s="1200"/>
      <c r="DL2" s="1200"/>
      <c r="DM2" s="1200"/>
      <c r="DN2" s="1200"/>
      <c r="DO2" s="1201"/>
      <c r="DP2" s="249"/>
      <c r="DQ2" s="1199" t="s">
        <v>367</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368</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369</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370</v>
      </c>
      <c r="B5" s="1085"/>
      <c r="C5" s="1085"/>
      <c r="D5" s="1085"/>
      <c r="E5" s="1085"/>
      <c r="F5" s="1085"/>
      <c r="G5" s="1085"/>
      <c r="H5" s="1085"/>
      <c r="I5" s="1085"/>
      <c r="J5" s="1085"/>
      <c r="K5" s="1085"/>
      <c r="L5" s="1085"/>
      <c r="M5" s="1085"/>
      <c r="N5" s="1085"/>
      <c r="O5" s="1085"/>
      <c r="P5" s="1086"/>
      <c r="Q5" s="1090" t="s">
        <v>371</v>
      </c>
      <c r="R5" s="1091"/>
      <c r="S5" s="1091"/>
      <c r="T5" s="1091"/>
      <c r="U5" s="1092"/>
      <c r="V5" s="1090" t="s">
        <v>372</v>
      </c>
      <c r="W5" s="1091"/>
      <c r="X5" s="1091"/>
      <c r="Y5" s="1091"/>
      <c r="Z5" s="1092"/>
      <c r="AA5" s="1090" t="s">
        <v>373</v>
      </c>
      <c r="AB5" s="1091"/>
      <c r="AC5" s="1091"/>
      <c r="AD5" s="1091"/>
      <c r="AE5" s="1091"/>
      <c r="AF5" s="1202" t="s">
        <v>374</v>
      </c>
      <c r="AG5" s="1091"/>
      <c r="AH5" s="1091"/>
      <c r="AI5" s="1091"/>
      <c r="AJ5" s="1106"/>
      <c r="AK5" s="1091" t="s">
        <v>375</v>
      </c>
      <c r="AL5" s="1091"/>
      <c r="AM5" s="1091"/>
      <c r="AN5" s="1091"/>
      <c r="AO5" s="1092"/>
      <c r="AP5" s="1090" t="s">
        <v>376</v>
      </c>
      <c r="AQ5" s="1091"/>
      <c r="AR5" s="1091"/>
      <c r="AS5" s="1091"/>
      <c r="AT5" s="1092"/>
      <c r="AU5" s="1090" t="s">
        <v>377</v>
      </c>
      <c r="AV5" s="1091"/>
      <c r="AW5" s="1091"/>
      <c r="AX5" s="1091"/>
      <c r="AY5" s="1106"/>
      <c r="AZ5" s="256"/>
      <c r="BA5" s="256"/>
      <c r="BB5" s="256"/>
      <c r="BC5" s="256"/>
      <c r="BD5" s="256"/>
      <c r="BE5" s="257"/>
      <c r="BF5" s="257"/>
      <c r="BG5" s="257"/>
      <c r="BH5" s="257"/>
      <c r="BI5" s="257"/>
      <c r="BJ5" s="257"/>
      <c r="BK5" s="257"/>
      <c r="BL5" s="257"/>
      <c r="BM5" s="257"/>
      <c r="BN5" s="257"/>
      <c r="BO5" s="257"/>
      <c r="BP5" s="257"/>
      <c r="BQ5" s="1084" t="s">
        <v>378</v>
      </c>
      <c r="BR5" s="1085"/>
      <c r="BS5" s="1085"/>
      <c r="BT5" s="1085"/>
      <c r="BU5" s="1085"/>
      <c r="BV5" s="1085"/>
      <c r="BW5" s="1085"/>
      <c r="BX5" s="1085"/>
      <c r="BY5" s="1085"/>
      <c r="BZ5" s="1085"/>
      <c r="CA5" s="1085"/>
      <c r="CB5" s="1085"/>
      <c r="CC5" s="1085"/>
      <c r="CD5" s="1085"/>
      <c r="CE5" s="1085"/>
      <c r="CF5" s="1085"/>
      <c r="CG5" s="1086"/>
      <c r="CH5" s="1090" t="s">
        <v>379</v>
      </c>
      <c r="CI5" s="1091"/>
      <c r="CJ5" s="1091"/>
      <c r="CK5" s="1091"/>
      <c r="CL5" s="1092"/>
      <c r="CM5" s="1090" t="s">
        <v>380</v>
      </c>
      <c r="CN5" s="1091"/>
      <c r="CO5" s="1091"/>
      <c r="CP5" s="1091"/>
      <c r="CQ5" s="1092"/>
      <c r="CR5" s="1090" t="s">
        <v>381</v>
      </c>
      <c r="CS5" s="1091"/>
      <c r="CT5" s="1091"/>
      <c r="CU5" s="1091"/>
      <c r="CV5" s="1092"/>
      <c r="CW5" s="1090" t="s">
        <v>382</v>
      </c>
      <c r="CX5" s="1091"/>
      <c r="CY5" s="1091"/>
      <c r="CZ5" s="1091"/>
      <c r="DA5" s="1092"/>
      <c r="DB5" s="1090" t="s">
        <v>383</v>
      </c>
      <c r="DC5" s="1091"/>
      <c r="DD5" s="1091"/>
      <c r="DE5" s="1091"/>
      <c r="DF5" s="1092"/>
      <c r="DG5" s="1187" t="s">
        <v>384</v>
      </c>
      <c r="DH5" s="1188"/>
      <c r="DI5" s="1188"/>
      <c r="DJ5" s="1188"/>
      <c r="DK5" s="1189"/>
      <c r="DL5" s="1187" t="s">
        <v>385</v>
      </c>
      <c r="DM5" s="1188"/>
      <c r="DN5" s="1188"/>
      <c r="DO5" s="1188"/>
      <c r="DP5" s="1189"/>
      <c r="DQ5" s="1090" t="s">
        <v>386</v>
      </c>
      <c r="DR5" s="1091"/>
      <c r="DS5" s="1091"/>
      <c r="DT5" s="1091"/>
      <c r="DU5" s="1092"/>
      <c r="DV5" s="1090" t="s">
        <v>377</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387</v>
      </c>
      <c r="C7" s="1140"/>
      <c r="D7" s="1140"/>
      <c r="E7" s="1140"/>
      <c r="F7" s="1140"/>
      <c r="G7" s="1140"/>
      <c r="H7" s="1140"/>
      <c r="I7" s="1140"/>
      <c r="J7" s="1140"/>
      <c r="K7" s="1140"/>
      <c r="L7" s="1140"/>
      <c r="M7" s="1140"/>
      <c r="N7" s="1140"/>
      <c r="O7" s="1140"/>
      <c r="P7" s="1141"/>
      <c r="Q7" s="1193">
        <v>20658</v>
      </c>
      <c r="R7" s="1194"/>
      <c r="S7" s="1194"/>
      <c r="T7" s="1194"/>
      <c r="U7" s="1194"/>
      <c r="V7" s="1194">
        <v>19879</v>
      </c>
      <c r="W7" s="1194"/>
      <c r="X7" s="1194"/>
      <c r="Y7" s="1194"/>
      <c r="Z7" s="1194"/>
      <c r="AA7" s="1194">
        <v>780</v>
      </c>
      <c r="AB7" s="1194"/>
      <c r="AC7" s="1194"/>
      <c r="AD7" s="1194"/>
      <c r="AE7" s="1195"/>
      <c r="AF7" s="1196">
        <v>576</v>
      </c>
      <c r="AG7" s="1197"/>
      <c r="AH7" s="1197"/>
      <c r="AI7" s="1197"/>
      <c r="AJ7" s="1198"/>
      <c r="AK7" s="1180">
        <v>1384</v>
      </c>
      <c r="AL7" s="1181"/>
      <c r="AM7" s="1181"/>
      <c r="AN7" s="1181"/>
      <c r="AO7" s="1181"/>
      <c r="AP7" s="1181">
        <v>20610</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609</v>
      </c>
      <c r="BT7" s="1185"/>
      <c r="BU7" s="1185"/>
      <c r="BV7" s="1185"/>
      <c r="BW7" s="1185"/>
      <c r="BX7" s="1185"/>
      <c r="BY7" s="1185"/>
      <c r="BZ7" s="1185"/>
      <c r="CA7" s="1185"/>
      <c r="CB7" s="1185"/>
      <c r="CC7" s="1185"/>
      <c r="CD7" s="1185"/>
      <c r="CE7" s="1185"/>
      <c r="CF7" s="1185"/>
      <c r="CG7" s="1186"/>
      <c r="CH7" s="1177">
        <v>-4</v>
      </c>
      <c r="CI7" s="1178"/>
      <c r="CJ7" s="1178"/>
      <c r="CK7" s="1178"/>
      <c r="CL7" s="1179"/>
      <c r="CM7" s="1177">
        <v>10</v>
      </c>
      <c r="CN7" s="1178"/>
      <c r="CO7" s="1178"/>
      <c r="CP7" s="1178"/>
      <c r="CQ7" s="1179"/>
      <c r="CR7" s="1177">
        <v>63</v>
      </c>
      <c r="CS7" s="1178"/>
      <c r="CT7" s="1178"/>
      <c r="CU7" s="1178"/>
      <c r="CV7" s="1179"/>
      <c r="CW7" s="1177" t="s">
        <v>621</v>
      </c>
      <c r="CX7" s="1178"/>
      <c r="CY7" s="1178"/>
      <c r="CZ7" s="1178"/>
      <c r="DA7" s="1179"/>
      <c r="DB7" s="1177" t="s">
        <v>621</v>
      </c>
      <c r="DC7" s="1178"/>
      <c r="DD7" s="1178"/>
      <c r="DE7" s="1178"/>
      <c r="DF7" s="1179"/>
      <c r="DG7" s="1177" t="s">
        <v>622</v>
      </c>
      <c r="DH7" s="1178"/>
      <c r="DI7" s="1178"/>
      <c r="DJ7" s="1178"/>
      <c r="DK7" s="1179"/>
      <c r="DL7" s="1177" t="s">
        <v>623</v>
      </c>
      <c r="DM7" s="1178"/>
      <c r="DN7" s="1178"/>
      <c r="DO7" s="1178"/>
      <c r="DP7" s="1179"/>
      <c r="DQ7" s="1177" t="s">
        <v>622</v>
      </c>
      <c r="DR7" s="1178"/>
      <c r="DS7" s="1178"/>
      <c r="DT7" s="1178"/>
      <c r="DU7" s="1179"/>
      <c r="DV7" s="1204"/>
      <c r="DW7" s="1205"/>
      <c r="DX7" s="1205"/>
      <c r="DY7" s="1205"/>
      <c r="DZ7" s="1206"/>
      <c r="EA7" s="254"/>
    </row>
    <row r="8" spans="1:131" s="255" customFormat="1" ht="26.25" customHeight="1" x14ac:dyDescent="0.15">
      <c r="A8" s="261">
        <v>2</v>
      </c>
      <c r="B8" s="1126" t="s">
        <v>388</v>
      </c>
      <c r="C8" s="1127"/>
      <c r="D8" s="1127"/>
      <c r="E8" s="1127"/>
      <c r="F8" s="1127"/>
      <c r="G8" s="1127"/>
      <c r="H8" s="1127"/>
      <c r="I8" s="1127"/>
      <c r="J8" s="1127"/>
      <c r="K8" s="1127"/>
      <c r="L8" s="1127"/>
      <c r="M8" s="1127"/>
      <c r="N8" s="1127"/>
      <c r="O8" s="1127"/>
      <c r="P8" s="1128"/>
      <c r="Q8" s="1132">
        <v>3559</v>
      </c>
      <c r="R8" s="1133"/>
      <c r="S8" s="1133"/>
      <c r="T8" s="1133"/>
      <c r="U8" s="1133"/>
      <c r="V8" s="1133">
        <v>3559</v>
      </c>
      <c r="W8" s="1133"/>
      <c r="X8" s="1133"/>
      <c r="Y8" s="1133"/>
      <c r="Z8" s="1133"/>
      <c r="AA8" s="1133" t="s">
        <v>626</v>
      </c>
      <c r="AB8" s="1133"/>
      <c r="AC8" s="1133"/>
      <c r="AD8" s="1133"/>
      <c r="AE8" s="1134"/>
      <c r="AF8" s="1108" t="s">
        <v>389</v>
      </c>
      <c r="AG8" s="1109"/>
      <c r="AH8" s="1109"/>
      <c r="AI8" s="1109"/>
      <c r="AJ8" s="1110"/>
      <c r="AK8" s="1175" t="s">
        <v>628</v>
      </c>
      <c r="AL8" s="1176"/>
      <c r="AM8" s="1176"/>
      <c r="AN8" s="1176"/>
      <c r="AO8" s="1176"/>
      <c r="AP8" s="1176" t="s">
        <v>623</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610</v>
      </c>
      <c r="BT8" s="1104"/>
      <c r="BU8" s="1104"/>
      <c r="BV8" s="1104"/>
      <c r="BW8" s="1104"/>
      <c r="BX8" s="1104"/>
      <c r="BY8" s="1104"/>
      <c r="BZ8" s="1104"/>
      <c r="CA8" s="1104"/>
      <c r="CB8" s="1104"/>
      <c r="CC8" s="1104"/>
      <c r="CD8" s="1104"/>
      <c r="CE8" s="1104"/>
      <c r="CF8" s="1104"/>
      <c r="CG8" s="1105"/>
      <c r="CH8" s="1078">
        <v>-2</v>
      </c>
      <c r="CI8" s="1079"/>
      <c r="CJ8" s="1079"/>
      <c r="CK8" s="1079"/>
      <c r="CL8" s="1080"/>
      <c r="CM8" s="1078">
        <v>5</v>
      </c>
      <c r="CN8" s="1079"/>
      <c r="CO8" s="1079"/>
      <c r="CP8" s="1079"/>
      <c r="CQ8" s="1080"/>
      <c r="CR8" s="1078">
        <v>30</v>
      </c>
      <c r="CS8" s="1079"/>
      <c r="CT8" s="1079"/>
      <c r="CU8" s="1079"/>
      <c r="CV8" s="1080"/>
      <c r="CW8" s="1078" t="s">
        <v>621</v>
      </c>
      <c r="CX8" s="1079"/>
      <c r="CY8" s="1079"/>
      <c r="CZ8" s="1079"/>
      <c r="DA8" s="1080"/>
      <c r="DB8" s="1078" t="s">
        <v>621</v>
      </c>
      <c r="DC8" s="1079"/>
      <c r="DD8" s="1079"/>
      <c r="DE8" s="1079"/>
      <c r="DF8" s="1080"/>
      <c r="DG8" s="1078" t="s">
        <v>622</v>
      </c>
      <c r="DH8" s="1079"/>
      <c r="DI8" s="1079"/>
      <c r="DJ8" s="1079"/>
      <c r="DK8" s="1080"/>
      <c r="DL8" s="1078" t="s">
        <v>622</v>
      </c>
      <c r="DM8" s="1079"/>
      <c r="DN8" s="1079"/>
      <c r="DO8" s="1079"/>
      <c r="DP8" s="1080"/>
      <c r="DQ8" s="1078" t="s">
        <v>622</v>
      </c>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t="s">
        <v>611</v>
      </c>
      <c r="BT9" s="1104"/>
      <c r="BU9" s="1104"/>
      <c r="BV9" s="1104"/>
      <c r="BW9" s="1104"/>
      <c r="BX9" s="1104"/>
      <c r="BY9" s="1104"/>
      <c r="BZ9" s="1104"/>
      <c r="CA9" s="1104"/>
      <c r="CB9" s="1104"/>
      <c r="CC9" s="1104"/>
      <c r="CD9" s="1104"/>
      <c r="CE9" s="1104"/>
      <c r="CF9" s="1104"/>
      <c r="CG9" s="1105"/>
      <c r="CH9" s="1078">
        <v>-10</v>
      </c>
      <c r="CI9" s="1079"/>
      <c r="CJ9" s="1079"/>
      <c r="CK9" s="1079"/>
      <c r="CL9" s="1080"/>
      <c r="CM9" s="1078">
        <v>-23</v>
      </c>
      <c r="CN9" s="1079"/>
      <c r="CO9" s="1079"/>
      <c r="CP9" s="1079"/>
      <c r="CQ9" s="1080"/>
      <c r="CR9" s="1078">
        <v>38</v>
      </c>
      <c r="CS9" s="1079"/>
      <c r="CT9" s="1079"/>
      <c r="CU9" s="1079"/>
      <c r="CV9" s="1080"/>
      <c r="CW9" s="1078" t="s">
        <v>622</v>
      </c>
      <c r="CX9" s="1079"/>
      <c r="CY9" s="1079"/>
      <c r="CZ9" s="1079"/>
      <c r="DA9" s="1080"/>
      <c r="DB9" s="1078" t="s">
        <v>622</v>
      </c>
      <c r="DC9" s="1079"/>
      <c r="DD9" s="1079"/>
      <c r="DE9" s="1079"/>
      <c r="DF9" s="1080"/>
      <c r="DG9" s="1078" t="s">
        <v>622</v>
      </c>
      <c r="DH9" s="1079"/>
      <c r="DI9" s="1079"/>
      <c r="DJ9" s="1079"/>
      <c r="DK9" s="1080"/>
      <c r="DL9" s="1078" t="s">
        <v>622</v>
      </c>
      <c r="DM9" s="1079"/>
      <c r="DN9" s="1079"/>
      <c r="DO9" s="1079"/>
      <c r="DP9" s="1080"/>
      <c r="DQ9" s="1078" t="s">
        <v>622</v>
      </c>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t="s">
        <v>612</v>
      </c>
      <c r="BT10" s="1104"/>
      <c r="BU10" s="1104"/>
      <c r="BV10" s="1104"/>
      <c r="BW10" s="1104"/>
      <c r="BX10" s="1104"/>
      <c r="BY10" s="1104"/>
      <c r="BZ10" s="1104"/>
      <c r="CA10" s="1104"/>
      <c r="CB10" s="1104"/>
      <c r="CC10" s="1104"/>
      <c r="CD10" s="1104"/>
      <c r="CE10" s="1104"/>
      <c r="CF10" s="1104"/>
      <c r="CG10" s="1105"/>
      <c r="CH10" s="1078">
        <v>0</v>
      </c>
      <c r="CI10" s="1079"/>
      <c r="CJ10" s="1079"/>
      <c r="CK10" s="1079"/>
      <c r="CL10" s="1080"/>
      <c r="CM10" s="1078">
        <v>66</v>
      </c>
      <c r="CN10" s="1079"/>
      <c r="CO10" s="1079"/>
      <c r="CP10" s="1079"/>
      <c r="CQ10" s="1080"/>
      <c r="CR10" s="1078">
        <v>40</v>
      </c>
      <c r="CS10" s="1079"/>
      <c r="CT10" s="1079"/>
      <c r="CU10" s="1079"/>
      <c r="CV10" s="1080"/>
      <c r="CW10" s="1078" t="s">
        <v>622</v>
      </c>
      <c r="CX10" s="1079"/>
      <c r="CY10" s="1079"/>
      <c r="CZ10" s="1079"/>
      <c r="DA10" s="1080"/>
      <c r="DB10" s="1078" t="s">
        <v>622</v>
      </c>
      <c r="DC10" s="1079"/>
      <c r="DD10" s="1079"/>
      <c r="DE10" s="1079"/>
      <c r="DF10" s="1080"/>
      <c r="DG10" s="1078" t="s">
        <v>622</v>
      </c>
      <c r="DH10" s="1079"/>
      <c r="DI10" s="1079"/>
      <c r="DJ10" s="1079"/>
      <c r="DK10" s="1080"/>
      <c r="DL10" s="1078" t="s">
        <v>622</v>
      </c>
      <c r="DM10" s="1079"/>
      <c r="DN10" s="1079"/>
      <c r="DO10" s="1079"/>
      <c r="DP10" s="1080"/>
      <c r="DQ10" s="1078" t="s">
        <v>622</v>
      </c>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t="s">
        <v>613</v>
      </c>
      <c r="BT11" s="1104"/>
      <c r="BU11" s="1104"/>
      <c r="BV11" s="1104"/>
      <c r="BW11" s="1104"/>
      <c r="BX11" s="1104"/>
      <c r="BY11" s="1104"/>
      <c r="BZ11" s="1104"/>
      <c r="CA11" s="1104"/>
      <c r="CB11" s="1104"/>
      <c r="CC11" s="1104"/>
      <c r="CD11" s="1104"/>
      <c r="CE11" s="1104"/>
      <c r="CF11" s="1104"/>
      <c r="CG11" s="1105"/>
      <c r="CH11" s="1078">
        <v>8</v>
      </c>
      <c r="CI11" s="1079"/>
      <c r="CJ11" s="1079"/>
      <c r="CK11" s="1079"/>
      <c r="CL11" s="1080"/>
      <c r="CM11" s="1078">
        <v>163</v>
      </c>
      <c r="CN11" s="1079"/>
      <c r="CO11" s="1079"/>
      <c r="CP11" s="1079"/>
      <c r="CQ11" s="1080"/>
      <c r="CR11" s="1078">
        <v>46</v>
      </c>
      <c r="CS11" s="1079"/>
      <c r="CT11" s="1079"/>
      <c r="CU11" s="1079"/>
      <c r="CV11" s="1080"/>
      <c r="CW11" s="1078">
        <v>80</v>
      </c>
      <c r="CX11" s="1079"/>
      <c r="CY11" s="1079"/>
      <c r="CZ11" s="1079"/>
      <c r="DA11" s="1080"/>
      <c r="DB11" s="1078" t="s">
        <v>623</v>
      </c>
      <c r="DC11" s="1079"/>
      <c r="DD11" s="1079"/>
      <c r="DE11" s="1079"/>
      <c r="DF11" s="1080"/>
      <c r="DG11" s="1078" t="s">
        <v>624</v>
      </c>
      <c r="DH11" s="1079"/>
      <c r="DI11" s="1079"/>
      <c r="DJ11" s="1079"/>
      <c r="DK11" s="1080"/>
      <c r="DL11" s="1078" t="s">
        <v>624</v>
      </c>
      <c r="DM11" s="1079"/>
      <c r="DN11" s="1079"/>
      <c r="DO11" s="1079"/>
      <c r="DP11" s="1080"/>
      <c r="DQ11" s="1078" t="s">
        <v>624</v>
      </c>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390</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391</v>
      </c>
      <c r="B23" s="1033" t="s">
        <v>392</v>
      </c>
      <c r="C23" s="1034"/>
      <c r="D23" s="1034"/>
      <c r="E23" s="1034"/>
      <c r="F23" s="1034"/>
      <c r="G23" s="1034"/>
      <c r="H23" s="1034"/>
      <c r="I23" s="1034"/>
      <c r="J23" s="1034"/>
      <c r="K23" s="1034"/>
      <c r="L23" s="1034"/>
      <c r="M23" s="1034"/>
      <c r="N23" s="1034"/>
      <c r="O23" s="1034"/>
      <c r="P23" s="1035"/>
      <c r="Q23" s="1157">
        <v>24218</v>
      </c>
      <c r="R23" s="1158"/>
      <c r="S23" s="1158"/>
      <c r="T23" s="1158"/>
      <c r="U23" s="1158"/>
      <c r="V23" s="1158">
        <v>23438</v>
      </c>
      <c r="W23" s="1158"/>
      <c r="X23" s="1158"/>
      <c r="Y23" s="1158"/>
      <c r="Z23" s="1158"/>
      <c r="AA23" s="1158">
        <v>780</v>
      </c>
      <c r="AB23" s="1158"/>
      <c r="AC23" s="1158"/>
      <c r="AD23" s="1158"/>
      <c r="AE23" s="1159"/>
      <c r="AF23" s="1160">
        <v>576</v>
      </c>
      <c r="AG23" s="1158"/>
      <c r="AH23" s="1158"/>
      <c r="AI23" s="1158"/>
      <c r="AJ23" s="1161"/>
      <c r="AK23" s="1162"/>
      <c r="AL23" s="1163"/>
      <c r="AM23" s="1163"/>
      <c r="AN23" s="1163"/>
      <c r="AO23" s="1163"/>
      <c r="AP23" s="1158">
        <v>20610</v>
      </c>
      <c r="AQ23" s="1158"/>
      <c r="AR23" s="1158"/>
      <c r="AS23" s="1158"/>
      <c r="AT23" s="1158"/>
      <c r="AU23" s="1164"/>
      <c r="AV23" s="1164"/>
      <c r="AW23" s="1164"/>
      <c r="AX23" s="1164"/>
      <c r="AY23" s="1165"/>
      <c r="AZ23" s="1154" t="s">
        <v>393</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394</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395</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370</v>
      </c>
      <c r="B26" s="1085"/>
      <c r="C26" s="1085"/>
      <c r="D26" s="1085"/>
      <c r="E26" s="1085"/>
      <c r="F26" s="1085"/>
      <c r="G26" s="1085"/>
      <c r="H26" s="1085"/>
      <c r="I26" s="1085"/>
      <c r="J26" s="1085"/>
      <c r="K26" s="1085"/>
      <c r="L26" s="1085"/>
      <c r="M26" s="1085"/>
      <c r="N26" s="1085"/>
      <c r="O26" s="1085"/>
      <c r="P26" s="1086"/>
      <c r="Q26" s="1090" t="s">
        <v>396</v>
      </c>
      <c r="R26" s="1091"/>
      <c r="S26" s="1091"/>
      <c r="T26" s="1091"/>
      <c r="U26" s="1092"/>
      <c r="V26" s="1090" t="s">
        <v>397</v>
      </c>
      <c r="W26" s="1091"/>
      <c r="X26" s="1091"/>
      <c r="Y26" s="1091"/>
      <c r="Z26" s="1092"/>
      <c r="AA26" s="1090" t="s">
        <v>398</v>
      </c>
      <c r="AB26" s="1091"/>
      <c r="AC26" s="1091"/>
      <c r="AD26" s="1091"/>
      <c r="AE26" s="1091"/>
      <c r="AF26" s="1148" t="s">
        <v>399</v>
      </c>
      <c r="AG26" s="1097"/>
      <c r="AH26" s="1097"/>
      <c r="AI26" s="1097"/>
      <c r="AJ26" s="1149"/>
      <c r="AK26" s="1091" t="s">
        <v>400</v>
      </c>
      <c r="AL26" s="1091"/>
      <c r="AM26" s="1091"/>
      <c r="AN26" s="1091"/>
      <c r="AO26" s="1092"/>
      <c r="AP26" s="1090" t="s">
        <v>401</v>
      </c>
      <c r="AQ26" s="1091"/>
      <c r="AR26" s="1091"/>
      <c r="AS26" s="1091"/>
      <c r="AT26" s="1092"/>
      <c r="AU26" s="1090" t="s">
        <v>402</v>
      </c>
      <c r="AV26" s="1091"/>
      <c r="AW26" s="1091"/>
      <c r="AX26" s="1091"/>
      <c r="AY26" s="1092"/>
      <c r="AZ26" s="1090" t="s">
        <v>403</v>
      </c>
      <c r="BA26" s="1091"/>
      <c r="BB26" s="1091"/>
      <c r="BC26" s="1091"/>
      <c r="BD26" s="1092"/>
      <c r="BE26" s="1090" t="s">
        <v>377</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404</v>
      </c>
      <c r="C28" s="1140"/>
      <c r="D28" s="1140"/>
      <c r="E28" s="1140"/>
      <c r="F28" s="1140"/>
      <c r="G28" s="1140"/>
      <c r="H28" s="1140"/>
      <c r="I28" s="1140"/>
      <c r="J28" s="1140"/>
      <c r="K28" s="1140"/>
      <c r="L28" s="1140"/>
      <c r="M28" s="1140"/>
      <c r="N28" s="1140"/>
      <c r="O28" s="1140"/>
      <c r="P28" s="1141"/>
      <c r="Q28" s="1142">
        <v>3244</v>
      </c>
      <c r="R28" s="1143"/>
      <c r="S28" s="1143"/>
      <c r="T28" s="1143"/>
      <c r="U28" s="1143"/>
      <c r="V28" s="1143">
        <v>3007</v>
      </c>
      <c r="W28" s="1143"/>
      <c r="X28" s="1143"/>
      <c r="Y28" s="1143"/>
      <c r="Z28" s="1143"/>
      <c r="AA28" s="1143">
        <v>237</v>
      </c>
      <c r="AB28" s="1143"/>
      <c r="AC28" s="1143"/>
      <c r="AD28" s="1143"/>
      <c r="AE28" s="1144"/>
      <c r="AF28" s="1145">
        <v>237</v>
      </c>
      <c r="AG28" s="1143"/>
      <c r="AH28" s="1143"/>
      <c r="AI28" s="1143"/>
      <c r="AJ28" s="1146"/>
      <c r="AK28" s="1147">
        <v>252</v>
      </c>
      <c r="AL28" s="1135"/>
      <c r="AM28" s="1135"/>
      <c r="AN28" s="1135"/>
      <c r="AO28" s="1135"/>
      <c r="AP28" s="1135" t="s">
        <v>627</v>
      </c>
      <c r="AQ28" s="1135"/>
      <c r="AR28" s="1135"/>
      <c r="AS28" s="1135"/>
      <c r="AT28" s="1135"/>
      <c r="AU28" s="1135" t="s">
        <v>628</v>
      </c>
      <c r="AV28" s="1135"/>
      <c r="AW28" s="1135"/>
      <c r="AX28" s="1135"/>
      <c r="AY28" s="1135"/>
      <c r="AZ28" s="1136" t="s">
        <v>627</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405</v>
      </c>
      <c r="C29" s="1127"/>
      <c r="D29" s="1127"/>
      <c r="E29" s="1127"/>
      <c r="F29" s="1127"/>
      <c r="G29" s="1127"/>
      <c r="H29" s="1127"/>
      <c r="I29" s="1127"/>
      <c r="J29" s="1127"/>
      <c r="K29" s="1127"/>
      <c r="L29" s="1127"/>
      <c r="M29" s="1127"/>
      <c r="N29" s="1127"/>
      <c r="O29" s="1127"/>
      <c r="P29" s="1128"/>
      <c r="Q29" s="1132">
        <v>12</v>
      </c>
      <c r="R29" s="1133"/>
      <c r="S29" s="1133"/>
      <c r="T29" s="1133"/>
      <c r="U29" s="1133"/>
      <c r="V29" s="1133">
        <v>12</v>
      </c>
      <c r="W29" s="1133"/>
      <c r="X29" s="1133"/>
      <c r="Y29" s="1133"/>
      <c r="Z29" s="1133"/>
      <c r="AA29" s="1133">
        <v>0</v>
      </c>
      <c r="AB29" s="1133"/>
      <c r="AC29" s="1133"/>
      <c r="AD29" s="1133"/>
      <c r="AE29" s="1134"/>
      <c r="AF29" s="1108">
        <v>0</v>
      </c>
      <c r="AG29" s="1109"/>
      <c r="AH29" s="1109"/>
      <c r="AI29" s="1109"/>
      <c r="AJ29" s="1110"/>
      <c r="AK29" s="1069">
        <v>7</v>
      </c>
      <c r="AL29" s="1060"/>
      <c r="AM29" s="1060"/>
      <c r="AN29" s="1060"/>
      <c r="AO29" s="1060"/>
      <c r="AP29" s="1060" t="s">
        <v>623</v>
      </c>
      <c r="AQ29" s="1060"/>
      <c r="AR29" s="1060"/>
      <c r="AS29" s="1060"/>
      <c r="AT29" s="1060"/>
      <c r="AU29" s="1060" t="s">
        <v>623</v>
      </c>
      <c r="AV29" s="1060"/>
      <c r="AW29" s="1060"/>
      <c r="AX29" s="1060"/>
      <c r="AY29" s="1060"/>
      <c r="AZ29" s="1131" t="s">
        <v>628</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406</v>
      </c>
      <c r="C30" s="1127"/>
      <c r="D30" s="1127"/>
      <c r="E30" s="1127"/>
      <c r="F30" s="1127"/>
      <c r="G30" s="1127"/>
      <c r="H30" s="1127"/>
      <c r="I30" s="1127"/>
      <c r="J30" s="1127"/>
      <c r="K30" s="1127"/>
      <c r="L30" s="1127"/>
      <c r="M30" s="1127"/>
      <c r="N30" s="1127"/>
      <c r="O30" s="1127"/>
      <c r="P30" s="1128"/>
      <c r="Q30" s="1132">
        <v>89</v>
      </c>
      <c r="R30" s="1133"/>
      <c r="S30" s="1133"/>
      <c r="T30" s="1133"/>
      <c r="U30" s="1133"/>
      <c r="V30" s="1133">
        <v>89</v>
      </c>
      <c r="W30" s="1133"/>
      <c r="X30" s="1133"/>
      <c r="Y30" s="1133"/>
      <c r="Z30" s="1133"/>
      <c r="AA30" s="1133">
        <v>0</v>
      </c>
      <c r="AB30" s="1133"/>
      <c r="AC30" s="1133"/>
      <c r="AD30" s="1133"/>
      <c r="AE30" s="1134"/>
      <c r="AF30" s="1108">
        <v>0</v>
      </c>
      <c r="AG30" s="1109"/>
      <c r="AH30" s="1109"/>
      <c r="AI30" s="1109"/>
      <c r="AJ30" s="1110"/>
      <c r="AK30" s="1069">
        <v>45</v>
      </c>
      <c r="AL30" s="1060"/>
      <c r="AM30" s="1060"/>
      <c r="AN30" s="1060"/>
      <c r="AO30" s="1060"/>
      <c r="AP30" s="1060">
        <v>51</v>
      </c>
      <c r="AQ30" s="1060"/>
      <c r="AR30" s="1060"/>
      <c r="AS30" s="1060"/>
      <c r="AT30" s="1060"/>
      <c r="AU30" s="1060">
        <v>25</v>
      </c>
      <c r="AV30" s="1060"/>
      <c r="AW30" s="1060"/>
      <c r="AX30" s="1060"/>
      <c r="AY30" s="1060"/>
      <c r="AZ30" s="1131" t="s">
        <v>623</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407</v>
      </c>
      <c r="C31" s="1127"/>
      <c r="D31" s="1127"/>
      <c r="E31" s="1127"/>
      <c r="F31" s="1127"/>
      <c r="G31" s="1127"/>
      <c r="H31" s="1127"/>
      <c r="I31" s="1127"/>
      <c r="J31" s="1127"/>
      <c r="K31" s="1127"/>
      <c r="L31" s="1127"/>
      <c r="M31" s="1127"/>
      <c r="N31" s="1127"/>
      <c r="O31" s="1127"/>
      <c r="P31" s="1128"/>
      <c r="Q31" s="1132">
        <v>324</v>
      </c>
      <c r="R31" s="1133"/>
      <c r="S31" s="1133"/>
      <c r="T31" s="1133"/>
      <c r="U31" s="1133"/>
      <c r="V31" s="1133">
        <v>323</v>
      </c>
      <c r="W31" s="1133"/>
      <c r="X31" s="1133"/>
      <c r="Y31" s="1133"/>
      <c r="Z31" s="1133"/>
      <c r="AA31" s="1133">
        <v>1</v>
      </c>
      <c r="AB31" s="1133"/>
      <c r="AC31" s="1133"/>
      <c r="AD31" s="1133"/>
      <c r="AE31" s="1134"/>
      <c r="AF31" s="1108">
        <v>1</v>
      </c>
      <c r="AG31" s="1109"/>
      <c r="AH31" s="1109"/>
      <c r="AI31" s="1109"/>
      <c r="AJ31" s="1110"/>
      <c r="AK31" s="1069">
        <v>115</v>
      </c>
      <c r="AL31" s="1060"/>
      <c r="AM31" s="1060"/>
      <c r="AN31" s="1060"/>
      <c r="AO31" s="1060"/>
      <c r="AP31" s="1060" t="s">
        <v>623</v>
      </c>
      <c r="AQ31" s="1060"/>
      <c r="AR31" s="1060"/>
      <c r="AS31" s="1060"/>
      <c r="AT31" s="1060"/>
      <c r="AU31" s="1060" t="s">
        <v>624</v>
      </c>
      <c r="AV31" s="1060"/>
      <c r="AW31" s="1060"/>
      <c r="AX31" s="1060"/>
      <c r="AY31" s="1060"/>
      <c r="AZ31" s="1131" t="s">
        <v>629</v>
      </c>
      <c r="BA31" s="1131"/>
      <c r="BB31" s="1131"/>
      <c r="BC31" s="1131"/>
      <c r="BD31" s="1131"/>
      <c r="BE31" s="1121"/>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408</v>
      </c>
      <c r="C32" s="1127"/>
      <c r="D32" s="1127"/>
      <c r="E32" s="1127"/>
      <c r="F32" s="1127"/>
      <c r="G32" s="1127"/>
      <c r="H32" s="1127"/>
      <c r="I32" s="1127"/>
      <c r="J32" s="1127"/>
      <c r="K32" s="1127"/>
      <c r="L32" s="1127"/>
      <c r="M32" s="1127"/>
      <c r="N32" s="1127"/>
      <c r="O32" s="1127"/>
      <c r="P32" s="1128"/>
      <c r="Q32" s="1132">
        <v>427</v>
      </c>
      <c r="R32" s="1133"/>
      <c r="S32" s="1133"/>
      <c r="T32" s="1133"/>
      <c r="U32" s="1133"/>
      <c r="V32" s="1133">
        <v>427</v>
      </c>
      <c r="W32" s="1133"/>
      <c r="X32" s="1133"/>
      <c r="Y32" s="1133"/>
      <c r="Z32" s="1133"/>
      <c r="AA32" s="1133">
        <v>0</v>
      </c>
      <c r="AB32" s="1133"/>
      <c r="AC32" s="1133"/>
      <c r="AD32" s="1133"/>
      <c r="AE32" s="1134"/>
      <c r="AF32" s="1108">
        <v>0</v>
      </c>
      <c r="AG32" s="1109"/>
      <c r="AH32" s="1109"/>
      <c r="AI32" s="1109"/>
      <c r="AJ32" s="1110"/>
      <c r="AK32" s="1069">
        <v>47</v>
      </c>
      <c r="AL32" s="1060"/>
      <c r="AM32" s="1060"/>
      <c r="AN32" s="1060"/>
      <c r="AO32" s="1060"/>
      <c r="AP32" s="1060">
        <v>140</v>
      </c>
      <c r="AQ32" s="1060"/>
      <c r="AR32" s="1060"/>
      <c r="AS32" s="1060"/>
      <c r="AT32" s="1060"/>
      <c r="AU32" s="1060">
        <v>10</v>
      </c>
      <c r="AV32" s="1060"/>
      <c r="AW32" s="1060"/>
      <c r="AX32" s="1060"/>
      <c r="AY32" s="1060"/>
      <c r="AZ32" s="1131" t="s">
        <v>623</v>
      </c>
      <c r="BA32" s="1131"/>
      <c r="BB32" s="1131"/>
      <c r="BC32" s="1131"/>
      <c r="BD32" s="1131"/>
      <c r="BE32" s="1121"/>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409</v>
      </c>
      <c r="C33" s="1127"/>
      <c r="D33" s="1127"/>
      <c r="E33" s="1127"/>
      <c r="F33" s="1127"/>
      <c r="G33" s="1127"/>
      <c r="H33" s="1127"/>
      <c r="I33" s="1127"/>
      <c r="J33" s="1127"/>
      <c r="K33" s="1127"/>
      <c r="L33" s="1127"/>
      <c r="M33" s="1127"/>
      <c r="N33" s="1127"/>
      <c r="O33" s="1127"/>
      <c r="P33" s="1128"/>
      <c r="Q33" s="1132">
        <v>509</v>
      </c>
      <c r="R33" s="1133"/>
      <c r="S33" s="1133"/>
      <c r="T33" s="1133"/>
      <c r="U33" s="1133"/>
      <c r="V33" s="1133">
        <v>567</v>
      </c>
      <c r="W33" s="1133"/>
      <c r="X33" s="1133"/>
      <c r="Y33" s="1133"/>
      <c r="Z33" s="1133"/>
      <c r="AA33" s="1133">
        <v>-58</v>
      </c>
      <c r="AB33" s="1133"/>
      <c r="AC33" s="1133"/>
      <c r="AD33" s="1133"/>
      <c r="AE33" s="1134"/>
      <c r="AF33" s="1108">
        <v>758</v>
      </c>
      <c r="AG33" s="1109"/>
      <c r="AH33" s="1109"/>
      <c r="AI33" s="1109"/>
      <c r="AJ33" s="1110"/>
      <c r="AK33" s="1069">
        <v>175</v>
      </c>
      <c r="AL33" s="1060"/>
      <c r="AM33" s="1060"/>
      <c r="AN33" s="1060"/>
      <c r="AO33" s="1060"/>
      <c r="AP33" s="1060">
        <v>3743</v>
      </c>
      <c r="AQ33" s="1060"/>
      <c r="AR33" s="1060"/>
      <c r="AS33" s="1060"/>
      <c r="AT33" s="1060"/>
      <c r="AU33" s="1060">
        <v>1714</v>
      </c>
      <c r="AV33" s="1060"/>
      <c r="AW33" s="1060"/>
      <c r="AX33" s="1060"/>
      <c r="AY33" s="1060"/>
      <c r="AZ33" s="1131" t="s">
        <v>630</v>
      </c>
      <c r="BA33" s="1131"/>
      <c r="BB33" s="1131"/>
      <c r="BC33" s="1131"/>
      <c r="BD33" s="1131"/>
      <c r="BE33" s="1121" t="s">
        <v>410</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t="s">
        <v>411</v>
      </c>
      <c r="C34" s="1127"/>
      <c r="D34" s="1127"/>
      <c r="E34" s="1127"/>
      <c r="F34" s="1127"/>
      <c r="G34" s="1127"/>
      <c r="H34" s="1127"/>
      <c r="I34" s="1127"/>
      <c r="J34" s="1127"/>
      <c r="K34" s="1127"/>
      <c r="L34" s="1127"/>
      <c r="M34" s="1127"/>
      <c r="N34" s="1127"/>
      <c r="O34" s="1127"/>
      <c r="P34" s="1128"/>
      <c r="Q34" s="1132">
        <v>69</v>
      </c>
      <c r="R34" s="1133"/>
      <c r="S34" s="1133"/>
      <c r="T34" s="1133"/>
      <c r="U34" s="1133"/>
      <c r="V34" s="1133">
        <v>67</v>
      </c>
      <c r="W34" s="1133"/>
      <c r="X34" s="1133"/>
      <c r="Y34" s="1133"/>
      <c r="Z34" s="1133"/>
      <c r="AA34" s="1133">
        <v>3</v>
      </c>
      <c r="AB34" s="1133"/>
      <c r="AC34" s="1133"/>
      <c r="AD34" s="1133"/>
      <c r="AE34" s="1134"/>
      <c r="AF34" s="1108">
        <v>70</v>
      </c>
      <c r="AG34" s="1109"/>
      <c r="AH34" s="1109"/>
      <c r="AI34" s="1109"/>
      <c r="AJ34" s="1110"/>
      <c r="AK34" s="1069">
        <v>32</v>
      </c>
      <c r="AL34" s="1060"/>
      <c r="AM34" s="1060"/>
      <c r="AN34" s="1060"/>
      <c r="AO34" s="1060"/>
      <c r="AP34" s="1060">
        <v>153</v>
      </c>
      <c r="AQ34" s="1060"/>
      <c r="AR34" s="1060"/>
      <c r="AS34" s="1060"/>
      <c r="AT34" s="1060"/>
      <c r="AU34" s="1060">
        <v>0</v>
      </c>
      <c r="AV34" s="1060"/>
      <c r="AW34" s="1060"/>
      <c r="AX34" s="1060"/>
      <c r="AY34" s="1060"/>
      <c r="AZ34" s="1131" t="s">
        <v>623</v>
      </c>
      <c r="BA34" s="1131"/>
      <c r="BB34" s="1131"/>
      <c r="BC34" s="1131"/>
      <c r="BD34" s="1131"/>
      <c r="BE34" s="1121" t="s">
        <v>412</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t="s">
        <v>413</v>
      </c>
      <c r="C35" s="1127"/>
      <c r="D35" s="1127"/>
      <c r="E35" s="1127"/>
      <c r="F35" s="1127"/>
      <c r="G35" s="1127"/>
      <c r="H35" s="1127"/>
      <c r="I35" s="1127"/>
      <c r="J35" s="1127"/>
      <c r="K35" s="1127"/>
      <c r="L35" s="1127"/>
      <c r="M35" s="1127"/>
      <c r="N35" s="1127"/>
      <c r="O35" s="1127"/>
      <c r="P35" s="1128"/>
      <c r="Q35" s="1132">
        <v>4611</v>
      </c>
      <c r="R35" s="1133"/>
      <c r="S35" s="1133"/>
      <c r="T35" s="1133"/>
      <c r="U35" s="1133"/>
      <c r="V35" s="1133">
        <v>5672</v>
      </c>
      <c r="W35" s="1133"/>
      <c r="X35" s="1133"/>
      <c r="Y35" s="1133"/>
      <c r="Z35" s="1133"/>
      <c r="AA35" s="1133">
        <v>-1062</v>
      </c>
      <c r="AB35" s="1133"/>
      <c r="AC35" s="1133"/>
      <c r="AD35" s="1133"/>
      <c r="AE35" s="1134"/>
      <c r="AF35" s="1108">
        <v>-705</v>
      </c>
      <c r="AG35" s="1109"/>
      <c r="AH35" s="1109"/>
      <c r="AI35" s="1109"/>
      <c r="AJ35" s="1110"/>
      <c r="AK35" s="1069">
        <v>1232</v>
      </c>
      <c r="AL35" s="1060"/>
      <c r="AM35" s="1060"/>
      <c r="AN35" s="1060"/>
      <c r="AO35" s="1060"/>
      <c r="AP35" s="1060">
        <v>9711</v>
      </c>
      <c r="AQ35" s="1060"/>
      <c r="AR35" s="1060"/>
      <c r="AS35" s="1060"/>
      <c r="AT35" s="1060"/>
      <c r="AU35" s="1060">
        <v>6176</v>
      </c>
      <c r="AV35" s="1060"/>
      <c r="AW35" s="1060"/>
      <c r="AX35" s="1060"/>
      <c r="AY35" s="1060"/>
      <c r="AZ35" s="1131">
        <v>18.899999999999999</v>
      </c>
      <c r="BA35" s="1131"/>
      <c r="BB35" s="1131"/>
      <c r="BC35" s="1131"/>
      <c r="BD35" s="1131"/>
      <c r="BE35" s="1121" t="s">
        <v>414</v>
      </c>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t="s">
        <v>415</v>
      </c>
      <c r="C36" s="1127"/>
      <c r="D36" s="1127"/>
      <c r="E36" s="1127"/>
      <c r="F36" s="1127"/>
      <c r="G36" s="1127"/>
      <c r="H36" s="1127"/>
      <c r="I36" s="1127"/>
      <c r="J36" s="1127"/>
      <c r="K36" s="1127"/>
      <c r="L36" s="1127"/>
      <c r="M36" s="1127"/>
      <c r="N36" s="1127"/>
      <c r="O36" s="1127"/>
      <c r="P36" s="1128"/>
      <c r="Q36" s="1132">
        <v>5672</v>
      </c>
      <c r="R36" s="1133"/>
      <c r="S36" s="1133"/>
      <c r="T36" s="1133"/>
      <c r="U36" s="1133"/>
      <c r="V36" s="1133">
        <v>752</v>
      </c>
      <c r="W36" s="1133"/>
      <c r="X36" s="1133"/>
      <c r="Y36" s="1133"/>
      <c r="Z36" s="1133"/>
      <c r="AA36" s="1133">
        <v>0</v>
      </c>
      <c r="AB36" s="1133"/>
      <c r="AC36" s="1133"/>
      <c r="AD36" s="1133"/>
      <c r="AE36" s="1134"/>
      <c r="AF36" s="1108">
        <v>0</v>
      </c>
      <c r="AG36" s="1109"/>
      <c r="AH36" s="1109"/>
      <c r="AI36" s="1109"/>
      <c r="AJ36" s="1110"/>
      <c r="AK36" s="1069">
        <v>422</v>
      </c>
      <c r="AL36" s="1060"/>
      <c r="AM36" s="1060"/>
      <c r="AN36" s="1060"/>
      <c r="AO36" s="1060"/>
      <c r="AP36" s="1060">
        <v>4515</v>
      </c>
      <c r="AQ36" s="1060"/>
      <c r="AR36" s="1060"/>
      <c r="AS36" s="1060"/>
      <c r="AT36" s="1060"/>
      <c r="AU36" s="1060">
        <v>4199</v>
      </c>
      <c r="AV36" s="1060"/>
      <c r="AW36" s="1060"/>
      <c r="AX36" s="1060"/>
      <c r="AY36" s="1060"/>
      <c r="AZ36" s="1131" t="s">
        <v>623</v>
      </c>
      <c r="BA36" s="1131"/>
      <c r="BB36" s="1131"/>
      <c r="BC36" s="1131"/>
      <c r="BD36" s="1131"/>
      <c r="BE36" s="1121" t="s">
        <v>416</v>
      </c>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t="s">
        <v>417</v>
      </c>
      <c r="C37" s="1127"/>
      <c r="D37" s="1127"/>
      <c r="E37" s="1127"/>
      <c r="F37" s="1127"/>
      <c r="G37" s="1127"/>
      <c r="H37" s="1127"/>
      <c r="I37" s="1127"/>
      <c r="J37" s="1127"/>
      <c r="K37" s="1127"/>
      <c r="L37" s="1127"/>
      <c r="M37" s="1127"/>
      <c r="N37" s="1127"/>
      <c r="O37" s="1127"/>
      <c r="P37" s="1128"/>
      <c r="Q37" s="1132">
        <v>457</v>
      </c>
      <c r="R37" s="1133"/>
      <c r="S37" s="1133"/>
      <c r="T37" s="1133"/>
      <c r="U37" s="1133"/>
      <c r="V37" s="1133">
        <v>457</v>
      </c>
      <c r="W37" s="1133"/>
      <c r="X37" s="1133"/>
      <c r="Y37" s="1133"/>
      <c r="Z37" s="1133"/>
      <c r="AA37" s="1133">
        <v>0</v>
      </c>
      <c r="AB37" s="1133"/>
      <c r="AC37" s="1133"/>
      <c r="AD37" s="1133"/>
      <c r="AE37" s="1134"/>
      <c r="AF37" s="1108">
        <v>0</v>
      </c>
      <c r="AG37" s="1109"/>
      <c r="AH37" s="1109"/>
      <c r="AI37" s="1109"/>
      <c r="AJ37" s="1110"/>
      <c r="AK37" s="1069">
        <v>340</v>
      </c>
      <c r="AL37" s="1060"/>
      <c r="AM37" s="1060"/>
      <c r="AN37" s="1060"/>
      <c r="AO37" s="1060"/>
      <c r="AP37" s="1060">
        <v>2091</v>
      </c>
      <c r="AQ37" s="1060"/>
      <c r="AR37" s="1060"/>
      <c r="AS37" s="1060"/>
      <c r="AT37" s="1060"/>
      <c r="AU37" s="1060">
        <v>2008</v>
      </c>
      <c r="AV37" s="1060"/>
      <c r="AW37" s="1060"/>
      <c r="AX37" s="1060"/>
      <c r="AY37" s="1060"/>
      <c r="AZ37" s="1131" t="s">
        <v>623</v>
      </c>
      <c r="BA37" s="1131"/>
      <c r="BB37" s="1131"/>
      <c r="BC37" s="1131"/>
      <c r="BD37" s="1131"/>
      <c r="BE37" s="1121" t="s">
        <v>418</v>
      </c>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t="s">
        <v>419</v>
      </c>
      <c r="C38" s="1127"/>
      <c r="D38" s="1127"/>
      <c r="E38" s="1127"/>
      <c r="F38" s="1127"/>
      <c r="G38" s="1127"/>
      <c r="H38" s="1127"/>
      <c r="I38" s="1127"/>
      <c r="J38" s="1127"/>
      <c r="K38" s="1127"/>
      <c r="L38" s="1127"/>
      <c r="M38" s="1127"/>
      <c r="N38" s="1127"/>
      <c r="O38" s="1127"/>
      <c r="P38" s="1128"/>
      <c r="Q38" s="1132">
        <v>100</v>
      </c>
      <c r="R38" s="1133"/>
      <c r="S38" s="1133"/>
      <c r="T38" s="1133"/>
      <c r="U38" s="1133"/>
      <c r="V38" s="1133">
        <v>100</v>
      </c>
      <c r="W38" s="1133"/>
      <c r="X38" s="1133"/>
      <c r="Y38" s="1133"/>
      <c r="Z38" s="1133"/>
      <c r="AA38" s="1133">
        <v>0</v>
      </c>
      <c r="AB38" s="1133"/>
      <c r="AC38" s="1133"/>
      <c r="AD38" s="1133"/>
      <c r="AE38" s="1134"/>
      <c r="AF38" s="1108">
        <v>0</v>
      </c>
      <c r="AG38" s="1109"/>
      <c r="AH38" s="1109"/>
      <c r="AI38" s="1109"/>
      <c r="AJ38" s="1110"/>
      <c r="AK38" s="1069">
        <v>62</v>
      </c>
      <c r="AL38" s="1060"/>
      <c r="AM38" s="1060"/>
      <c r="AN38" s="1060"/>
      <c r="AO38" s="1060"/>
      <c r="AP38" s="1060">
        <v>342</v>
      </c>
      <c r="AQ38" s="1060"/>
      <c r="AR38" s="1060"/>
      <c r="AS38" s="1060"/>
      <c r="AT38" s="1060"/>
      <c r="AU38" s="1060">
        <v>319</v>
      </c>
      <c r="AV38" s="1060"/>
      <c r="AW38" s="1060"/>
      <c r="AX38" s="1060"/>
      <c r="AY38" s="1060"/>
      <c r="AZ38" s="1131" t="s">
        <v>631</v>
      </c>
      <c r="BA38" s="1131"/>
      <c r="BB38" s="1131"/>
      <c r="BC38" s="1131"/>
      <c r="BD38" s="1131"/>
      <c r="BE38" s="1121" t="s">
        <v>416</v>
      </c>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420</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391</v>
      </c>
      <c r="B63" s="1033" t="s">
        <v>421</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362</v>
      </c>
      <c r="AG63" s="1048"/>
      <c r="AH63" s="1048"/>
      <c r="AI63" s="1048"/>
      <c r="AJ63" s="1119"/>
      <c r="AK63" s="1120"/>
      <c r="AL63" s="1052"/>
      <c r="AM63" s="1052"/>
      <c r="AN63" s="1052"/>
      <c r="AO63" s="1052"/>
      <c r="AP63" s="1048"/>
      <c r="AQ63" s="1048"/>
      <c r="AR63" s="1048"/>
      <c r="AS63" s="1048"/>
      <c r="AT63" s="1048"/>
      <c r="AU63" s="1048"/>
      <c r="AV63" s="1048"/>
      <c r="AW63" s="1048"/>
      <c r="AX63" s="1048"/>
      <c r="AY63" s="1048"/>
      <c r="AZ63" s="1114"/>
      <c r="BA63" s="1114"/>
      <c r="BB63" s="1114"/>
      <c r="BC63" s="1114"/>
      <c r="BD63" s="1114"/>
      <c r="BE63" s="1049"/>
      <c r="BF63" s="1049"/>
      <c r="BG63" s="1049"/>
      <c r="BH63" s="1049"/>
      <c r="BI63" s="1050"/>
      <c r="BJ63" s="1115" t="s">
        <v>422</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423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424</v>
      </c>
      <c r="B66" s="1085"/>
      <c r="C66" s="1085"/>
      <c r="D66" s="1085"/>
      <c r="E66" s="1085"/>
      <c r="F66" s="1085"/>
      <c r="G66" s="1085"/>
      <c r="H66" s="1085"/>
      <c r="I66" s="1085"/>
      <c r="J66" s="1085"/>
      <c r="K66" s="1085"/>
      <c r="L66" s="1085"/>
      <c r="M66" s="1085"/>
      <c r="N66" s="1085"/>
      <c r="O66" s="1085"/>
      <c r="P66" s="1086"/>
      <c r="Q66" s="1090" t="s">
        <v>425</v>
      </c>
      <c r="R66" s="1091"/>
      <c r="S66" s="1091"/>
      <c r="T66" s="1091"/>
      <c r="U66" s="1092"/>
      <c r="V66" s="1090" t="s">
        <v>426</v>
      </c>
      <c r="W66" s="1091"/>
      <c r="X66" s="1091"/>
      <c r="Y66" s="1091"/>
      <c r="Z66" s="1092"/>
      <c r="AA66" s="1090" t="s">
        <v>427</v>
      </c>
      <c r="AB66" s="1091"/>
      <c r="AC66" s="1091"/>
      <c r="AD66" s="1091"/>
      <c r="AE66" s="1092"/>
      <c r="AF66" s="1096" t="s">
        <v>428</v>
      </c>
      <c r="AG66" s="1097"/>
      <c r="AH66" s="1097"/>
      <c r="AI66" s="1097"/>
      <c r="AJ66" s="1098"/>
      <c r="AK66" s="1090" t="s">
        <v>429</v>
      </c>
      <c r="AL66" s="1085"/>
      <c r="AM66" s="1085"/>
      <c r="AN66" s="1085"/>
      <c r="AO66" s="1086"/>
      <c r="AP66" s="1090" t="s">
        <v>430</v>
      </c>
      <c r="AQ66" s="1091"/>
      <c r="AR66" s="1091"/>
      <c r="AS66" s="1091"/>
      <c r="AT66" s="1092"/>
      <c r="AU66" s="1090" t="s">
        <v>431</v>
      </c>
      <c r="AV66" s="1091"/>
      <c r="AW66" s="1091"/>
      <c r="AX66" s="1091"/>
      <c r="AY66" s="1092"/>
      <c r="AZ66" s="1090" t="s">
        <v>377</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614</v>
      </c>
      <c r="C68" s="1075"/>
      <c r="D68" s="1075"/>
      <c r="E68" s="1075"/>
      <c r="F68" s="1075"/>
      <c r="G68" s="1075"/>
      <c r="H68" s="1075"/>
      <c r="I68" s="1075"/>
      <c r="J68" s="1075"/>
      <c r="K68" s="1075"/>
      <c r="L68" s="1075"/>
      <c r="M68" s="1075"/>
      <c r="N68" s="1075"/>
      <c r="O68" s="1075"/>
      <c r="P68" s="1076"/>
      <c r="Q68" s="1077">
        <v>8778</v>
      </c>
      <c r="R68" s="1071"/>
      <c r="S68" s="1071"/>
      <c r="T68" s="1071"/>
      <c r="U68" s="1071"/>
      <c r="V68" s="1071">
        <v>8501</v>
      </c>
      <c r="W68" s="1071"/>
      <c r="X68" s="1071"/>
      <c r="Y68" s="1071"/>
      <c r="Z68" s="1071"/>
      <c r="AA68" s="1071">
        <v>276</v>
      </c>
      <c r="AB68" s="1071"/>
      <c r="AC68" s="1071"/>
      <c r="AD68" s="1071"/>
      <c r="AE68" s="1071"/>
      <c r="AF68" s="1071">
        <v>276</v>
      </c>
      <c r="AG68" s="1071"/>
      <c r="AH68" s="1071"/>
      <c r="AI68" s="1071"/>
      <c r="AJ68" s="1071"/>
      <c r="AK68" s="1071">
        <v>373</v>
      </c>
      <c r="AL68" s="1071"/>
      <c r="AM68" s="1071"/>
      <c r="AN68" s="1071"/>
      <c r="AO68" s="1071"/>
      <c r="AP68" s="1071" t="s">
        <v>625</v>
      </c>
      <c r="AQ68" s="1071"/>
      <c r="AR68" s="1071"/>
      <c r="AS68" s="1071"/>
      <c r="AT68" s="1071"/>
      <c r="AU68" s="1071" t="s">
        <v>623</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615</v>
      </c>
      <c r="C69" s="1064"/>
      <c r="D69" s="1064"/>
      <c r="E69" s="1064"/>
      <c r="F69" s="1064"/>
      <c r="G69" s="1064"/>
      <c r="H69" s="1064"/>
      <c r="I69" s="1064"/>
      <c r="J69" s="1064"/>
      <c r="K69" s="1064"/>
      <c r="L69" s="1064"/>
      <c r="M69" s="1064"/>
      <c r="N69" s="1064"/>
      <c r="O69" s="1064"/>
      <c r="P69" s="1065"/>
      <c r="Q69" s="1066">
        <v>116</v>
      </c>
      <c r="R69" s="1060"/>
      <c r="S69" s="1060"/>
      <c r="T69" s="1060"/>
      <c r="U69" s="1060"/>
      <c r="V69" s="1060">
        <v>93</v>
      </c>
      <c r="W69" s="1060"/>
      <c r="X69" s="1060"/>
      <c r="Y69" s="1060"/>
      <c r="Z69" s="1060"/>
      <c r="AA69" s="1060">
        <v>23</v>
      </c>
      <c r="AB69" s="1060"/>
      <c r="AC69" s="1060"/>
      <c r="AD69" s="1060"/>
      <c r="AE69" s="1060"/>
      <c r="AF69" s="1060">
        <v>23</v>
      </c>
      <c r="AG69" s="1060"/>
      <c r="AH69" s="1060"/>
      <c r="AI69" s="1060"/>
      <c r="AJ69" s="1060"/>
      <c r="AK69" s="1060">
        <v>12</v>
      </c>
      <c r="AL69" s="1060"/>
      <c r="AM69" s="1060"/>
      <c r="AN69" s="1060"/>
      <c r="AO69" s="1060"/>
      <c r="AP69" s="1060" t="s">
        <v>623</v>
      </c>
      <c r="AQ69" s="1060"/>
      <c r="AR69" s="1060"/>
      <c r="AS69" s="1060"/>
      <c r="AT69" s="1060"/>
      <c r="AU69" s="1060" t="s">
        <v>625</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616</v>
      </c>
      <c r="C70" s="1064"/>
      <c r="D70" s="1064"/>
      <c r="E70" s="1064"/>
      <c r="F70" s="1064"/>
      <c r="G70" s="1064"/>
      <c r="H70" s="1064"/>
      <c r="I70" s="1064"/>
      <c r="J70" s="1064"/>
      <c r="K70" s="1064"/>
      <c r="L70" s="1064"/>
      <c r="M70" s="1064"/>
      <c r="N70" s="1064"/>
      <c r="O70" s="1064"/>
      <c r="P70" s="1065"/>
      <c r="Q70" s="1066">
        <v>265</v>
      </c>
      <c r="R70" s="1060"/>
      <c r="S70" s="1060"/>
      <c r="T70" s="1060"/>
      <c r="U70" s="1060"/>
      <c r="V70" s="1060">
        <v>248</v>
      </c>
      <c r="W70" s="1060"/>
      <c r="X70" s="1060"/>
      <c r="Y70" s="1060"/>
      <c r="Z70" s="1060"/>
      <c r="AA70" s="1060">
        <v>17</v>
      </c>
      <c r="AB70" s="1060"/>
      <c r="AC70" s="1060"/>
      <c r="AD70" s="1060"/>
      <c r="AE70" s="1060"/>
      <c r="AF70" s="1060">
        <v>17</v>
      </c>
      <c r="AG70" s="1060"/>
      <c r="AH70" s="1060"/>
      <c r="AI70" s="1060"/>
      <c r="AJ70" s="1060"/>
      <c r="AK70" s="1060">
        <v>151</v>
      </c>
      <c r="AL70" s="1060"/>
      <c r="AM70" s="1060"/>
      <c r="AN70" s="1060"/>
      <c r="AO70" s="1060"/>
      <c r="AP70" s="1060" t="s">
        <v>622</v>
      </c>
      <c r="AQ70" s="1060"/>
      <c r="AR70" s="1060"/>
      <c r="AS70" s="1060"/>
      <c r="AT70" s="1060"/>
      <c r="AU70" s="1060" t="s">
        <v>622</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617</v>
      </c>
      <c r="C71" s="1064"/>
      <c r="D71" s="1064"/>
      <c r="E71" s="1064"/>
      <c r="F71" s="1064"/>
      <c r="G71" s="1064"/>
      <c r="H71" s="1064"/>
      <c r="I71" s="1064"/>
      <c r="J71" s="1064"/>
      <c r="K71" s="1064"/>
      <c r="L71" s="1064"/>
      <c r="M71" s="1064"/>
      <c r="N71" s="1064"/>
      <c r="O71" s="1064"/>
      <c r="P71" s="1065"/>
      <c r="Q71" s="1066">
        <v>545</v>
      </c>
      <c r="R71" s="1060"/>
      <c r="S71" s="1060"/>
      <c r="T71" s="1060"/>
      <c r="U71" s="1060"/>
      <c r="V71" s="1060">
        <v>409</v>
      </c>
      <c r="W71" s="1060"/>
      <c r="X71" s="1060"/>
      <c r="Y71" s="1060"/>
      <c r="Z71" s="1060"/>
      <c r="AA71" s="1060">
        <v>136</v>
      </c>
      <c r="AB71" s="1060"/>
      <c r="AC71" s="1060"/>
      <c r="AD71" s="1060"/>
      <c r="AE71" s="1060"/>
      <c r="AF71" s="1060">
        <v>136</v>
      </c>
      <c r="AG71" s="1060"/>
      <c r="AH71" s="1060"/>
      <c r="AI71" s="1060"/>
      <c r="AJ71" s="1060"/>
      <c r="AK71" s="1060" t="s">
        <v>623</v>
      </c>
      <c r="AL71" s="1060"/>
      <c r="AM71" s="1060"/>
      <c r="AN71" s="1060"/>
      <c r="AO71" s="1060"/>
      <c r="AP71" s="1060" t="s">
        <v>625</v>
      </c>
      <c r="AQ71" s="1060"/>
      <c r="AR71" s="1060"/>
      <c r="AS71" s="1060"/>
      <c r="AT71" s="1060"/>
      <c r="AU71" s="1060" t="s">
        <v>622</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618</v>
      </c>
      <c r="C72" s="1064"/>
      <c r="D72" s="1064"/>
      <c r="E72" s="1064"/>
      <c r="F72" s="1064"/>
      <c r="G72" s="1064"/>
      <c r="H72" s="1064"/>
      <c r="I72" s="1064"/>
      <c r="J72" s="1064"/>
      <c r="K72" s="1064"/>
      <c r="L72" s="1064"/>
      <c r="M72" s="1064"/>
      <c r="N72" s="1064"/>
      <c r="O72" s="1064"/>
      <c r="P72" s="1065"/>
      <c r="Q72" s="1066">
        <v>152075</v>
      </c>
      <c r="R72" s="1060"/>
      <c r="S72" s="1060"/>
      <c r="T72" s="1060"/>
      <c r="U72" s="1060"/>
      <c r="V72" s="1060">
        <v>147885</v>
      </c>
      <c r="W72" s="1060"/>
      <c r="X72" s="1060"/>
      <c r="Y72" s="1060"/>
      <c r="Z72" s="1060"/>
      <c r="AA72" s="1060">
        <v>4190</v>
      </c>
      <c r="AB72" s="1060"/>
      <c r="AC72" s="1060"/>
      <c r="AD72" s="1060"/>
      <c r="AE72" s="1060"/>
      <c r="AF72" s="1060">
        <v>4190</v>
      </c>
      <c r="AG72" s="1060"/>
      <c r="AH72" s="1060"/>
      <c r="AI72" s="1060"/>
      <c r="AJ72" s="1060"/>
      <c r="AK72" s="1060">
        <v>1425</v>
      </c>
      <c r="AL72" s="1060"/>
      <c r="AM72" s="1060"/>
      <c r="AN72" s="1060"/>
      <c r="AO72" s="1060"/>
      <c r="AP72" s="1060" t="s">
        <v>622</v>
      </c>
      <c r="AQ72" s="1060"/>
      <c r="AR72" s="1060"/>
      <c r="AS72" s="1060"/>
      <c r="AT72" s="1060"/>
      <c r="AU72" s="1060" t="s">
        <v>622</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619</v>
      </c>
      <c r="C73" s="1064"/>
      <c r="D73" s="1064"/>
      <c r="E73" s="1064"/>
      <c r="F73" s="1064"/>
      <c r="G73" s="1064"/>
      <c r="H73" s="1064"/>
      <c r="I73" s="1064"/>
      <c r="J73" s="1064"/>
      <c r="K73" s="1064"/>
      <c r="L73" s="1064"/>
      <c r="M73" s="1064"/>
      <c r="N73" s="1064"/>
      <c r="O73" s="1064"/>
      <c r="P73" s="1065"/>
      <c r="Q73" s="1066">
        <v>3447</v>
      </c>
      <c r="R73" s="1060"/>
      <c r="S73" s="1060"/>
      <c r="T73" s="1060"/>
      <c r="U73" s="1060"/>
      <c r="V73" s="1060">
        <v>3424</v>
      </c>
      <c r="W73" s="1060"/>
      <c r="X73" s="1060"/>
      <c r="Y73" s="1060"/>
      <c r="Z73" s="1060"/>
      <c r="AA73" s="1060">
        <v>22</v>
      </c>
      <c r="AB73" s="1060"/>
      <c r="AC73" s="1060"/>
      <c r="AD73" s="1060"/>
      <c r="AE73" s="1060"/>
      <c r="AF73" s="1060">
        <v>22</v>
      </c>
      <c r="AG73" s="1060"/>
      <c r="AH73" s="1060"/>
      <c r="AI73" s="1060"/>
      <c r="AJ73" s="1060"/>
      <c r="AK73" s="1060">
        <v>113</v>
      </c>
      <c r="AL73" s="1060"/>
      <c r="AM73" s="1060"/>
      <c r="AN73" s="1060"/>
      <c r="AO73" s="1060"/>
      <c r="AP73" s="1060">
        <v>60</v>
      </c>
      <c r="AQ73" s="1060"/>
      <c r="AR73" s="1060"/>
      <c r="AS73" s="1060"/>
      <c r="AT73" s="1060"/>
      <c r="AU73" s="1060">
        <v>14</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620</v>
      </c>
      <c r="C74" s="1064"/>
      <c r="D74" s="1064"/>
      <c r="E74" s="1064"/>
      <c r="F74" s="1064"/>
      <c r="G74" s="1064"/>
      <c r="H74" s="1064"/>
      <c r="I74" s="1064"/>
      <c r="J74" s="1064"/>
      <c r="K74" s="1064"/>
      <c r="L74" s="1064"/>
      <c r="M74" s="1064"/>
      <c r="N74" s="1064"/>
      <c r="O74" s="1064"/>
      <c r="P74" s="1065"/>
      <c r="Q74" s="1066">
        <v>18472</v>
      </c>
      <c r="R74" s="1060"/>
      <c r="S74" s="1060"/>
      <c r="T74" s="1060"/>
      <c r="U74" s="1060"/>
      <c r="V74" s="1060">
        <v>17960</v>
      </c>
      <c r="W74" s="1060"/>
      <c r="X74" s="1060"/>
      <c r="Y74" s="1060"/>
      <c r="Z74" s="1060"/>
      <c r="AA74" s="1060">
        <v>512</v>
      </c>
      <c r="AB74" s="1060"/>
      <c r="AC74" s="1060"/>
      <c r="AD74" s="1060"/>
      <c r="AE74" s="1060"/>
      <c r="AF74" s="1060">
        <v>512</v>
      </c>
      <c r="AG74" s="1060"/>
      <c r="AH74" s="1060"/>
      <c r="AI74" s="1060"/>
      <c r="AJ74" s="1060"/>
      <c r="AK74" s="1060">
        <v>330</v>
      </c>
      <c r="AL74" s="1060"/>
      <c r="AM74" s="1060"/>
      <c r="AN74" s="1060"/>
      <c r="AO74" s="1060"/>
      <c r="AP74" s="1060" t="s">
        <v>623</v>
      </c>
      <c r="AQ74" s="1060"/>
      <c r="AR74" s="1060"/>
      <c r="AS74" s="1060"/>
      <c r="AT74" s="1060"/>
      <c r="AU74" s="1060" t="s">
        <v>623</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391</v>
      </c>
      <c r="B88" s="1033" t="s">
        <v>432</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5176</v>
      </c>
      <c r="AG88" s="1048"/>
      <c r="AH88" s="1048"/>
      <c r="AI88" s="1048"/>
      <c r="AJ88" s="1048"/>
      <c r="AK88" s="1052"/>
      <c r="AL88" s="1052"/>
      <c r="AM88" s="1052"/>
      <c r="AN88" s="1052"/>
      <c r="AO88" s="1052"/>
      <c r="AP88" s="1048">
        <v>60</v>
      </c>
      <c r="AQ88" s="1048"/>
      <c r="AR88" s="1048"/>
      <c r="AS88" s="1048"/>
      <c r="AT88" s="1048"/>
      <c r="AU88" s="1048">
        <v>14</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391</v>
      </c>
      <c r="BR102" s="1033" t="s">
        <v>433</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217</v>
      </c>
      <c r="CS102" s="1040"/>
      <c r="CT102" s="1040"/>
      <c r="CU102" s="1040"/>
      <c r="CV102" s="1041"/>
      <c r="CW102" s="1039">
        <v>80</v>
      </c>
      <c r="CX102" s="1040"/>
      <c r="CY102" s="1040"/>
      <c r="CZ102" s="1040"/>
      <c r="DA102" s="1041"/>
      <c r="DB102" s="1039" t="s">
        <v>623</v>
      </c>
      <c r="DC102" s="1040"/>
      <c r="DD102" s="1040"/>
      <c r="DE102" s="1040"/>
      <c r="DF102" s="1041"/>
      <c r="DG102" s="1039" t="s">
        <v>623</v>
      </c>
      <c r="DH102" s="1040"/>
      <c r="DI102" s="1040"/>
      <c r="DJ102" s="1040"/>
      <c r="DK102" s="1041"/>
      <c r="DL102" s="1039" t="s">
        <v>623</v>
      </c>
      <c r="DM102" s="1040"/>
      <c r="DN102" s="1040"/>
      <c r="DO102" s="1040"/>
      <c r="DP102" s="1041"/>
      <c r="DQ102" s="1039" t="s">
        <v>622</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434</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435</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436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438</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439</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440</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441</v>
      </c>
      <c r="AB109" s="983"/>
      <c r="AC109" s="983"/>
      <c r="AD109" s="983"/>
      <c r="AE109" s="984"/>
      <c r="AF109" s="985" t="s">
        <v>308</v>
      </c>
      <c r="AG109" s="983"/>
      <c r="AH109" s="983"/>
      <c r="AI109" s="983"/>
      <c r="AJ109" s="984"/>
      <c r="AK109" s="985" t="s">
        <v>307</v>
      </c>
      <c r="AL109" s="983"/>
      <c r="AM109" s="983"/>
      <c r="AN109" s="983"/>
      <c r="AO109" s="984"/>
      <c r="AP109" s="985" t="s">
        <v>442</v>
      </c>
      <c r="AQ109" s="983"/>
      <c r="AR109" s="983"/>
      <c r="AS109" s="983"/>
      <c r="AT109" s="1014"/>
      <c r="AU109" s="982" t="s">
        <v>440</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441</v>
      </c>
      <c r="BR109" s="983"/>
      <c r="BS109" s="983"/>
      <c r="BT109" s="983"/>
      <c r="BU109" s="984"/>
      <c r="BV109" s="985" t="s">
        <v>308</v>
      </c>
      <c r="BW109" s="983"/>
      <c r="BX109" s="983"/>
      <c r="BY109" s="983"/>
      <c r="BZ109" s="984"/>
      <c r="CA109" s="985" t="s">
        <v>307</v>
      </c>
      <c r="CB109" s="983"/>
      <c r="CC109" s="983"/>
      <c r="CD109" s="983"/>
      <c r="CE109" s="984"/>
      <c r="CF109" s="1021" t="s">
        <v>442</v>
      </c>
      <c r="CG109" s="1021"/>
      <c r="CH109" s="1021"/>
      <c r="CI109" s="1021"/>
      <c r="CJ109" s="1021"/>
      <c r="CK109" s="985" t="s">
        <v>443</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441</v>
      </c>
      <c r="DH109" s="983"/>
      <c r="DI109" s="983"/>
      <c r="DJ109" s="983"/>
      <c r="DK109" s="984"/>
      <c r="DL109" s="985" t="s">
        <v>308</v>
      </c>
      <c r="DM109" s="983"/>
      <c r="DN109" s="983"/>
      <c r="DO109" s="983"/>
      <c r="DP109" s="984"/>
      <c r="DQ109" s="985" t="s">
        <v>307</v>
      </c>
      <c r="DR109" s="983"/>
      <c r="DS109" s="983"/>
      <c r="DT109" s="983"/>
      <c r="DU109" s="984"/>
      <c r="DV109" s="985" t="s">
        <v>442</v>
      </c>
      <c r="DW109" s="983"/>
      <c r="DX109" s="983"/>
      <c r="DY109" s="983"/>
      <c r="DZ109" s="1014"/>
    </row>
    <row r="110" spans="1:131" s="246" customFormat="1" ht="26.25" customHeight="1" x14ac:dyDescent="0.15">
      <c r="A110" s="885" t="s">
        <v>444</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2291459</v>
      </c>
      <c r="AB110" s="976"/>
      <c r="AC110" s="976"/>
      <c r="AD110" s="976"/>
      <c r="AE110" s="977"/>
      <c r="AF110" s="978">
        <v>2159240</v>
      </c>
      <c r="AG110" s="976"/>
      <c r="AH110" s="976"/>
      <c r="AI110" s="976"/>
      <c r="AJ110" s="977"/>
      <c r="AK110" s="978">
        <v>2122159</v>
      </c>
      <c r="AL110" s="976"/>
      <c r="AM110" s="976"/>
      <c r="AN110" s="976"/>
      <c r="AO110" s="977"/>
      <c r="AP110" s="979">
        <v>21.9</v>
      </c>
      <c r="AQ110" s="980"/>
      <c r="AR110" s="980"/>
      <c r="AS110" s="980"/>
      <c r="AT110" s="981"/>
      <c r="AU110" s="1015" t="s">
        <v>73</v>
      </c>
      <c r="AV110" s="1016"/>
      <c r="AW110" s="1016"/>
      <c r="AX110" s="1016"/>
      <c r="AY110" s="1016"/>
      <c r="AZ110" s="941" t="s">
        <v>445</v>
      </c>
      <c r="BA110" s="886"/>
      <c r="BB110" s="886"/>
      <c r="BC110" s="886"/>
      <c r="BD110" s="886"/>
      <c r="BE110" s="886"/>
      <c r="BF110" s="886"/>
      <c r="BG110" s="886"/>
      <c r="BH110" s="886"/>
      <c r="BI110" s="886"/>
      <c r="BJ110" s="886"/>
      <c r="BK110" s="886"/>
      <c r="BL110" s="886"/>
      <c r="BM110" s="886"/>
      <c r="BN110" s="886"/>
      <c r="BO110" s="886"/>
      <c r="BP110" s="887"/>
      <c r="BQ110" s="942">
        <v>19956214</v>
      </c>
      <c r="BR110" s="923"/>
      <c r="BS110" s="923"/>
      <c r="BT110" s="923"/>
      <c r="BU110" s="923"/>
      <c r="BV110" s="923">
        <v>20327178</v>
      </c>
      <c r="BW110" s="923"/>
      <c r="BX110" s="923"/>
      <c r="BY110" s="923"/>
      <c r="BZ110" s="923"/>
      <c r="CA110" s="923">
        <v>20609769</v>
      </c>
      <c r="CB110" s="923"/>
      <c r="CC110" s="923"/>
      <c r="CD110" s="923"/>
      <c r="CE110" s="923"/>
      <c r="CF110" s="947">
        <v>212.5</v>
      </c>
      <c r="CG110" s="948"/>
      <c r="CH110" s="948"/>
      <c r="CI110" s="948"/>
      <c r="CJ110" s="948"/>
      <c r="CK110" s="1011" t="s">
        <v>446</v>
      </c>
      <c r="CL110" s="897"/>
      <c r="CM110" s="972" t="s">
        <v>447</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448</v>
      </c>
      <c r="DH110" s="923"/>
      <c r="DI110" s="923"/>
      <c r="DJ110" s="923"/>
      <c r="DK110" s="923"/>
      <c r="DL110" s="923" t="s">
        <v>448</v>
      </c>
      <c r="DM110" s="923"/>
      <c r="DN110" s="923"/>
      <c r="DO110" s="923"/>
      <c r="DP110" s="923"/>
      <c r="DQ110" s="923" t="s">
        <v>448</v>
      </c>
      <c r="DR110" s="923"/>
      <c r="DS110" s="923"/>
      <c r="DT110" s="923"/>
      <c r="DU110" s="923"/>
      <c r="DV110" s="924" t="s">
        <v>448</v>
      </c>
      <c r="DW110" s="924"/>
      <c r="DX110" s="924"/>
      <c r="DY110" s="924"/>
      <c r="DZ110" s="925"/>
    </row>
    <row r="111" spans="1:131" s="246" customFormat="1" ht="26.25" customHeight="1" x14ac:dyDescent="0.15">
      <c r="A111" s="852" t="s">
        <v>449</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450</v>
      </c>
      <c r="AB111" s="1004"/>
      <c r="AC111" s="1004"/>
      <c r="AD111" s="1004"/>
      <c r="AE111" s="1005"/>
      <c r="AF111" s="1006" t="s">
        <v>450</v>
      </c>
      <c r="AG111" s="1004"/>
      <c r="AH111" s="1004"/>
      <c r="AI111" s="1004"/>
      <c r="AJ111" s="1005"/>
      <c r="AK111" s="1006" t="s">
        <v>450</v>
      </c>
      <c r="AL111" s="1004"/>
      <c r="AM111" s="1004"/>
      <c r="AN111" s="1004"/>
      <c r="AO111" s="1005"/>
      <c r="AP111" s="1007" t="s">
        <v>450</v>
      </c>
      <c r="AQ111" s="1008"/>
      <c r="AR111" s="1008"/>
      <c r="AS111" s="1008"/>
      <c r="AT111" s="1009"/>
      <c r="AU111" s="1017"/>
      <c r="AV111" s="1018"/>
      <c r="AW111" s="1018"/>
      <c r="AX111" s="1018"/>
      <c r="AY111" s="1018"/>
      <c r="AZ111" s="893" t="s">
        <v>451</v>
      </c>
      <c r="BA111" s="828"/>
      <c r="BB111" s="828"/>
      <c r="BC111" s="828"/>
      <c r="BD111" s="828"/>
      <c r="BE111" s="828"/>
      <c r="BF111" s="828"/>
      <c r="BG111" s="828"/>
      <c r="BH111" s="828"/>
      <c r="BI111" s="828"/>
      <c r="BJ111" s="828"/>
      <c r="BK111" s="828"/>
      <c r="BL111" s="828"/>
      <c r="BM111" s="828"/>
      <c r="BN111" s="828"/>
      <c r="BO111" s="828"/>
      <c r="BP111" s="829"/>
      <c r="BQ111" s="894">
        <v>23923</v>
      </c>
      <c r="BR111" s="895"/>
      <c r="BS111" s="895"/>
      <c r="BT111" s="895"/>
      <c r="BU111" s="895"/>
      <c r="BV111" s="895">
        <v>15340</v>
      </c>
      <c r="BW111" s="895"/>
      <c r="BX111" s="895"/>
      <c r="BY111" s="895"/>
      <c r="BZ111" s="895"/>
      <c r="CA111" s="895">
        <v>7546</v>
      </c>
      <c r="CB111" s="895"/>
      <c r="CC111" s="895"/>
      <c r="CD111" s="895"/>
      <c r="CE111" s="895"/>
      <c r="CF111" s="956">
        <v>0.1</v>
      </c>
      <c r="CG111" s="957"/>
      <c r="CH111" s="957"/>
      <c r="CI111" s="957"/>
      <c r="CJ111" s="957"/>
      <c r="CK111" s="1012"/>
      <c r="CL111" s="899"/>
      <c r="CM111" s="902" t="s">
        <v>452</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422</v>
      </c>
      <c r="DH111" s="895"/>
      <c r="DI111" s="895"/>
      <c r="DJ111" s="895"/>
      <c r="DK111" s="895"/>
      <c r="DL111" s="895" t="s">
        <v>453</v>
      </c>
      <c r="DM111" s="895"/>
      <c r="DN111" s="895"/>
      <c r="DO111" s="895"/>
      <c r="DP111" s="895"/>
      <c r="DQ111" s="895" t="s">
        <v>454</v>
      </c>
      <c r="DR111" s="895"/>
      <c r="DS111" s="895"/>
      <c r="DT111" s="895"/>
      <c r="DU111" s="895"/>
      <c r="DV111" s="872" t="s">
        <v>455</v>
      </c>
      <c r="DW111" s="872"/>
      <c r="DX111" s="872"/>
      <c r="DY111" s="872"/>
      <c r="DZ111" s="873"/>
    </row>
    <row r="112" spans="1:131" s="246" customFormat="1" ht="26.25" customHeight="1" x14ac:dyDescent="0.15">
      <c r="A112" s="997" t="s">
        <v>456</v>
      </c>
      <c r="B112" s="998"/>
      <c r="C112" s="828" t="s">
        <v>457</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458</v>
      </c>
      <c r="AB112" s="858"/>
      <c r="AC112" s="858"/>
      <c r="AD112" s="858"/>
      <c r="AE112" s="859"/>
      <c r="AF112" s="860" t="s">
        <v>459</v>
      </c>
      <c r="AG112" s="858"/>
      <c r="AH112" s="858"/>
      <c r="AI112" s="858"/>
      <c r="AJ112" s="859"/>
      <c r="AK112" s="860" t="s">
        <v>455</v>
      </c>
      <c r="AL112" s="858"/>
      <c r="AM112" s="858"/>
      <c r="AN112" s="858"/>
      <c r="AO112" s="859"/>
      <c r="AP112" s="905" t="s">
        <v>460</v>
      </c>
      <c r="AQ112" s="906"/>
      <c r="AR112" s="906"/>
      <c r="AS112" s="906"/>
      <c r="AT112" s="907"/>
      <c r="AU112" s="1017"/>
      <c r="AV112" s="1018"/>
      <c r="AW112" s="1018"/>
      <c r="AX112" s="1018"/>
      <c r="AY112" s="1018"/>
      <c r="AZ112" s="893" t="s">
        <v>461</v>
      </c>
      <c r="BA112" s="828"/>
      <c r="BB112" s="828"/>
      <c r="BC112" s="828"/>
      <c r="BD112" s="828"/>
      <c r="BE112" s="828"/>
      <c r="BF112" s="828"/>
      <c r="BG112" s="828"/>
      <c r="BH112" s="828"/>
      <c r="BI112" s="828"/>
      <c r="BJ112" s="828"/>
      <c r="BK112" s="828"/>
      <c r="BL112" s="828"/>
      <c r="BM112" s="828"/>
      <c r="BN112" s="828"/>
      <c r="BO112" s="828"/>
      <c r="BP112" s="829"/>
      <c r="BQ112" s="894">
        <v>14796987</v>
      </c>
      <c r="BR112" s="895"/>
      <c r="BS112" s="895"/>
      <c r="BT112" s="895"/>
      <c r="BU112" s="895"/>
      <c r="BV112" s="895">
        <v>14609992</v>
      </c>
      <c r="BW112" s="895"/>
      <c r="BX112" s="895"/>
      <c r="BY112" s="895"/>
      <c r="BZ112" s="895"/>
      <c r="CA112" s="895">
        <v>14450786</v>
      </c>
      <c r="CB112" s="895"/>
      <c r="CC112" s="895"/>
      <c r="CD112" s="895"/>
      <c r="CE112" s="895"/>
      <c r="CF112" s="956">
        <v>149</v>
      </c>
      <c r="CG112" s="957"/>
      <c r="CH112" s="957"/>
      <c r="CI112" s="957"/>
      <c r="CJ112" s="957"/>
      <c r="CK112" s="1012"/>
      <c r="CL112" s="899"/>
      <c r="CM112" s="902" t="s">
        <v>462</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v>541</v>
      </c>
      <c r="DH112" s="895"/>
      <c r="DI112" s="895"/>
      <c r="DJ112" s="895"/>
      <c r="DK112" s="895"/>
      <c r="DL112" s="895" t="s">
        <v>459</v>
      </c>
      <c r="DM112" s="895"/>
      <c r="DN112" s="895"/>
      <c r="DO112" s="895"/>
      <c r="DP112" s="895"/>
      <c r="DQ112" s="895" t="s">
        <v>454</v>
      </c>
      <c r="DR112" s="895"/>
      <c r="DS112" s="895"/>
      <c r="DT112" s="895"/>
      <c r="DU112" s="895"/>
      <c r="DV112" s="872" t="s">
        <v>458</v>
      </c>
      <c r="DW112" s="872"/>
      <c r="DX112" s="872"/>
      <c r="DY112" s="872"/>
      <c r="DZ112" s="873"/>
    </row>
    <row r="113" spans="1:130" s="246" customFormat="1" ht="26.25" customHeight="1" x14ac:dyDescent="0.15">
      <c r="A113" s="999"/>
      <c r="B113" s="1000"/>
      <c r="C113" s="828" t="s">
        <v>463</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793122</v>
      </c>
      <c r="AB113" s="1004"/>
      <c r="AC113" s="1004"/>
      <c r="AD113" s="1004"/>
      <c r="AE113" s="1005"/>
      <c r="AF113" s="1006">
        <v>863463</v>
      </c>
      <c r="AG113" s="1004"/>
      <c r="AH113" s="1004"/>
      <c r="AI113" s="1004"/>
      <c r="AJ113" s="1005"/>
      <c r="AK113" s="1006">
        <v>1074944</v>
      </c>
      <c r="AL113" s="1004"/>
      <c r="AM113" s="1004"/>
      <c r="AN113" s="1004"/>
      <c r="AO113" s="1005"/>
      <c r="AP113" s="1007">
        <v>11.1</v>
      </c>
      <c r="AQ113" s="1008"/>
      <c r="AR113" s="1008"/>
      <c r="AS113" s="1008"/>
      <c r="AT113" s="1009"/>
      <c r="AU113" s="1017"/>
      <c r="AV113" s="1018"/>
      <c r="AW113" s="1018"/>
      <c r="AX113" s="1018"/>
      <c r="AY113" s="1018"/>
      <c r="AZ113" s="893" t="s">
        <v>464</v>
      </c>
      <c r="BA113" s="828"/>
      <c r="BB113" s="828"/>
      <c r="BC113" s="828"/>
      <c r="BD113" s="828"/>
      <c r="BE113" s="828"/>
      <c r="BF113" s="828"/>
      <c r="BG113" s="828"/>
      <c r="BH113" s="828"/>
      <c r="BI113" s="828"/>
      <c r="BJ113" s="828"/>
      <c r="BK113" s="828"/>
      <c r="BL113" s="828"/>
      <c r="BM113" s="828"/>
      <c r="BN113" s="828"/>
      <c r="BO113" s="828"/>
      <c r="BP113" s="829"/>
      <c r="BQ113" s="894">
        <v>29307</v>
      </c>
      <c r="BR113" s="895"/>
      <c r="BS113" s="895"/>
      <c r="BT113" s="895"/>
      <c r="BU113" s="895"/>
      <c r="BV113" s="895">
        <v>20268</v>
      </c>
      <c r="BW113" s="895"/>
      <c r="BX113" s="895"/>
      <c r="BY113" s="895"/>
      <c r="BZ113" s="895"/>
      <c r="CA113" s="895">
        <v>13550</v>
      </c>
      <c r="CB113" s="895"/>
      <c r="CC113" s="895"/>
      <c r="CD113" s="895"/>
      <c r="CE113" s="895"/>
      <c r="CF113" s="956">
        <v>0.1</v>
      </c>
      <c r="CG113" s="957"/>
      <c r="CH113" s="957"/>
      <c r="CI113" s="957"/>
      <c r="CJ113" s="957"/>
      <c r="CK113" s="1012"/>
      <c r="CL113" s="899"/>
      <c r="CM113" s="902" t="s">
        <v>465</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459</v>
      </c>
      <c r="DH113" s="858"/>
      <c r="DI113" s="858"/>
      <c r="DJ113" s="858"/>
      <c r="DK113" s="859"/>
      <c r="DL113" s="860" t="s">
        <v>466</v>
      </c>
      <c r="DM113" s="858"/>
      <c r="DN113" s="858"/>
      <c r="DO113" s="858"/>
      <c r="DP113" s="859"/>
      <c r="DQ113" s="860" t="s">
        <v>466</v>
      </c>
      <c r="DR113" s="858"/>
      <c r="DS113" s="858"/>
      <c r="DT113" s="858"/>
      <c r="DU113" s="859"/>
      <c r="DV113" s="905" t="s">
        <v>454</v>
      </c>
      <c r="DW113" s="906"/>
      <c r="DX113" s="906"/>
      <c r="DY113" s="906"/>
      <c r="DZ113" s="907"/>
    </row>
    <row r="114" spans="1:130" s="246" customFormat="1" ht="26.25" customHeight="1" x14ac:dyDescent="0.15">
      <c r="A114" s="999"/>
      <c r="B114" s="1000"/>
      <c r="C114" s="828" t="s">
        <v>467</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15731</v>
      </c>
      <c r="AB114" s="858"/>
      <c r="AC114" s="858"/>
      <c r="AD114" s="858"/>
      <c r="AE114" s="859"/>
      <c r="AF114" s="860">
        <v>9920</v>
      </c>
      <c r="AG114" s="858"/>
      <c r="AH114" s="858"/>
      <c r="AI114" s="858"/>
      <c r="AJ114" s="859"/>
      <c r="AK114" s="860">
        <v>6709</v>
      </c>
      <c r="AL114" s="858"/>
      <c r="AM114" s="858"/>
      <c r="AN114" s="858"/>
      <c r="AO114" s="859"/>
      <c r="AP114" s="905">
        <v>0.1</v>
      </c>
      <c r="AQ114" s="906"/>
      <c r="AR114" s="906"/>
      <c r="AS114" s="906"/>
      <c r="AT114" s="907"/>
      <c r="AU114" s="1017"/>
      <c r="AV114" s="1018"/>
      <c r="AW114" s="1018"/>
      <c r="AX114" s="1018"/>
      <c r="AY114" s="1018"/>
      <c r="AZ114" s="893" t="s">
        <v>468</v>
      </c>
      <c r="BA114" s="828"/>
      <c r="BB114" s="828"/>
      <c r="BC114" s="828"/>
      <c r="BD114" s="828"/>
      <c r="BE114" s="828"/>
      <c r="BF114" s="828"/>
      <c r="BG114" s="828"/>
      <c r="BH114" s="828"/>
      <c r="BI114" s="828"/>
      <c r="BJ114" s="828"/>
      <c r="BK114" s="828"/>
      <c r="BL114" s="828"/>
      <c r="BM114" s="828"/>
      <c r="BN114" s="828"/>
      <c r="BO114" s="828"/>
      <c r="BP114" s="829"/>
      <c r="BQ114" s="894">
        <v>2527114</v>
      </c>
      <c r="BR114" s="895"/>
      <c r="BS114" s="895"/>
      <c r="BT114" s="895"/>
      <c r="BU114" s="895"/>
      <c r="BV114" s="895">
        <v>2563072</v>
      </c>
      <c r="BW114" s="895"/>
      <c r="BX114" s="895"/>
      <c r="BY114" s="895"/>
      <c r="BZ114" s="895"/>
      <c r="CA114" s="895">
        <v>2429862</v>
      </c>
      <c r="CB114" s="895"/>
      <c r="CC114" s="895"/>
      <c r="CD114" s="895"/>
      <c r="CE114" s="895"/>
      <c r="CF114" s="956">
        <v>25.1</v>
      </c>
      <c r="CG114" s="957"/>
      <c r="CH114" s="957"/>
      <c r="CI114" s="957"/>
      <c r="CJ114" s="957"/>
      <c r="CK114" s="1012"/>
      <c r="CL114" s="899"/>
      <c r="CM114" s="902" t="s">
        <v>469</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455</v>
      </c>
      <c r="DH114" s="858"/>
      <c r="DI114" s="858"/>
      <c r="DJ114" s="858"/>
      <c r="DK114" s="859"/>
      <c r="DL114" s="860" t="s">
        <v>459</v>
      </c>
      <c r="DM114" s="858"/>
      <c r="DN114" s="858"/>
      <c r="DO114" s="858"/>
      <c r="DP114" s="859"/>
      <c r="DQ114" s="860" t="s">
        <v>470</v>
      </c>
      <c r="DR114" s="858"/>
      <c r="DS114" s="858"/>
      <c r="DT114" s="858"/>
      <c r="DU114" s="859"/>
      <c r="DV114" s="905" t="s">
        <v>471</v>
      </c>
      <c r="DW114" s="906"/>
      <c r="DX114" s="906"/>
      <c r="DY114" s="906"/>
      <c r="DZ114" s="907"/>
    </row>
    <row r="115" spans="1:130" s="246" customFormat="1" ht="26.25" customHeight="1" x14ac:dyDescent="0.15">
      <c r="A115" s="999"/>
      <c r="B115" s="1000"/>
      <c r="C115" s="828" t="s">
        <v>472</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21879</v>
      </c>
      <c r="AB115" s="1004"/>
      <c r="AC115" s="1004"/>
      <c r="AD115" s="1004"/>
      <c r="AE115" s="1005"/>
      <c r="AF115" s="1006">
        <v>18670</v>
      </c>
      <c r="AG115" s="1004"/>
      <c r="AH115" s="1004"/>
      <c r="AI115" s="1004"/>
      <c r="AJ115" s="1005"/>
      <c r="AK115" s="1006">
        <v>16832</v>
      </c>
      <c r="AL115" s="1004"/>
      <c r="AM115" s="1004"/>
      <c r="AN115" s="1004"/>
      <c r="AO115" s="1005"/>
      <c r="AP115" s="1007">
        <v>0.2</v>
      </c>
      <c r="AQ115" s="1008"/>
      <c r="AR115" s="1008"/>
      <c r="AS115" s="1008"/>
      <c r="AT115" s="1009"/>
      <c r="AU115" s="1017"/>
      <c r="AV115" s="1018"/>
      <c r="AW115" s="1018"/>
      <c r="AX115" s="1018"/>
      <c r="AY115" s="1018"/>
      <c r="AZ115" s="893" t="s">
        <v>473</v>
      </c>
      <c r="BA115" s="828"/>
      <c r="BB115" s="828"/>
      <c r="BC115" s="828"/>
      <c r="BD115" s="828"/>
      <c r="BE115" s="828"/>
      <c r="BF115" s="828"/>
      <c r="BG115" s="828"/>
      <c r="BH115" s="828"/>
      <c r="BI115" s="828"/>
      <c r="BJ115" s="828"/>
      <c r="BK115" s="828"/>
      <c r="BL115" s="828"/>
      <c r="BM115" s="828"/>
      <c r="BN115" s="828"/>
      <c r="BO115" s="828"/>
      <c r="BP115" s="829"/>
      <c r="BQ115" s="894" t="s">
        <v>474</v>
      </c>
      <c r="BR115" s="895"/>
      <c r="BS115" s="895"/>
      <c r="BT115" s="895"/>
      <c r="BU115" s="895"/>
      <c r="BV115" s="895" t="s">
        <v>458</v>
      </c>
      <c r="BW115" s="895"/>
      <c r="BX115" s="895"/>
      <c r="BY115" s="895"/>
      <c r="BZ115" s="895"/>
      <c r="CA115" s="895" t="s">
        <v>454</v>
      </c>
      <c r="CB115" s="895"/>
      <c r="CC115" s="895"/>
      <c r="CD115" s="895"/>
      <c r="CE115" s="895"/>
      <c r="CF115" s="956" t="s">
        <v>454</v>
      </c>
      <c r="CG115" s="957"/>
      <c r="CH115" s="957"/>
      <c r="CI115" s="957"/>
      <c r="CJ115" s="957"/>
      <c r="CK115" s="1012"/>
      <c r="CL115" s="899"/>
      <c r="CM115" s="893" t="s">
        <v>475</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454</v>
      </c>
      <c r="DH115" s="858"/>
      <c r="DI115" s="858"/>
      <c r="DJ115" s="858"/>
      <c r="DK115" s="859"/>
      <c r="DL115" s="860" t="s">
        <v>454</v>
      </c>
      <c r="DM115" s="858"/>
      <c r="DN115" s="858"/>
      <c r="DO115" s="858"/>
      <c r="DP115" s="859"/>
      <c r="DQ115" s="860" t="s">
        <v>458</v>
      </c>
      <c r="DR115" s="858"/>
      <c r="DS115" s="858"/>
      <c r="DT115" s="858"/>
      <c r="DU115" s="859"/>
      <c r="DV115" s="905" t="s">
        <v>130</v>
      </c>
      <c r="DW115" s="906"/>
      <c r="DX115" s="906"/>
      <c r="DY115" s="906"/>
      <c r="DZ115" s="907"/>
    </row>
    <row r="116" spans="1:130" s="246" customFormat="1" ht="26.25" customHeight="1" x14ac:dyDescent="0.15">
      <c r="A116" s="1001"/>
      <c r="B116" s="1002"/>
      <c r="C116" s="961" t="s">
        <v>476</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22</v>
      </c>
      <c r="AB116" s="858"/>
      <c r="AC116" s="858"/>
      <c r="AD116" s="858"/>
      <c r="AE116" s="859"/>
      <c r="AF116" s="860">
        <v>24</v>
      </c>
      <c r="AG116" s="858"/>
      <c r="AH116" s="858"/>
      <c r="AI116" s="858"/>
      <c r="AJ116" s="859"/>
      <c r="AK116" s="860">
        <v>49</v>
      </c>
      <c r="AL116" s="858"/>
      <c r="AM116" s="858"/>
      <c r="AN116" s="858"/>
      <c r="AO116" s="859"/>
      <c r="AP116" s="905">
        <v>0</v>
      </c>
      <c r="AQ116" s="906"/>
      <c r="AR116" s="906"/>
      <c r="AS116" s="906"/>
      <c r="AT116" s="907"/>
      <c r="AU116" s="1017"/>
      <c r="AV116" s="1018"/>
      <c r="AW116" s="1018"/>
      <c r="AX116" s="1018"/>
      <c r="AY116" s="1018"/>
      <c r="AZ116" s="944" t="s">
        <v>477</v>
      </c>
      <c r="BA116" s="945"/>
      <c r="BB116" s="945"/>
      <c r="BC116" s="945"/>
      <c r="BD116" s="945"/>
      <c r="BE116" s="945"/>
      <c r="BF116" s="945"/>
      <c r="BG116" s="945"/>
      <c r="BH116" s="945"/>
      <c r="BI116" s="945"/>
      <c r="BJ116" s="945"/>
      <c r="BK116" s="945"/>
      <c r="BL116" s="945"/>
      <c r="BM116" s="945"/>
      <c r="BN116" s="945"/>
      <c r="BO116" s="945"/>
      <c r="BP116" s="946"/>
      <c r="BQ116" s="894" t="s">
        <v>478</v>
      </c>
      <c r="BR116" s="895"/>
      <c r="BS116" s="895"/>
      <c r="BT116" s="895"/>
      <c r="BU116" s="895"/>
      <c r="BV116" s="895" t="s">
        <v>458</v>
      </c>
      <c r="BW116" s="895"/>
      <c r="BX116" s="895"/>
      <c r="BY116" s="895"/>
      <c r="BZ116" s="895"/>
      <c r="CA116" s="895" t="s">
        <v>454</v>
      </c>
      <c r="CB116" s="895"/>
      <c r="CC116" s="895"/>
      <c r="CD116" s="895"/>
      <c r="CE116" s="895"/>
      <c r="CF116" s="956" t="s">
        <v>454</v>
      </c>
      <c r="CG116" s="957"/>
      <c r="CH116" s="957"/>
      <c r="CI116" s="957"/>
      <c r="CJ116" s="957"/>
      <c r="CK116" s="1012"/>
      <c r="CL116" s="899"/>
      <c r="CM116" s="902" t="s">
        <v>479</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v>23382</v>
      </c>
      <c r="DH116" s="858"/>
      <c r="DI116" s="858"/>
      <c r="DJ116" s="858"/>
      <c r="DK116" s="859"/>
      <c r="DL116" s="860">
        <v>15340</v>
      </c>
      <c r="DM116" s="858"/>
      <c r="DN116" s="858"/>
      <c r="DO116" s="858"/>
      <c r="DP116" s="859"/>
      <c r="DQ116" s="860">
        <v>7546</v>
      </c>
      <c r="DR116" s="858"/>
      <c r="DS116" s="858"/>
      <c r="DT116" s="858"/>
      <c r="DU116" s="859"/>
      <c r="DV116" s="905">
        <v>0.1</v>
      </c>
      <c r="DW116" s="906"/>
      <c r="DX116" s="906"/>
      <c r="DY116" s="906"/>
      <c r="DZ116" s="907"/>
    </row>
    <row r="117" spans="1:130" s="246" customFormat="1" ht="26.25" customHeight="1" x14ac:dyDescent="0.15">
      <c r="A117" s="982" t="s">
        <v>188</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480</v>
      </c>
      <c r="Z117" s="984"/>
      <c r="AA117" s="989">
        <v>3122213</v>
      </c>
      <c r="AB117" s="990"/>
      <c r="AC117" s="990"/>
      <c r="AD117" s="990"/>
      <c r="AE117" s="991"/>
      <c r="AF117" s="992">
        <v>3051317</v>
      </c>
      <c r="AG117" s="990"/>
      <c r="AH117" s="990"/>
      <c r="AI117" s="990"/>
      <c r="AJ117" s="991"/>
      <c r="AK117" s="992">
        <v>3220693</v>
      </c>
      <c r="AL117" s="990"/>
      <c r="AM117" s="990"/>
      <c r="AN117" s="990"/>
      <c r="AO117" s="991"/>
      <c r="AP117" s="993"/>
      <c r="AQ117" s="994"/>
      <c r="AR117" s="994"/>
      <c r="AS117" s="994"/>
      <c r="AT117" s="995"/>
      <c r="AU117" s="1017"/>
      <c r="AV117" s="1018"/>
      <c r="AW117" s="1018"/>
      <c r="AX117" s="1018"/>
      <c r="AY117" s="1018"/>
      <c r="AZ117" s="944" t="s">
        <v>481</v>
      </c>
      <c r="BA117" s="945"/>
      <c r="BB117" s="945"/>
      <c r="BC117" s="945"/>
      <c r="BD117" s="945"/>
      <c r="BE117" s="945"/>
      <c r="BF117" s="945"/>
      <c r="BG117" s="945"/>
      <c r="BH117" s="945"/>
      <c r="BI117" s="945"/>
      <c r="BJ117" s="945"/>
      <c r="BK117" s="945"/>
      <c r="BL117" s="945"/>
      <c r="BM117" s="945"/>
      <c r="BN117" s="945"/>
      <c r="BO117" s="945"/>
      <c r="BP117" s="946"/>
      <c r="BQ117" s="894" t="s">
        <v>482</v>
      </c>
      <c r="BR117" s="895"/>
      <c r="BS117" s="895"/>
      <c r="BT117" s="895"/>
      <c r="BU117" s="895"/>
      <c r="BV117" s="895" t="s">
        <v>130</v>
      </c>
      <c r="BW117" s="895"/>
      <c r="BX117" s="895"/>
      <c r="BY117" s="895"/>
      <c r="BZ117" s="895"/>
      <c r="CA117" s="895" t="s">
        <v>483</v>
      </c>
      <c r="CB117" s="895"/>
      <c r="CC117" s="895"/>
      <c r="CD117" s="895"/>
      <c r="CE117" s="895"/>
      <c r="CF117" s="956" t="s">
        <v>454</v>
      </c>
      <c r="CG117" s="957"/>
      <c r="CH117" s="957"/>
      <c r="CI117" s="957"/>
      <c r="CJ117" s="957"/>
      <c r="CK117" s="1012"/>
      <c r="CL117" s="899"/>
      <c r="CM117" s="902" t="s">
        <v>484</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482</v>
      </c>
      <c r="DH117" s="858"/>
      <c r="DI117" s="858"/>
      <c r="DJ117" s="858"/>
      <c r="DK117" s="859"/>
      <c r="DL117" s="860" t="s">
        <v>459</v>
      </c>
      <c r="DM117" s="858"/>
      <c r="DN117" s="858"/>
      <c r="DO117" s="858"/>
      <c r="DP117" s="859"/>
      <c r="DQ117" s="860" t="s">
        <v>455</v>
      </c>
      <c r="DR117" s="858"/>
      <c r="DS117" s="858"/>
      <c r="DT117" s="858"/>
      <c r="DU117" s="859"/>
      <c r="DV117" s="905" t="s">
        <v>460</v>
      </c>
      <c r="DW117" s="906"/>
      <c r="DX117" s="906"/>
      <c r="DY117" s="906"/>
      <c r="DZ117" s="907"/>
    </row>
    <row r="118" spans="1:130" s="246" customFormat="1" ht="26.25" customHeight="1" x14ac:dyDescent="0.15">
      <c r="A118" s="982" t="s">
        <v>443</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441</v>
      </c>
      <c r="AB118" s="983"/>
      <c r="AC118" s="983"/>
      <c r="AD118" s="983"/>
      <c r="AE118" s="984"/>
      <c r="AF118" s="985" t="s">
        <v>308</v>
      </c>
      <c r="AG118" s="983"/>
      <c r="AH118" s="983"/>
      <c r="AI118" s="983"/>
      <c r="AJ118" s="984"/>
      <c r="AK118" s="985" t="s">
        <v>307</v>
      </c>
      <c r="AL118" s="983"/>
      <c r="AM118" s="983"/>
      <c r="AN118" s="983"/>
      <c r="AO118" s="984"/>
      <c r="AP118" s="986" t="s">
        <v>442</v>
      </c>
      <c r="AQ118" s="987"/>
      <c r="AR118" s="987"/>
      <c r="AS118" s="987"/>
      <c r="AT118" s="988"/>
      <c r="AU118" s="1017"/>
      <c r="AV118" s="1018"/>
      <c r="AW118" s="1018"/>
      <c r="AX118" s="1018"/>
      <c r="AY118" s="1018"/>
      <c r="AZ118" s="960" t="s">
        <v>485</v>
      </c>
      <c r="BA118" s="961"/>
      <c r="BB118" s="961"/>
      <c r="BC118" s="961"/>
      <c r="BD118" s="961"/>
      <c r="BE118" s="961"/>
      <c r="BF118" s="961"/>
      <c r="BG118" s="961"/>
      <c r="BH118" s="961"/>
      <c r="BI118" s="961"/>
      <c r="BJ118" s="961"/>
      <c r="BK118" s="961"/>
      <c r="BL118" s="961"/>
      <c r="BM118" s="961"/>
      <c r="BN118" s="961"/>
      <c r="BO118" s="961"/>
      <c r="BP118" s="962"/>
      <c r="BQ118" s="963" t="s">
        <v>454</v>
      </c>
      <c r="BR118" s="926"/>
      <c r="BS118" s="926"/>
      <c r="BT118" s="926"/>
      <c r="BU118" s="926"/>
      <c r="BV118" s="926" t="s">
        <v>454</v>
      </c>
      <c r="BW118" s="926"/>
      <c r="BX118" s="926"/>
      <c r="BY118" s="926"/>
      <c r="BZ118" s="926"/>
      <c r="CA118" s="926" t="s">
        <v>454</v>
      </c>
      <c r="CB118" s="926"/>
      <c r="CC118" s="926"/>
      <c r="CD118" s="926"/>
      <c r="CE118" s="926"/>
      <c r="CF118" s="956" t="s">
        <v>454</v>
      </c>
      <c r="CG118" s="957"/>
      <c r="CH118" s="957"/>
      <c r="CI118" s="957"/>
      <c r="CJ118" s="957"/>
      <c r="CK118" s="1012"/>
      <c r="CL118" s="899"/>
      <c r="CM118" s="902" t="s">
        <v>486</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454</v>
      </c>
      <c r="DH118" s="858"/>
      <c r="DI118" s="858"/>
      <c r="DJ118" s="858"/>
      <c r="DK118" s="859"/>
      <c r="DL118" s="860" t="s">
        <v>470</v>
      </c>
      <c r="DM118" s="858"/>
      <c r="DN118" s="858"/>
      <c r="DO118" s="858"/>
      <c r="DP118" s="859"/>
      <c r="DQ118" s="860" t="s">
        <v>483</v>
      </c>
      <c r="DR118" s="858"/>
      <c r="DS118" s="858"/>
      <c r="DT118" s="858"/>
      <c r="DU118" s="859"/>
      <c r="DV118" s="905" t="s">
        <v>454</v>
      </c>
      <c r="DW118" s="906"/>
      <c r="DX118" s="906"/>
      <c r="DY118" s="906"/>
      <c r="DZ118" s="907"/>
    </row>
    <row r="119" spans="1:130" s="246" customFormat="1" ht="26.25" customHeight="1" x14ac:dyDescent="0.15">
      <c r="A119" s="896" t="s">
        <v>446</v>
      </c>
      <c r="B119" s="897"/>
      <c r="C119" s="972" t="s">
        <v>447</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482</v>
      </c>
      <c r="AB119" s="976"/>
      <c r="AC119" s="976"/>
      <c r="AD119" s="976"/>
      <c r="AE119" s="977"/>
      <c r="AF119" s="978" t="s">
        <v>454</v>
      </c>
      <c r="AG119" s="976"/>
      <c r="AH119" s="976"/>
      <c r="AI119" s="976"/>
      <c r="AJ119" s="977"/>
      <c r="AK119" s="978" t="s">
        <v>454</v>
      </c>
      <c r="AL119" s="976"/>
      <c r="AM119" s="976"/>
      <c r="AN119" s="976"/>
      <c r="AO119" s="977"/>
      <c r="AP119" s="979" t="s">
        <v>474</v>
      </c>
      <c r="AQ119" s="980"/>
      <c r="AR119" s="980"/>
      <c r="AS119" s="980"/>
      <c r="AT119" s="981"/>
      <c r="AU119" s="1019"/>
      <c r="AV119" s="1020"/>
      <c r="AW119" s="1020"/>
      <c r="AX119" s="1020"/>
      <c r="AY119" s="1020"/>
      <c r="AZ119" s="277" t="s">
        <v>188</v>
      </c>
      <c r="BA119" s="277"/>
      <c r="BB119" s="277"/>
      <c r="BC119" s="277"/>
      <c r="BD119" s="277"/>
      <c r="BE119" s="277"/>
      <c r="BF119" s="277"/>
      <c r="BG119" s="277"/>
      <c r="BH119" s="277"/>
      <c r="BI119" s="277"/>
      <c r="BJ119" s="277"/>
      <c r="BK119" s="277"/>
      <c r="BL119" s="277"/>
      <c r="BM119" s="277"/>
      <c r="BN119" s="277"/>
      <c r="BO119" s="958" t="s">
        <v>487</v>
      </c>
      <c r="BP119" s="959"/>
      <c r="BQ119" s="963">
        <v>37333545</v>
      </c>
      <c r="BR119" s="926"/>
      <c r="BS119" s="926"/>
      <c r="BT119" s="926"/>
      <c r="BU119" s="926"/>
      <c r="BV119" s="926">
        <v>37535850</v>
      </c>
      <c r="BW119" s="926"/>
      <c r="BX119" s="926"/>
      <c r="BY119" s="926"/>
      <c r="BZ119" s="926"/>
      <c r="CA119" s="926">
        <v>37511513</v>
      </c>
      <c r="CB119" s="926"/>
      <c r="CC119" s="926"/>
      <c r="CD119" s="926"/>
      <c r="CE119" s="926"/>
      <c r="CF119" s="824"/>
      <c r="CG119" s="825"/>
      <c r="CH119" s="825"/>
      <c r="CI119" s="825"/>
      <c r="CJ119" s="915"/>
      <c r="CK119" s="1013"/>
      <c r="CL119" s="901"/>
      <c r="CM119" s="919" t="s">
        <v>488</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478</v>
      </c>
      <c r="DH119" s="841"/>
      <c r="DI119" s="841"/>
      <c r="DJ119" s="841"/>
      <c r="DK119" s="842"/>
      <c r="DL119" s="843" t="s">
        <v>466</v>
      </c>
      <c r="DM119" s="841"/>
      <c r="DN119" s="841"/>
      <c r="DO119" s="841"/>
      <c r="DP119" s="842"/>
      <c r="DQ119" s="843" t="s">
        <v>482</v>
      </c>
      <c r="DR119" s="841"/>
      <c r="DS119" s="841"/>
      <c r="DT119" s="841"/>
      <c r="DU119" s="842"/>
      <c r="DV119" s="929" t="s">
        <v>482</v>
      </c>
      <c r="DW119" s="930"/>
      <c r="DX119" s="930"/>
      <c r="DY119" s="930"/>
      <c r="DZ119" s="931"/>
    </row>
    <row r="120" spans="1:130" s="246" customFormat="1" ht="26.25" customHeight="1" x14ac:dyDescent="0.15">
      <c r="A120" s="898"/>
      <c r="B120" s="899"/>
      <c r="C120" s="902" t="s">
        <v>452</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454</v>
      </c>
      <c r="AB120" s="858"/>
      <c r="AC120" s="858"/>
      <c r="AD120" s="858"/>
      <c r="AE120" s="859"/>
      <c r="AF120" s="860" t="s">
        <v>458</v>
      </c>
      <c r="AG120" s="858"/>
      <c r="AH120" s="858"/>
      <c r="AI120" s="858"/>
      <c r="AJ120" s="859"/>
      <c r="AK120" s="860" t="s">
        <v>454</v>
      </c>
      <c r="AL120" s="858"/>
      <c r="AM120" s="858"/>
      <c r="AN120" s="858"/>
      <c r="AO120" s="859"/>
      <c r="AP120" s="905" t="s">
        <v>130</v>
      </c>
      <c r="AQ120" s="906"/>
      <c r="AR120" s="906"/>
      <c r="AS120" s="906"/>
      <c r="AT120" s="907"/>
      <c r="AU120" s="964" t="s">
        <v>489</v>
      </c>
      <c r="AV120" s="965"/>
      <c r="AW120" s="965"/>
      <c r="AX120" s="965"/>
      <c r="AY120" s="966"/>
      <c r="AZ120" s="941" t="s">
        <v>490</v>
      </c>
      <c r="BA120" s="886"/>
      <c r="BB120" s="886"/>
      <c r="BC120" s="886"/>
      <c r="BD120" s="886"/>
      <c r="BE120" s="886"/>
      <c r="BF120" s="886"/>
      <c r="BG120" s="886"/>
      <c r="BH120" s="886"/>
      <c r="BI120" s="886"/>
      <c r="BJ120" s="886"/>
      <c r="BK120" s="886"/>
      <c r="BL120" s="886"/>
      <c r="BM120" s="886"/>
      <c r="BN120" s="886"/>
      <c r="BO120" s="886"/>
      <c r="BP120" s="887"/>
      <c r="BQ120" s="942">
        <v>3232467</v>
      </c>
      <c r="BR120" s="923"/>
      <c r="BS120" s="923"/>
      <c r="BT120" s="923"/>
      <c r="BU120" s="923"/>
      <c r="BV120" s="923">
        <v>2380975</v>
      </c>
      <c r="BW120" s="923"/>
      <c r="BX120" s="923"/>
      <c r="BY120" s="923"/>
      <c r="BZ120" s="923"/>
      <c r="CA120" s="923">
        <v>1804341</v>
      </c>
      <c r="CB120" s="923"/>
      <c r="CC120" s="923"/>
      <c r="CD120" s="923"/>
      <c r="CE120" s="923"/>
      <c r="CF120" s="947">
        <v>18.600000000000001</v>
      </c>
      <c r="CG120" s="948"/>
      <c r="CH120" s="948"/>
      <c r="CI120" s="948"/>
      <c r="CJ120" s="948"/>
      <c r="CK120" s="949" t="s">
        <v>491</v>
      </c>
      <c r="CL120" s="933"/>
      <c r="CM120" s="933"/>
      <c r="CN120" s="933"/>
      <c r="CO120" s="934"/>
      <c r="CP120" s="953" t="s">
        <v>492</v>
      </c>
      <c r="CQ120" s="954"/>
      <c r="CR120" s="954"/>
      <c r="CS120" s="954"/>
      <c r="CT120" s="954"/>
      <c r="CU120" s="954"/>
      <c r="CV120" s="954"/>
      <c r="CW120" s="954"/>
      <c r="CX120" s="954"/>
      <c r="CY120" s="954"/>
      <c r="CZ120" s="954"/>
      <c r="DA120" s="954"/>
      <c r="DB120" s="954"/>
      <c r="DC120" s="954"/>
      <c r="DD120" s="954"/>
      <c r="DE120" s="954"/>
      <c r="DF120" s="955"/>
      <c r="DG120" s="942">
        <v>6315728</v>
      </c>
      <c r="DH120" s="923"/>
      <c r="DI120" s="923"/>
      <c r="DJ120" s="923"/>
      <c r="DK120" s="923"/>
      <c r="DL120" s="923">
        <v>6350562</v>
      </c>
      <c r="DM120" s="923"/>
      <c r="DN120" s="923"/>
      <c r="DO120" s="923"/>
      <c r="DP120" s="923"/>
      <c r="DQ120" s="923">
        <v>6175977</v>
      </c>
      <c r="DR120" s="923"/>
      <c r="DS120" s="923"/>
      <c r="DT120" s="923"/>
      <c r="DU120" s="923"/>
      <c r="DV120" s="924">
        <v>63.7</v>
      </c>
      <c r="DW120" s="924"/>
      <c r="DX120" s="924"/>
      <c r="DY120" s="924"/>
      <c r="DZ120" s="925"/>
    </row>
    <row r="121" spans="1:130" s="246" customFormat="1" ht="26.25" customHeight="1" x14ac:dyDescent="0.15">
      <c r="A121" s="898"/>
      <c r="B121" s="899"/>
      <c r="C121" s="944" t="s">
        <v>493</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v>541</v>
      </c>
      <c r="AB121" s="858"/>
      <c r="AC121" s="858"/>
      <c r="AD121" s="858"/>
      <c r="AE121" s="859"/>
      <c r="AF121" s="860">
        <v>541</v>
      </c>
      <c r="AG121" s="858"/>
      <c r="AH121" s="858"/>
      <c r="AI121" s="858"/>
      <c r="AJ121" s="859"/>
      <c r="AK121" s="860" t="s">
        <v>454</v>
      </c>
      <c r="AL121" s="858"/>
      <c r="AM121" s="858"/>
      <c r="AN121" s="858"/>
      <c r="AO121" s="859"/>
      <c r="AP121" s="905" t="s">
        <v>483</v>
      </c>
      <c r="AQ121" s="906"/>
      <c r="AR121" s="906"/>
      <c r="AS121" s="906"/>
      <c r="AT121" s="907"/>
      <c r="AU121" s="967"/>
      <c r="AV121" s="968"/>
      <c r="AW121" s="968"/>
      <c r="AX121" s="968"/>
      <c r="AY121" s="969"/>
      <c r="AZ121" s="893" t="s">
        <v>494</v>
      </c>
      <c r="BA121" s="828"/>
      <c r="BB121" s="828"/>
      <c r="BC121" s="828"/>
      <c r="BD121" s="828"/>
      <c r="BE121" s="828"/>
      <c r="BF121" s="828"/>
      <c r="BG121" s="828"/>
      <c r="BH121" s="828"/>
      <c r="BI121" s="828"/>
      <c r="BJ121" s="828"/>
      <c r="BK121" s="828"/>
      <c r="BL121" s="828"/>
      <c r="BM121" s="828"/>
      <c r="BN121" s="828"/>
      <c r="BO121" s="828"/>
      <c r="BP121" s="829"/>
      <c r="BQ121" s="894">
        <v>668696</v>
      </c>
      <c r="BR121" s="895"/>
      <c r="BS121" s="895"/>
      <c r="BT121" s="895"/>
      <c r="BU121" s="895"/>
      <c r="BV121" s="895">
        <v>605611</v>
      </c>
      <c r="BW121" s="895"/>
      <c r="BX121" s="895"/>
      <c r="BY121" s="895"/>
      <c r="BZ121" s="895"/>
      <c r="CA121" s="895">
        <v>561154</v>
      </c>
      <c r="CB121" s="895"/>
      <c r="CC121" s="895"/>
      <c r="CD121" s="895"/>
      <c r="CE121" s="895"/>
      <c r="CF121" s="956">
        <v>5.8</v>
      </c>
      <c r="CG121" s="957"/>
      <c r="CH121" s="957"/>
      <c r="CI121" s="957"/>
      <c r="CJ121" s="957"/>
      <c r="CK121" s="950"/>
      <c r="CL121" s="936"/>
      <c r="CM121" s="936"/>
      <c r="CN121" s="936"/>
      <c r="CO121" s="937"/>
      <c r="CP121" s="916" t="s">
        <v>495</v>
      </c>
      <c r="CQ121" s="917"/>
      <c r="CR121" s="917"/>
      <c r="CS121" s="917"/>
      <c r="CT121" s="917"/>
      <c r="CU121" s="917"/>
      <c r="CV121" s="917"/>
      <c r="CW121" s="917"/>
      <c r="CX121" s="917"/>
      <c r="CY121" s="917"/>
      <c r="CZ121" s="917"/>
      <c r="DA121" s="917"/>
      <c r="DB121" s="917"/>
      <c r="DC121" s="917"/>
      <c r="DD121" s="917"/>
      <c r="DE121" s="917"/>
      <c r="DF121" s="918"/>
      <c r="DG121" s="894">
        <v>4109537</v>
      </c>
      <c r="DH121" s="895"/>
      <c r="DI121" s="895"/>
      <c r="DJ121" s="895"/>
      <c r="DK121" s="895"/>
      <c r="DL121" s="895">
        <v>4149391</v>
      </c>
      <c r="DM121" s="895"/>
      <c r="DN121" s="895"/>
      <c r="DO121" s="895"/>
      <c r="DP121" s="895"/>
      <c r="DQ121" s="895">
        <v>4199361</v>
      </c>
      <c r="DR121" s="895"/>
      <c r="DS121" s="895"/>
      <c r="DT121" s="895"/>
      <c r="DU121" s="895"/>
      <c r="DV121" s="872">
        <v>43.3</v>
      </c>
      <c r="DW121" s="872"/>
      <c r="DX121" s="872"/>
      <c r="DY121" s="872"/>
      <c r="DZ121" s="873"/>
    </row>
    <row r="122" spans="1:130" s="246" customFormat="1" ht="26.25" customHeight="1" x14ac:dyDescent="0.15">
      <c r="A122" s="898"/>
      <c r="B122" s="899"/>
      <c r="C122" s="902" t="s">
        <v>469</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483</v>
      </c>
      <c r="AB122" s="858"/>
      <c r="AC122" s="858"/>
      <c r="AD122" s="858"/>
      <c r="AE122" s="859"/>
      <c r="AF122" s="860" t="s">
        <v>454</v>
      </c>
      <c r="AG122" s="858"/>
      <c r="AH122" s="858"/>
      <c r="AI122" s="858"/>
      <c r="AJ122" s="859"/>
      <c r="AK122" s="860" t="s">
        <v>454</v>
      </c>
      <c r="AL122" s="858"/>
      <c r="AM122" s="858"/>
      <c r="AN122" s="858"/>
      <c r="AO122" s="859"/>
      <c r="AP122" s="905" t="s">
        <v>496</v>
      </c>
      <c r="AQ122" s="906"/>
      <c r="AR122" s="906"/>
      <c r="AS122" s="906"/>
      <c r="AT122" s="907"/>
      <c r="AU122" s="967"/>
      <c r="AV122" s="968"/>
      <c r="AW122" s="968"/>
      <c r="AX122" s="968"/>
      <c r="AY122" s="969"/>
      <c r="AZ122" s="960" t="s">
        <v>497</v>
      </c>
      <c r="BA122" s="961"/>
      <c r="BB122" s="961"/>
      <c r="BC122" s="961"/>
      <c r="BD122" s="961"/>
      <c r="BE122" s="961"/>
      <c r="BF122" s="961"/>
      <c r="BG122" s="961"/>
      <c r="BH122" s="961"/>
      <c r="BI122" s="961"/>
      <c r="BJ122" s="961"/>
      <c r="BK122" s="961"/>
      <c r="BL122" s="961"/>
      <c r="BM122" s="961"/>
      <c r="BN122" s="961"/>
      <c r="BO122" s="961"/>
      <c r="BP122" s="962"/>
      <c r="BQ122" s="963">
        <v>24419879</v>
      </c>
      <c r="BR122" s="926"/>
      <c r="BS122" s="926"/>
      <c r="BT122" s="926"/>
      <c r="BU122" s="926"/>
      <c r="BV122" s="926">
        <v>23996404</v>
      </c>
      <c r="BW122" s="926"/>
      <c r="BX122" s="926"/>
      <c r="BY122" s="926"/>
      <c r="BZ122" s="926"/>
      <c r="CA122" s="926">
        <v>24076163</v>
      </c>
      <c r="CB122" s="926"/>
      <c r="CC122" s="926"/>
      <c r="CD122" s="926"/>
      <c r="CE122" s="926"/>
      <c r="CF122" s="927">
        <v>248.2</v>
      </c>
      <c r="CG122" s="928"/>
      <c r="CH122" s="928"/>
      <c r="CI122" s="928"/>
      <c r="CJ122" s="928"/>
      <c r="CK122" s="950"/>
      <c r="CL122" s="936"/>
      <c r="CM122" s="936"/>
      <c r="CN122" s="936"/>
      <c r="CO122" s="937"/>
      <c r="CP122" s="916" t="s">
        <v>417</v>
      </c>
      <c r="CQ122" s="917"/>
      <c r="CR122" s="917"/>
      <c r="CS122" s="917"/>
      <c r="CT122" s="917"/>
      <c r="CU122" s="917"/>
      <c r="CV122" s="917"/>
      <c r="CW122" s="917"/>
      <c r="CX122" s="917"/>
      <c r="CY122" s="917"/>
      <c r="CZ122" s="917"/>
      <c r="DA122" s="917"/>
      <c r="DB122" s="917"/>
      <c r="DC122" s="917"/>
      <c r="DD122" s="917"/>
      <c r="DE122" s="917"/>
      <c r="DF122" s="918"/>
      <c r="DG122" s="894">
        <v>2248723</v>
      </c>
      <c r="DH122" s="895"/>
      <c r="DI122" s="895"/>
      <c r="DJ122" s="895"/>
      <c r="DK122" s="895"/>
      <c r="DL122" s="895">
        <v>2122421</v>
      </c>
      <c r="DM122" s="895"/>
      <c r="DN122" s="895"/>
      <c r="DO122" s="895"/>
      <c r="DP122" s="895"/>
      <c r="DQ122" s="895">
        <v>2007526</v>
      </c>
      <c r="DR122" s="895"/>
      <c r="DS122" s="895"/>
      <c r="DT122" s="895"/>
      <c r="DU122" s="895"/>
      <c r="DV122" s="872">
        <v>20.7</v>
      </c>
      <c r="DW122" s="872"/>
      <c r="DX122" s="872"/>
      <c r="DY122" s="872"/>
      <c r="DZ122" s="873"/>
    </row>
    <row r="123" spans="1:130" s="246" customFormat="1" ht="26.25" customHeight="1" x14ac:dyDescent="0.15">
      <c r="A123" s="898"/>
      <c r="B123" s="899"/>
      <c r="C123" s="902" t="s">
        <v>479</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v>8290</v>
      </c>
      <c r="AB123" s="858"/>
      <c r="AC123" s="858"/>
      <c r="AD123" s="858"/>
      <c r="AE123" s="859"/>
      <c r="AF123" s="860">
        <v>8042</v>
      </c>
      <c r="AG123" s="858"/>
      <c r="AH123" s="858"/>
      <c r="AI123" s="858"/>
      <c r="AJ123" s="859"/>
      <c r="AK123" s="860">
        <v>7794</v>
      </c>
      <c r="AL123" s="858"/>
      <c r="AM123" s="858"/>
      <c r="AN123" s="858"/>
      <c r="AO123" s="859"/>
      <c r="AP123" s="905">
        <v>0.1</v>
      </c>
      <c r="AQ123" s="906"/>
      <c r="AR123" s="906"/>
      <c r="AS123" s="906"/>
      <c r="AT123" s="907"/>
      <c r="AU123" s="970"/>
      <c r="AV123" s="971"/>
      <c r="AW123" s="971"/>
      <c r="AX123" s="971"/>
      <c r="AY123" s="971"/>
      <c r="AZ123" s="277" t="s">
        <v>188</v>
      </c>
      <c r="BA123" s="277"/>
      <c r="BB123" s="277"/>
      <c r="BC123" s="277"/>
      <c r="BD123" s="277"/>
      <c r="BE123" s="277"/>
      <c r="BF123" s="277"/>
      <c r="BG123" s="277"/>
      <c r="BH123" s="277"/>
      <c r="BI123" s="277"/>
      <c r="BJ123" s="277"/>
      <c r="BK123" s="277"/>
      <c r="BL123" s="277"/>
      <c r="BM123" s="277"/>
      <c r="BN123" s="277"/>
      <c r="BO123" s="958" t="s">
        <v>498</v>
      </c>
      <c r="BP123" s="959"/>
      <c r="BQ123" s="913">
        <v>28321042</v>
      </c>
      <c r="BR123" s="914"/>
      <c r="BS123" s="914"/>
      <c r="BT123" s="914"/>
      <c r="BU123" s="914"/>
      <c r="BV123" s="914">
        <v>26982990</v>
      </c>
      <c r="BW123" s="914"/>
      <c r="BX123" s="914"/>
      <c r="BY123" s="914"/>
      <c r="BZ123" s="914"/>
      <c r="CA123" s="914">
        <v>26441658</v>
      </c>
      <c r="CB123" s="914"/>
      <c r="CC123" s="914"/>
      <c r="CD123" s="914"/>
      <c r="CE123" s="914"/>
      <c r="CF123" s="824"/>
      <c r="CG123" s="825"/>
      <c r="CH123" s="825"/>
      <c r="CI123" s="825"/>
      <c r="CJ123" s="915"/>
      <c r="CK123" s="950"/>
      <c r="CL123" s="936"/>
      <c r="CM123" s="936"/>
      <c r="CN123" s="936"/>
      <c r="CO123" s="937"/>
      <c r="CP123" s="916" t="s">
        <v>499</v>
      </c>
      <c r="CQ123" s="917"/>
      <c r="CR123" s="917"/>
      <c r="CS123" s="917"/>
      <c r="CT123" s="917"/>
      <c r="CU123" s="917"/>
      <c r="CV123" s="917"/>
      <c r="CW123" s="917"/>
      <c r="CX123" s="917"/>
      <c r="CY123" s="917"/>
      <c r="CZ123" s="917"/>
      <c r="DA123" s="917"/>
      <c r="DB123" s="917"/>
      <c r="DC123" s="917"/>
      <c r="DD123" s="917"/>
      <c r="DE123" s="917"/>
      <c r="DF123" s="918"/>
      <c r="DG123" s="857">
        <v>238568</v>
      </c>
      <c r="DH123" s="858"/>
      <c r="DI123" s="858"/>
      <c r="DJ123" s="858"/>
      <c r="DK123" s="859"/>
      <c r="DL123" s="860">
        <v>1646486</v>
      </c>
      <c r="DM123" s="858"/>
      <c r="DN123" s="858"/>
      <c r="DO123" s="858"/>
      <c r="DP123" s="859"/>
      <c r="DQ123" s="860">
        <v>1714180</v>
      </c>
      <c r="DR123" s="858"/>
      <c r="DS123" s="858"/>
      <c r="DT123" s="858"/>
      <c r="DU123" s="859"/>
      <c r="DV123" s="905">
        <v>17.7</v>
      </c>
      <c r="DW123" s="906"/>
      <c r="DX123" s="906"/>
      <c r="DY123" s="906"/>
      <c r="DZ123" s="907"/>
    </row>
    <row r="124" spans="1:130" s="246" customFormat="1" ht="26.25" customHeight="1" thickBot="1" x14ac:dyDescent="0.2">
      <c r="A124" s="898"/>
      <c r="B124" s="899"/>
      <c r="C124" s="902" t="s">
        <v>484</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478</v>
      </c>
      <c r="AB124" s="858"/>
      <c r="AC124" s="858"/>
      <c r="AD124" s="858"/>
      <c r="AE124" s="859"/>
      <c r="AF124" s="860" t="s">
        <v>454</v>
      </c>
      <c r="AG124" s="858"/>
      <c r="AH124" s="858"/>
      <c r="AI124" s="858"/>
      <c r="AJ124" s="859"/>
      <c r="AK124" s="860" t="s">
        <v>454</v>
      </c>
      <c r="AL124" s="858"/>
      <c r="AM124" s="858"/>
      <c r="AN124" s="858"/>
      <c r="AO124" s="859"/>
      <c r="AP124" s="905" t="s">
        <v>459</v>
      </c>
      <c r="AQ124" s="906"/>
      <c r="AR124" s="906"/>
      <c r="AS124" s="906"/>
      <c r="AT124" s="907"/>
      <c r="AU124" s="908" t="s">
        <v>500</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89.4</v>
      </c>
      <c r="BR124" s="912"/>
      <c r="BS124" s="912"/>
      <c r="BT124" s="912"/>
      <c r="BU124" s="912"/>
      <c r="BV124" s="912">
        <v>106.5</v>
      </c>
      <c r="BW124" s="912"/>
      <c r="BX124" s="912"/>
      <c r="BY124" s="912"/>
      <c r="BZ124" s="912"/>
      <c r="CA124" s="912">
        <v>114.1</v>
      </c>
      <c r="CB124" s="912"/>
      <c r="CC124" s="912"/>
      <c r="CD124" s="912"/>
      <c r="CE124" s="912"/>
      <c r="CF124" s="802"/>
      <c r="CG124" s="803"/>
      <c r="CH124" s="803"/>
      <c r="CI124" s="803"/>
      <c r="CJ124" s="943"/>
      <c r="CK124" s="951"/>
      <c r="CL124" s="951"/>
      <c r="CM124" s="951"/>
      <c r="CN124" s="951"/>
      <c r="CO124" s="952"/>
      <c r="CP124" s="916" t="s">
        <v>501</v>
      </c>
      <c r="CQ124" s="917"/>
      <c r="CR124" s="917"/>
      <c r="CS124" s="917"/>
      <c r="CT124" s="917"/>
      <c r="CU124" s="917"/>
      <c r="CV124" s="917"/>
      <c r="CW124" s="917"/>
      <c r="CX124" s="917"/>
      <c r="CY124" s="917"/>
      <c r="CZ124" s="917"/>
      <c r="DA124" s="917"/>
      <c r="DB124" s="917"/>
      <c r="DC124" s="917"/>
      <c r="DD124" s="917"/>
      <c r="DE124" s="917"/>
      <c r="DF124" s="918"/>
      <c r="DG124" s="840">
        <v>1884431</v>
      </c>
      <c r="DH124" s="841"/>
      <c r="DI124" s="841"/>
      <c r="DJ124" s="841"/>
      <c r="DK124" s="842"/>
      <c r="DL124" s="843">
        <v>341132</v>
      </c>
      <c r="DM124" s="841"/>
      <c r="DN124" s="841"/>
      <c r="DO124" s="841"/>
      <c r="DP124" s="842"/>
      <c r="DQ124" s="843">
        <v>353742</v>
      </c>
      <c r="DR124" s="841"/>
      <c r="DS124" s="841"/>
      <c r="DT124" s="841"/>
      <c r="DU124" s="842"/>
      <c r="DV124" s="929">
        <v>3.6</v>
      </c>
      <c r="DW124" s="930"/>
      <c r="DX124" s="930"/>
      <c r="DY124" s="930"/>
      <c r="DZ124" s="931"/>
    </row>
    <row r="125" spans="1:130" s="246" customFormat="1" ht="26.25" customHeight="1" x14ac:dyDescent="0.15">
      <c r="A125" s="898"/>
      <c r="B125" s="899"/>
      <c r="C125" s="902" t="s">
        <v>486</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454</v>
      </c>
      <c r="AB125" s="858"/>
      <c r="AC125" s="858"/>
      <c r="AD125" s="858"/>
      <c r="AE125" s="859"/>
      <c r="AF125" s="860" t="s">
        <v>454</v>
      </c>
      <c r="AG125" s="858"/>
      <c r="AH125" s="858"/>
      <c r="AI125" s="858"/>
      <c r="AJ125" s="859"/>
      <c r="AK125" s="860" t="s">
        <v>454</v>
      </c>
      <c r="AL125" s="858"/>
      <c r="AM125" s="858"/>
      <c r="AN125" s="858"/>
      <c r="AO125" s="859"/>
      <c r="AP125" s="905" t="s">
        <v>478</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502</v>
      </c>
      <c r="CL125" s="933"/>
      <c r="CM125" s="933"/>
      <c r="CN125" s="933"/>
      <c r="CO125" s="934"/>
      <c r="CP125" s="941" t="s">
        <v>503</v>
      </c>
      <c r="CQ125" s="886"/>
      <c r="CR125" s="886"/>
      <c r="CS125" s="886"/>
      <c r="CT125" s="886"/>
      <c r="CU125" s="886"/>
      <c r="CV125" s="886"/>
      <c r="CW125" s="886"/>
      <c r="CX125" s="886"/>
      <c r="CY125" s="886"/>
      <c r="CZ125" s="886"/>
      <c r="DA125" s="886"/>
      <c r="DB125" s="886"/>
      <c r="DC125" s="886"/>
      <c r="DD125" s="886"/>
      <c r="DE125" s="886"/>
      <c r="DF125" s="887"/>
      <c r="DG125" s="942" t="s">
        <v>454</v>
      </c>
      <c r="DH125" s="923"/>
      <c r="DI125" s="923"/>
      <c r="DJ125" s="923"/>
      <c r="DK125" s="923"/>
      <c r="DL125" s="923" t="s">
        <v>422</v>
      </c>
      <c r="DM125" s="923"/>
      <c r="DN125" s="923"/>
      <c r="DO125" s="923"/>
      <c r="DP125" s="923"/>
      <c r="DQ125" s="923" t="s">
        <v>454</v>
      </c>
      <c r="DR125" s="923"/>
      <c r="DS125" s="923"/>
      <c r="DT125" s="923"/>
      <c r="DU125" s="923"/>
      <c r="DV125" s="924" t="s">
        <v>460</v>
      </c>
      <c r="DW125" s="924"/>
      <c r="DX125" s="924"/>
      <c r="DY125" s="924"/>
      <c r="DZ125" s="925"/>
    </row>
    <row r="126" spans="1:130" s="246" customFormat="1" ht="26.25" customHeight="1" thickBot="1" x14ac:dyDescent="0.2">
      <c r="A126" s="898"/>
      <c r="B126" s="899"/>
      <c r="C126" s="902" t="s">
        <v>488</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454</v>
      </c>
      <c r="AB126" s="858"/>
      <c r="AC126" s="858"/>
      <c r="AD126" s="858"/>
      <c r="AE126" s="859"/>
      <c r="AF126" s="860" t="s">
        <v>458</v>
      </c>
      <c r="AG126" s="858"/>
      <c r="AH126" s="858"/>
      <c r="AI126" s="858"/>
      <c r="AJ126" s="859"/>
      <c r="AK126" s="860" t="s">
        <v>483</v>
      </c>
      <c r="AL126" s="858"/>
      <c r="AM126" s="858"/>
      <c r="AN126" s="858"/>
      <c r="AO126" s="859"/>
      <c r="AP126" s="905" t="s">
        <v>454</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504</v>
      </c>
      <c r="CQ126" s="828"/>
      <c r="CR126" s="828"/>
      <c r="CS126" s="828"/>
      <c r="CT126" s="828"/>
      <c r="CU126" s="828"/>
      <c r="CV126" s="828"/>
      <c r="CW126" s="828"/>
      <c r="CX126" s="828"/>
      <c r="CY126" s="828"/>
      <c r="CZ126" s="828"/>
      <c r="DA126" s="828"/>
      <c r="DB126" s="828"/>
      <c r="DC126" s="828"/>
      <c r="DD126" s="828"/>
      <c r="DE126" s="828"/>
      <c r="DF126" s="829"/>
      <c r="DG126" s="894" t="s">
        <v>478</v>
      </c>
      <c r="DH126" s="895"/>
      <c r="DI126" s="895"/>
      <c r="DJ126" s="895"/>
      <c r="DK126" s="895"/>
      <c r="DL126" s="895" t="s">
        <v>454</v>
      </c>
      <c r="DM126" s="895"/>
      <c r="DN126" s="895"/>
      <c r="DO126" s="895"/>
      <c r="DP126" s="895"/>
      <c r="DQ126" s="895" t="s">
        <v>454</v>
      </c>
      <c r="DR126" s="895"/>
      <c r="DS126" s="895"/>
      <c r="DT126" s="895"/>
      <c r="DU126" s="895"/>
      <c r="DV126" s="872" t="s">
        <v>454</v>
      </c>
      <c r="DW126" s="872"/>
      <c r="DX126" s="872"/>
      <c r="DY126" s="872"/>
      <c r="DZ126" s="873"/>
    </row>
    <row r="127" spans="1:130" s="246" customFormat="1" ht="26.25" customHeight="1" x14ac:dyDescent="0.15">
      <c r="A127" s="900"/>
      <c r="B127" s="901"/>
      <c r="C127" s="919" t="s">
        <v>505</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13048</v>
      </c>
      <c r="AB127" s="858"/>
      <c r="AC127" s="858"/>
      <c r="AD127" s="858"/>
      <c r="AE127" s="859"/>
      <c r="AF127" s="860">
        <v>10087</v>
      </c>
      <c r="AG127" s="858"/>
      <c r="AH127" s="858"/>
      <c r="AI127" s="858"/>
      <c r="AJ127" s="859"/>
      <c r="AK127" s="860">
        <v>9038</v>
      </c>
      <c r="AL127" s="858"/>
      <c r="AM127" s="858"/>
      <c r="AN127" s="858"/>
      <c r="AO127" s="859"/>
      <c r="AP127" s="905">
        <v>0.1</v>
      </c>
      <c r="AQ127" s="906"/>
      <c r="AR127" s="906"/>
      <c r="AS127" s="906"/>
      <c r="AT127" s="907"/>
      <c r="AU127" s="282"/>
      <c r="AV127" s="282"/>
      <c r="AW127" s="282"/>
      <c r="AX127" s="922" t="s">
        <v>506</v>
      </c>
      <c r="AY127" s="890"/>
      <c r="AZ127" s="890"/>
      <c r="BA127" s="890"/>
      <c r="BB127" s="890"/>
      <c r="BC127" s="890"/>
      <c r="BD127" s="890"/>
      <c r="BE127" s="891"/>
      <c r="BF127" s="889" t="s">
        <v>507</v>
      </c>
      <c r="BG127" s="890"/>
      <c r="BH127" s="890"/>
      <c r="BI127" s="890"/>
      <c r="BJ127" s="890"/>
      <c r="BK127" s="890"/>
      <c r="BL127" s="891"/>
      <c r="BM127" s="889" t="s">
        <v>508</v>
      </c>
      <c r="BN127" s="890"/>
      <c r="BO127" s="890"/>
      <c r="BP127" s="890"/>
      <c r="BQ127" s="890"/>
      <c r="BR127" s="890"/>
      <c r="BS127" s="891"/>
      <c r="BT127" s="889" t="s">
        <v>509</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510</v>
      </c>
      <c r="CQ127" s="828"/>
      <c r="CR127" s="828"/>
      <c r="CS127" s="828"/>
      <c r="CT127" s="828"/>
      <c r="CU127" s="828"/>
      <c r="CV127" s="828"/>
      <c r="CW127" s="828"/>
      <c r="CX127" s="828"/>
      <c r="CY127" s="828"/>
      <c r="CZ127" s="828"/>
      <c r="DA127" s="828"/>
      <c r="DB127" s="828"/>
      <c r="DC127" s="828"/>
      <c r="DD127" s="828"/>
      <c r="DE127" s="828"/>
      <c r="DF127" s="829"/>
      <c r="DG127" s="894" t="s">
        <v>458</v>
      </c>
      <c r="DH127" s="895"/>
      <c r="DI127" s="895"/>
      <c r="DJ127" s="895"/>
      <c r="DK127" s="895"/>
      <c r="DL127" s="895" t="s">
        <v>454</v>
      </c>
      <c r="DM127" s="895"/>
      <c r="DN127" s="895"/>
      <c r="DO127" s="895"/>
      <c r="DP127" s="895"/>
      <c r="DQ127" s="895" t="s">
        <v>454</v>
      </c>
      <c r="DR127" s="895"/>
      <c r="DS127" s="895"/>
      <c r="DT127" s="895"/>
      <c r="DU127" s="895"/>
      <c r="DV127" s="872" t="s">
        <v>454</v>
      </c>
      <c r="DW127" s="872"/>
      <c r="DX127" s="872"/>
      <c r="DY127" s="872"/>
      <c r="DZ127" s="873"/>
    </row>
    <row r="128" spans="1:130" s="246" customFormat="1" ht="26.25" customHeight="1" thickBot="1" x14ac:dyDescent="0.2">
      <c r="A128" s="874" t="s">
        <v>511</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512</v>
      </c>
      <c r="X128" s="876"/>
      <c r="Y128" s="876"/>
      <c r="Z128" s="877"/>
      <c r="AA128" s="878">
        <v>61757</v>
      </c>
      <c r="AB128" s="879"/>
      <c r="AC128" s="879"/>
      <c r="AD128" s="879"/>
      <c r="AE128" s="880"/>
      <c r="AF128" s="881">
        <v>68175</v>
      </c>
      <c r="AG128" s="879"/>
      <c r="AH128" s="879"/>
      <c r="AI128" s="879"/>
      <c r="AJ128" s="880"/>
      <c r="AK128" s="881">
        <v>68350</v>
      </c>
      <c r="AL128" s="879"/>
      <c r="AM128" s="879"/>
      <c r="AN128" s="879"/>
      <c r="AO128" s="880"/>
      <c r="AP128" s="882"/>
      <c r="AQ128" s="883"/>
      <c r="AR128" s="883"/>
      <c r="AS128" s="883"/>
      <c r="AT128" s="884"/>
      <c r="AU128" s="282"/>
      <c r="AV128" s="282"/>
      <c r="AW128" s="282"/>
      <c r="AX128" s="885" t="s">
        <v>513</v>
      </c>
      <c r="AY128" s="886"/>
      <c r="AZ128" s="886"/>
      <c r="BA128" s="886"/>
      <c r="BB128" s="886"/>
      <c r="BC128" s="886"/>
      <c r="BD128" s="886"/>
      <c r="BE128" s="887"/>
      <c r="BF128" s="864" t="s">
        <v>454</v>
      </c>
      <c r="BG128" s="865"/>
      <c r="BH128" s="865"/>
      <c r="BI128" s="865"/>
      <c r="BJ128" s="865"/>
      <c r="BK128" s="865"/>
      <c r="BL128" s="888"/>
      <c r="BM128" s="864">
        <v>13.07</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514</v>
      </c>
      <c r="CQ128" s="806"/>
      <c r="CR128" s="806"/>
      <c r="CS128" s="806"/>
      <c r="CT128" s="806"/>
      <c r="CU128" s="806"/>
      <c r="CV128" s="806"/>
      <c r="CW128" s="806"/>
      <c r="CX128" s="806"/>
      <c r="CY128" s="806"/>
      <c r="CZ128" s="806"/>
      <c r="DA128" s="806"/>
      <c r="DB128" s="806"/>
      <c r="DC128" s="806"/>
      <c r="DD128" s="806"/>
      <c r="DE128" s="806"/>
      <c r="DF128" s="807"/>
      <c r="DG128" s="868" t="s">
        <v>483</v>
      </c>
      <c r="DH128" s="869"/>
      <c r="DI128" s="869"/>
      <c r="DJ128" s="869"/>
      <c r="DK128" s="869"/>
      <c r="DL128" s="869" t="s">
        <v>455</v>
      </c>
      <c r="DM128" s="869"/>
      <c r="DN128" s="869"/>
      <c r="DO128" s="869"/>
      <c r="DP128" s="869"/>
      <c r="DQ128" s="869" t="s">
        <v>483</v>
      </c>
      <c r="DR128" s="869"/>
      <c r="DS128" s="869"/>
      <c r="DT128" s="869"/>
      <c r="DU128" s="869"/>
      <c r="DV128" s="870" t="s">
        <v>422</v>
      </c>
      <c r="DW128" s="870"/>
      <c r="DX128" s="870"/>
      <c r="DY128" s="870"/>
      <c r="DZ128" s="871"/>
    </row>
    <row r="129" spans="1:131" s="246" customFormat="1" ht="26.25" customHeight="1" x14ac:dyDescent="0.15">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515</v>
      </c>
      <c r="X129" s="855"/>
      <c r="Y129" s="855"/>
      <c r="Z129" s="856"/>
      <c r="AA129" s="857">
        <v>12226235</v>
      </c>
      <c r="AB129" s="858"/>
      <c r="AC129" s="858"/>
      <c r="AD129" s="858"/>
      <c r="AE129" s="859"/>
      <c r="AF129" s="860">
        <v>11988906</v>
      </c>
      <c r="AG129" s="858"/>
      <c r="AH129" s="858"/>
      <c r="AI129" s="858"/>
      <c r="AJ129" s="859"/>
      <c r="AK129" s="860">
        <v>11874162</v>
      </c>
      <c r="AL129" s="858"/>
      <c r="AM129" s="858"/>
      <c r="AN129" s="858"/>
      <c r="AO129" s="859"/>
      <c r="AP129" s="861"/>
      <c r="AQ129" s="862"/>
      <c r="AR129" s="862"/>
      <c r="AS129" s="862"/>
      <c r="AT129" s="863"/>
      <c r="AU129" s="284"/>
      <c r="AV129" s="284"/>
      <c r="AW129" s="284"/>
      <c r="AX129" s="827" t="s">
        <v>516</v>
      </c>
      <c r="AY129" s="828"/>
      <c r="AZ129" s="828"/>
      <c r="BA129" s="828"/>
      <c r="BB129" s="828"/>
      <c r="BC129" s="828"/>
      <c r="BD129" s="828"/>
      <c r="BE129" s="829"/>
      <c r="BF129" s="847" t="s">
        <v>454</v>
      </c>
      <c r="BG129" s="848"/>
      <c r="BH129" s="848"/>
      <c r="BI129" s="848"/>
      <c r="BJ129" s="848"/>
      <c r="BK129" s="848"/>
      <c r="BL129" s="849"/>
      <c r="BM129" s="847">
        <v>18.07</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517</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518</v>
      </c>
      <c r="X130" s="855"/>
      <c r="Y130" s="855"/>
      <c r="Z130" s="856"/>
      <c r="AA130" s="857">
        <v>2149103</v>
      </c>
      <c r="AB130" s="858"/>
      <c r="AC130" s="858"/>
      <c r="AD130" s="858"/>
      <c r="AE130" s="859"/>
      <c r="AF130" s="860">
        <v>2084747</v>
      </c>
      <c r="AG130" s="858"/>
      <c r="AH130" s="858"/>
      <c r="AI130" s="858"/>
      <c r="AJ130" s="859"/>
      <c r="AK130" s="860">
        <v>2175555</v>
      </c>
      <c r="AL130" s="858"/>
      <c r="AM130" s="858"/>
      <c r="AN130" s="858"/>
      <c r="AO130" s="859"/>
      <c r="AP130" s="861"/>
      <c r="AQ130" s="862"/>
      <c r="AR130" s="862"/>
      <c r="AS130" s="862"/>
      <c r="AT130" s="863"/>
      <c r="AU130" s="284"/>
      <c r="AV130" s="284"/>
      <c r="AW130" s="284"/>
      <c r="AX130" s="827" t="s">
        <v>519</v>
      </c>
      <c r="AY130" s="828"/>
      <c r="AZ130" s="828"/>
      <c r="BA130" s="828"/>
      <c r="BB130" s="828"/>
      <c r="BC130" s="828"/>
      <c r="BD130" s="828"/>
      <c r="BE130" s="829"/>
      <c r="BF130" s="830">
        <v>9.3000000000000007</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520</v>
      </c>
      <c r="X131" s="838"/>
      <c r="Y131" s="838"/>
      <c r="Z131" s="839"/>
      <c r="AA131" s="840">
        <v>10077132</v>
      </c>
      <c r="AB131" s="841"/>
      <c r="AC131" s="841"/>
      <c r="AD131" s="841"/>
      <c r="AE131" s="842"/>
      <c r="AF131" s="843">
        <v>9904159</v>
      </c>
      <c r="AG131" s="841"/>
      <c r="AH131" s="841"/>
      <c r="AI131" s="841"/>
      <c r="AJ131" s="842"/>
      <c r="AK131" s="843">
        <v>9698607</v>
      </c>
      <c r="AL131" s="841"/>
      <c r="AM131" s="841"/>
      <c r="AN131" s="841"/>
      <c r="AO131" s="842"/>
      <c r="AP131" s="844"/>
      <c r="AQ131" s="845"/>
      <c r="AR131" s="845"/>
      <c r="AS131" s="845"/>
      <c r="AT131" s="846"/>
      <c r="AU131" s="284"/>
      <c r="AV131" s="284"/>
      <c r="AW131" s="284"/>
      <c r="AX131" s="805" t="s">
        <v>521</v>
      </c>
      <c r="AY131" s="806"/>
      <c r="AZ131" s="806"/>
      <c r="BA131" s="806"/>
      <c r="BB131" s="806"/>
      <c r="BC131" s="806"/>
      <c r="BD131" s="806"/>
      <c r="BE131" s="807"/>
      <c r="BF131" s="808">
        <v>114.1</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522</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523</v>
      </c>
      <c r="W132" s="818"/>
      <c r="X132" s="818"/>
      <c r="Y132" s="818"/>
      <c r="Z132" s="819"/>
      <c r="AA132" s="820">
        <v>9.0437735660000005</v>
      </c>
      <c r="AB132" s="821"/>
      <c r="AC132" s="821"/>
      <c r="AD132" s="821"/>
      <c r="AE132" s="822"/>
      <c r="AF132" s="823">
        <v>9.0708862809999999</v>
      </c>
      <c r="AG132" s="821"/>
      <c r="AH132" s="821"/>
      <c r="AI132" s="821"/>
      <c r="AJ132" s="822"/>
      <c r="AK132" s="823">
        <v>10.071425720000001</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524</v>
      </c>
      <c r="W133" s="797"/>
      <c r="X133" s="797"/>
      <c r="Y133" s="797"/>
      <c r="Z133" s="798"/>
      <c r="AA133" s="799">
        <v>10.3</v>
      </c>
      <c r="AB133" s="800"/>
      <c r="AC133" s="800"/>
      <c r="AD133" s="800"/>
      <c r="AE133" s="801"/>
      <c r="AF133" s="799">
        <v>9.5</v>
      </c>
      <c r="AG133" s="800"/>
      <c r="AH133" s="800"/>
      <c r="AI133" s="800"/>
      <c r="AJ133" s="801"/>
      <c r="AK133" s="799">
        <v>9.3000000000000007</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xx5Ue9rlLj2bWVV3YRVFbNH9qRllbviRKLqtAO0sUFTAmzm1LgxDNJSL3p3iAjct94Nl73BA5UqdxP8tfjtLfg==" saltValue="NAofsJ8E5opk9f036KXAh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90" zoomScaleNormal="85" zoomScaleSheetLayoutView="9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525</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W7xtbBHy0ridjHjTIR9860GaksvTp1c+TgDr4MrgLtRvsN+UqDWDDza+c2NvrZ3UdBF2s3nFr99Q+ZFrQL/Huw==" saltValue="Md0l2ecJIUQioKs6XibQT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0" zoomScaleNormal="8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2GJqju+6g8duYU9kowUvc/PxVYToik5etTnizI/L+uiwK8MmNq+WCrXQPYs8DvWLJZW6cQPgT4vqxr45X+uvBA==" saltValue="Ef1bcKW3eBo8EMiLDAFII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526</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527</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528</v>
      </c>
      <c r="AP7" s="303"/>
      <c r="AQ7" s="304" t="s">
        <v>529</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530</v>
      </c>
      <c r="AQ8" s="310" t="s">
        <v>531</v>
      </c>
      <c r="AR8" s="311" t="s">
        <v>532</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533</v>
      </c>
      <c r="AL9" s="1227"/>
      <c r="AM9" s="1227"/>
      <c r="AN9" s="1228"/>
      <c r="AO9" s="312">
        <v>2896729</v>
      </c>
      <c r="AP9" s="312">
        <v>109617</v>
      </c>
      <c r="AQ9" s="313">
        <v>90414</v>
      </c>
      <c r="AR9" s="314">
        <v>21.2</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534</v>
      </c>
      <c r="AL10" s="1227"/>
      <c r="AM10" s="1227"/>
      <c r="AN10" s="1228"/>
      <c r="AO10" s="315">
        <v>278133</v>
      </c>
      <c r="AP10" s="315">
        <v>10525</v>
      </c>
      <c r="AQ10" s="316">
        <v>7325</v>
      </c>
      <c r="AR10" s="317">
        <v>43.7</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535</v>
      </c>
      <c r="AL11" s="1227"/>
      <c r="AM11" s="1227"/>
      <c r="AN11" s="1228"/>
      <c r="AO11" s="315">
        <v>472795</v>
      </c>
      <c r="AP11" s="315">
        <v>17891</v>
      </c>
      <c r="AQ11" s="316">
        <v>9426</v>
      </c>
      <c r="AR11" s="317">
        <v>89.8</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536</v>
      </c>
      <c r="AL12" s="1227"/>
      <c r="AM12" s="1227"/>
      <c r="AN12" s="1228"/>
      <c r="AO12" s="315">
        <v>68258</v>
      </c>
      <c r="AP12" s="315">
        <v>2583</v>
      </c>
      <c r="AQ12" s="316">
        <v>1167</v>
      </c>
      <c r="AR12" s="317">
        <v>121.3</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537</v>
      </c>
      <c r="AL13" s="1227"/>
      <c r="AM13" s="1227"/>
      <c r="AN13" s="1228"/>
      <c r="AO13" s="315" t="s">
        <v>538</v>
      </c>
      <c r="AP13" s="315" t="s">
        <v>538</v>
      </c>
      <c r="AQ13" s="316">
        <v>3</v>
      </c>
      <c r="AR13" s="317" t="s">
        <v>538</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539</v>
      </c>
      <c r="AL14" s="1227"/>
      <c r="AM14" s="1227"/>
      <c r="AN14" s="1228"/>
      <c r="AO14" s="315">
        <v>80339</v>
      </c>
      <c r="AP14" s="315">
        <v>3040</v>
      </c>
      <c r="AQ14" s="316">
        <v>4078</v>
      </c>
      <c r="AR14" s="317">
        <v>-25.5</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540</v>
      </c>
      <c r="AL15" s="1227"/>
      <c r="AM15" s="1227"/>
      <c r="AN15" s="1228"/>
      <c r="AO15" s="315">
        <v>50267</v>
      </c>
      <c r="AP15" s="315">
        <v>1902</v>
      </c>
      <c r="AQ15" s="316">
        <v>2195</v>
      </c>
      <c r="AR15" s="317">
        <v>-13.3</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541</v>
      </c>
      <c r="AL16" s="1230"/>
      <c r="AM16" s="1230"/>
      <c r="AN16" s="1231"/>
      <c r="AO16" s="315">
        <v>-213945</v>
      </c>
      <c r="AP16" s="315">
        <v>-8096</v>
      </c>
      <c r="AQ16" s="316">
        <v>-8893</v>
      </c>
      <c r="AR16" s="317">
        <v>-9</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188</v>
      </c>
      <c r="AL17" s="1230"/>
      <c r="AM17" s="1230"/>
      <c r="AN17" s="1231"/>
      <c r="AO17" s="315">
        <v>3632576</v>
      </c>
      <c r="AP17" s="315">
        <v>137462</v>
      </c>
      <c r="AQ17" s="316">
        <v>105714</v>
      </c>
      <c r="AR17" s="317">
        <v>30</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542</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543</v>
      </c>
      <c r="AP20" s="323" t="s">
        <v>544</v>
      </c>
      <c r="AQ20" s="324" t="s">
        <v>545</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546</v>
      </c>
      <c r="AL21" s="1224"/>
      <c r="AM21" s="1224"/>
      <c r="AN21" s="1225"/>
      <c r="AO21" s="327">
        <v>13.06</v>
      </c>
      <c r="AP21" s="328">
        <v>10.07</v>
      </c>
      <c r="AQ21" s="329">
        <v>2.99</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547</v>
      </c>
      <c r="AL22" s="1224"/>
      <c r="AM22" s="1224"/>
      <c r="AN22" s="1225"/>
      <c r="AO22" s="332">
        <v>96</v>
      </c>
      <c r="AP22" s="333">
        <v>97.6</v>
      </c>
      <c r="AQ22" s="334">
        <v>-1.6</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548</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549</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550</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528</v>
      </c>
      <c r="AP30" s="303"/>
      <c r="AQ30" s="304" t="s">
        <v>529</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530</v>
      </c>
      <c r="AQ31" s="310" t="s">
        <v>531</v>
      </c>
      <c r="AR31" s="311" t="s">
        <v>532</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551</v>
      </c>
      <c r="AL32" s="1215"/>
      <c r="AM32" s="1215"/>
      <c r="AN32" s="1216"/>
      <c r="AO32" s="342">
        <v>2122159</v>
      </c>
      <c r="AP32" s="342">
        <v>80306</v>
      </c>
      <c r="AQ32" s="343">
        <v>67110</v>
      </c>
      <c r="AR32" s="344">
        <v>19.7</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552</v>
      </c>
      <c r="AL33" s="1215"/>
      <c r="AM33" s="1215"/>
      <c r="AN33" s="1216"/>
      <c r="AO33" s="342" t="s">
        <v>538</v>
      </c>
      <c r="AP33" s="342" t="s">
        <v>538</v>
      </c>
      <c r="AQ33" s="343" t="s">
        <v>538</v>
      </c>
      <c r="AR33" s="344" t="s">
        <v>538</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553</v>
      </c>
      <c r="AL34" s="1215"/>
      <c r="AM34" s="1215"/>
      <c r="AN34" s="1216"/>
      <c r="AO34" s="342" t="s">
        <v>538</v>
      </c>
      <c r="AP34" s="342" t="s">
        <v>538</v>
      </c>
      <c r="AQ34" s="343">
        <v>6</v>
      </c>
      <c r="AR34" s="344" t="s">
        <v>538</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554</v>
      </c>
      <c r="AL35" s="1215"/>
      <c r="AM35" s="1215"/>
      <c r="AN35" s="1216"/>
      <c r="AO35" s="342">
        <v>1074944</v>
      </c>
      <c r="AP35" s="342">
        <v>40678</v>
      </c>
      <c r="AQ35" s="343">
        <v>17795</v>
      </c>
      <c r="AR35" s="344">
        <v>128.6</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555</v>
      </c>
      <c r="AL36" s="1215"/>
      <c r="AM36" s="1215"/>
      <c r="AN36" s="1216"/>
      <c r="AO36" s="342">
        <v>6709</v>
      </c>
      <c r="AP36" s="342">
        <v>254</v>
      </c>
      <c r="AQ36" s="343">
        <v>2500</v>
      </c>
      <c r="AR36" s="344">
        <v>-89.8</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556</v>
      </c>
      <c r="AL37" s="1215"/>
      <c r="AM37" s="1215"/>
      <c r="AN37" s="1216"/>
      <c r="AO37" s="342">
        <v>16832</v>
      </c>
      <c r="AP37" s="342">
        <v>637</v>
      </c>
      <c r="AQ37" s="343">
        <v>1001</v>
      </c>
      <c r="AR37" s="344">
        <v>-36.4</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557</v>
      </c>
      <c r="AL38" s="1218"/>
      <c r="AM38" s="1218"/>
      <c r="AN38" s="1219"/>
      <c r="AO38" s="345">
        <v>49</v>
      </c>
      <c r="AP38" s="345">
        <v>2</v>
      </c>
      <c r="AQ38" s="346">
        <v>4</v>
      </c>
      <c r="AR38" s="334">
        <v>-50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558</v>
      </c>
      <c r="AL39" s="1218"/>
      <c r="AM39" s="1218"/>
      <c r="AN39" s="1219"/>
      <c r="AO39" s="342">
        <v>-68350</v>
      </c>
      <c r="AP39" s="342">
        <v>-2586</v>
      </c>
      <c r="AQ39" s="343">
        <v>-3748</v>
      </c>
      <c r="AR39" s="344">
        <v>-31</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559</v>
      </c>
      <c r="AL40" s="1215"/>
      <c r="AM40" s="1215"/>
      <c r="AN40" s="1216"/>
      <c r="AO40" s="342">
        <v>-2175555</v>
      </c>
      <c r="AP40" s="342">
        <v>-82326</v>
      </c>
      <c r="AQ40" s="343">
        <v>-58908</v>
      </c>
      <c r="AR40" s="344">
        <v>39.799999999999997</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302</v>
      </c>
      <c r="AL41" s="1221"/>
      <c r="AM41" s="1221"/>
      <c r="AN41" s="1222"/>
      <c r="AO41" s="342">
        <v>976788</v>
      </c>
      <c r="AP41" s="342">
        <v>36963</v>
      </c>
      <c r="AQ41" s="343">
        <v>25761</v>
      </c>
      <c r="AR41" s="344">
        <v>43.5</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560</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561</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562</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528</v>
      </c>
      <c r="AN49" s="1209" t="s">
        <v>563</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564</v>
      </c>
      <c r="AO50" s="359" t="s">
        <v>565</v>
      </c>
      <c r="AP50" s="360" t="s">
        <v>566</v>
      </c>
      <c r="AQ50" s="361" t="s">
        <v>567</v>
      </c>
      <c r="AR50" s="362" t="s">
        <v>568</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569</v>
      </c>
      <c r="AL51" s="355"/>
      <c r="AM51" s="363">
        <v>1582770</v>
      </c>
      <c r="AN51" s="364">
        <v>55334</v>
      </c>
      <c r="AO51" s="365">
        <v>-25</v>
      </c>
      <c r="AP51" s="366">
        <v>106614</v>
      </c>
      <c r="AQ51" s="367">
        <v>17.2</v>
      </c>
      <c r="AR51" s="368">
        <v>-42.2</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570</v>
      </c>
      <c r="AM52" s="371">
        <v>780838</v>
      </c>
      <c r="AN52" s="372">
        <v>27298</v>
      </c>
      <c r="AO52" s="373">
        <v>-44.6</v>
      </c>
      <c r="AP52" s="374">
        <v>45545</v>
      </c>
      <c r="AQ52" s="375">
        <v>20.7</v>
      </c>
      <c r="AR52" s="376">
        <v>-65.3</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571</v>
      </c>
      <c r="AL53" s="355"/>
      <c r="AM53" s="363">
        <v>1482139</v>
      </c>
      <c r="AN53" s="364">
        <v>52764</v>
      </c>
      <c r="AO53" s="365">
        <v>-4.5999999999999996</v>
      </c>
      <c r="AP53" s="366">
        <v>85459</v>
      </c>
      <c r="AQ53" s="367">
        <v>-19.8</v>
      </c>
      <c r="AR53" s="368">
        <v>15.2</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570</v>
      </c>
      <c r="AM54" s="371">
        <v>747753</v>
      </c>
      <c r="AN54" s="372">
        <v>26620</v>
      </c>
      <c r="AO54" s="373">
        <v>-2.5</v>
      </c>
      <c r="AP54" s="374">
        <v>44378</v>
      </c>
      <c r="AQ54" s="375">
        <v>-2.6</v>
      </c>
      <c r="AR54" s="376">
        <v>0.1</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572</v>
      </c>
      <c r="AL55" s="355"/>
      <c r="AM55" s="363">
        <v>2171046</v>
      </c>
      <c r="AN55" s="364">
        <v>78853</v>
      </c>
      <c r="AO55" s="365">
        <v>49.4</v>
      </c>
      <c r="AP55" s="366">
        <v>83280</v>
      </c>
      <c r="AQ55" s="367">
        <v>-2.5</v>
      </c>
      <c r="AR55" s="368">
        <v>51.9</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570</v>
      </c>
      <c r="AM56" s="371">
        <v>1100823</v>
      </c>
      <c r="AN56" s="372">
        <v>39982</v>
      </c>
      <c r="AO56" s="373">
        <v>50.2</v>
      </c>
      <c r="AP56" s="374">
        <v>43123</v>
      </c>
      <c r="AQ56" s="375">
        <v>-2.8</v>
      </c>
      <c r="AR56" s="376">
        <v>53</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573</v>
      </c>
      <c r="AL57" s="355"/>
      <c r="AM57" s="363">
        <v>2187660</v>
      </c>
      <c r="AN57" s="364">
        <v>81051</v>
      </c>
      <c r="AO57" s="365">
        <v>2.8</v>
      </c>
      <c r="AP57" s="366">
        <v>88968</v>
      </c>
      <c r="AQ57" s="367">
        <v>6.8</v>
      </c>
      <c r="AR57" s="368">
        <v>-4</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570</v>
      </c>
      <c r="AM58" s="371">
        <v>1029118</v>
      </c>
      <c r="AN58" s="372">
        <v>38128</v>
      </c>
      <c r="AO58" s="373">
        <v>-4.5999999999999996</v>
      </c>
      <c r="AP58" s="374">
        <v>45482</v>
      </c>
      <c r="AQ58" s="375">
        <v>5.5</v>
      </c>
      <c r="AR58" s="376">
        <v>-10.1</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574</v>
      </c>
      <c r="AL59" s="355"/>
      <c r="AM59" s="363">
        <v>2609269</v>
      </c>
      <c r="AN59" s="364">
        <v>98739</v>
      </c>
      <c r="AO59" s="365">
        <v>21.8</v>
      </c>
      <c r="AP59" s="366">
        <v>85173</v>
      </c>
      <c r="AQ59" s="367">
        <v>-4.3</v>
      </c>
      <c r="AR59" s="368">
        <v>26.1</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570</v>
      </c>
      <c r="AM60" s="371">
        <v>1310868</v>
      </c>
      <c r="AN60" s="372">
        <v>49605</v>
      </c>
      <c r="AO60" s="373">
        <v>30.1</v>
      </c>
      <c r="AP60" s="374">
        <v>43913</v>
      </c>
      <c r="AQ60" s="375">
        <v>-3.4</v>
      </c>
      <c r="AR60" s="376">
        <v>33.5</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575</v>
      </c>
      <c r="AL61" s="377"/>
      <c r="AM61" s="378">
        <v>2006577</v>
      </c>
      <c r="AN61" s="379">
        <v>73348</v>
      </c>
      <c r="AO61" s="380">
        <v>8.9</v>
      </c>
      <c r="AP61" s="381">
        <v>89899</v>
      </c>
      <c r="AQ61" s="382">
        <v>-0.5</v>
      </c>
      <c r="AR61" s="368">
        <v>9.4</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570</v>
      </c>
      <c r="AM62" s="371">
        <v>993880</v>
      </c>
      <c r="AN62" s="372">
        <v>36327</v>
      </c>
      <c r="AO62" s="373">
        <v>5.7</v>
      </c>
      <c r="AP62" s="374">
        <v>44488</v>
      </c>
      <c r="AQ62" s="375">
        <v>3.5</v>
      </c>
      <c r="AR62" s="376">
        <v>2.2000000000000002</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GAhLb63dT0cy/x1eqmbf9ViuiKxdrr6XspSpm5GxQxXkR34g6mQI5cFQwMJ8x+72Mzj/MhSyOv30GXoR83qOwQ==" saltValue="wSET+DSwBPs49T2BAHQ0e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0" zoomScaleNormal="8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577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XiTOzSJg7cmocGe9g6HefAMAcszaLLDbgttRE9AXu7Asn7/g2Qp8jltD9ai1uFAxsiBvpi5JBF6pmJlKQM+Kjw==" saltValue="bmAoF3qneIy4I9kHGDJau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578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u2KnGkwFWZRdaxaMloJK91v2LrG14daNNezCVxzssA6gSqDHiGjZn8WMXOzYxNOboSdFaE1gSawMl66d16R2ZA==" saltValue="Ltg7gRZHui3ohOQEq6t3q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0" zoomScaleNormal="5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579</v>
      </c>
      <c r="G46" s="8" t="s">
        <v>580</v>
      </c>
      <c r="H46" s="8" t="s">
        <v>581</v>
      </c>
      <c r="I46" s="8" t="s">
        <v>582</v>
      </c>
      <c r="J46" s="9" t="s">
        <v>583</v>
      </c>
    </row>
    <row r="47" spans="2:10" ht="57.75" customHeight="1" x14ac:dyDescent="0.15">
      <c r="B47" s="10"/>
      <c r="C47" s="1232" t="s">
        <v>3</v>
      </c>
      <c r="D47" s="1232"/>
      <c r="E47" s="1233"/>
      <c r="F47" s="11">
        <v>20.16</v>
      </c>
      <c r="G47" s="12">
        <v>20.86</v>
      </c>
      <c r="H47" s="12">
        <v>22.16</v>
      </c>
      <c r="I47" s="12">
        <v>14.82</v>
      </c>
      <c r="J47" s="13">
        <v>9.9499999999999993</v>
      </c>
    </row>
    <row r="48" spans="2:10" ht="57.75" customHeight="1" x14ac:dyDescent="0.15">
      <c r="B48" s="14"/>
      <c r="C48" s="1234" t="s">
        <v>4</v>
      </c>
      <c r="D48" s="1234"/>
      <c r="E48" s="1235"/>
      <c r="F48" s="15">
        <v>2.97</v>
      </c>
      <c r="G48" s="16">
        <v>4.32</v>
      </c>
      <c r="H48" s="16">
        <v>2.1800000000000002</v>
      </c>
      <c r="I48" s="16">
        <v>6.49</v>
      </c>
      <c r="J48" s="17">
        <v>4.8499999999999996</v>
      </c>
    </row>
    <row r="49" spans="2:10" ht="57.75" customHeight="1" thickBot="1" x14ac:dyDescent="0.2">
      <c r="B49" s="18"/>
      <c r="C49" s="1236" t="s">
        <v>5</v>
      </c>
      <c r="D49" s="1236"/>
      <c r="E49" s="1237"/>
      <c r="F49" s="19" t="s">
        <v>584</v>
      </c>
      <c r="G49" s="20">
        <v>0.53</v>
      </c>
      <c r="H49" s="20" t="s">
        <v>585</v>
      </c>
      <c r="I49" s="20" t="s">
        <v>586</v>
      </c>
      <c r="J49" s="21" t="s">
        <v>587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jFhk+/gdF8IeaE782cAtVS/Q6XEJLqqX/NDb7MdaOThAnGVhRfcM00ofQllD1NJF+S/z2G36RaQFmfpkzjHT9g==" saltValue="e9ZR3epQ8DwWqjc7rS+Ad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2020-09-11T00:41:51Z</cp:lastPrinted>
  <dcterms:created xsi:type="dcterms:W3CDTF">2020-02-10T02:29:58Z</dcterms:created>
  <dcterms:modified xsi:type="dcterms:W3CDTF">2020-09-27T23:37:50Z</dcterms:modified>
  <cp:category/>
</cp:coreProperties>
</file>