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Qsd76Vspw67KYT4kFh2Fk/cFZiD7dNb9gHPC/11FZFRlUo20mJ/uIbsHM+OyPyhcRY9RaQLw1GVGnfityS8bA==" workbookSaltValue="hWl9GRVjK3GBW5NO8h91+A==" workbookSpinCount="100000"/>
  <bookViews>
    <workbookView xWindow="0" yWindow="0" windowWidth="20490" windowHeight="6780"/>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<sst xmlns:r="http://schemas.openxmlformats.org/officeDocument/2006/relationships" xmlns="http://schemas.openxmlformats.org/spreadsheetml/2006/main" count="111" uniqueCount="111">
  <si>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</si>
  <si>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</si>
  <si>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</si>
  <si>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</si>
  <si>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</si>
  <si>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</si>
  <si>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</si>
  <si>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</si>
  <si>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</si>
  <si>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</si>
  <si>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</si>
  <si>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</si>
  <si>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</si>
  <si>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</si>
  <si>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</si>
  <si>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</si>
  <si>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</si>
  <si>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</si>
  <si>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</si>
  <si>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</si>
  <si>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</si>
  <si>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</si>
  <si>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</si>
  <si>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</si>
  <si>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</si>
  <si>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</si>
  <si>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</si>
  <si>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</si>
  <si>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</si>
  <si>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</si>
  <si>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</si>
  <si>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</si>
  <si>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</si>
  <si>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</si>
  <si>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</si>
  <si>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</si>
  <si>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</si>
  <si>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</si>
  <si>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</si>
  <si>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</si>
  <si>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</si>
  <si>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</si>
  <si>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</si>
  <si>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</si>
  <si>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</si>
  <si>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</si>
  <si>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</si>
  <si>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</si>
  <si>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</si>
  <si>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</si>
  <si>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</si>
  <si>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</si>
  <si>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</si>
  <si>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</si>
  <si>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</si>
  <si>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</si>
  <si>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</si>
  <si>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</si>
  <si>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</si>
  <si>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</si>
  <si>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</si>
  <si>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</si>
  <si>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</si>
  <si>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</si>
  <si>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</si>
  <si>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</si>
  <si>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</si>
  <si>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</si>
  <si>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</si>
  <si>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</si>
  <si>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</si>
  <si>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</si>
  <si>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</si>
  <si>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</si>
  <si>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</si>
  <si>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</si>
  <si>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</si>
  <si>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</si>
  <si>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</si>
  <si>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</si>
  <si>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</si>
  <si>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</si>
  <si>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</si>
  <si>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</si>
  <si>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</si>
  <si>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</si>
  <si>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</si>
  <si>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</si>
  <si>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</si>
  <si>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</si>
  <si>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</si>
  <si>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</si>
  <si>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</si>
  <si>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</si>
  <si>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</si>
  <si>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</si>
  <si>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秋田県　仙北市</t>
  </si>
  <si>
    <t>法非適用</t>
  </si>
  <si>
    <t>下水道事業</t>
  </si>
  <si>
    <t>特定地域生活排水処理</t>
  </si>
  <si>
    <t>K2</t>
  </si>
  <si>
    <t>非設置</t>
  </si>
  <si>
    <t>該当数値なし</t>
  </si>
  <si>
    <t>Ｎ－４年度</t>
    <rPh sb="3" eb="5">
      <t>ネンド</t>
    </rPh>
    <phoneticPr fontId="1"/>
  </si>
  <si>
    <t>　平成10年より供用を開始している。当初設置した浄化槽においては約21年が経過し、修繕も増加してきている。
　耐用年数の観点から考えると、更新の時期はまだ到来していないが、小規模会計のため将来の更新需要に対応するための財源確保は難しい。
　そのため、個々の資産に応じた効率的・効果的な維持管理を行い、長寿命化・経費削減を図る。</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</si>
  <si>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</si>
  <si>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</si>
  <si>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</si>
  <si>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</si>
  <si>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①収益的収支比率：微減であるが、総収益の65％を一般会計繰入金に依存している状況であるため、使用料収入の確保や経費の見直しによる経営改善に向けた取組が必要である。
④企業債残高対事業規模比率：企業債の償還をすべて一般会計繰入金で負担したため、指標となる数値が表れてこない。
⑤経費回収率：49.62％と前年度を下回っている。使用料収入の減、維持管理費の増によるものである。また、全国平均・類似団体平均よりも低く、適切な使用料収入を確保する必要がある。
⑥汚水処理原価：人口減少による有収水量の減、維持管理費の増のため上昇している。引き続き維持管理費の削減に努めたい。
⑦施設利用率：一般的に高い数値であることが望ましいとされている。全国平均・類似団体平均よりも上回っているので効率的な施設利用が図られていると考えられる。
⑧水洗化率：100％と高い水準を維持している。汚水処理も適正に行われ、水質保全に寄与している。</t>
    <rPh sb="9" eb="11">
      <t>ビゲン</t>
    </rPh>
    <rPh sb="106" eb="108">
      <t>イッパン</t>
    </rPh>
    <rPh sb="108" eb="110">
      <t>カイケイ</t>
    </rPh>
    <rPh sb="155" eb="156">
      <t>シタ</t>
    </rPh>
    <rPh sb="162" eb="167">
      <t>シヨウリョウシュウニュウ</t>
    </rPh>
    <rPh sb="168" eb="169">
      <t>ゲン</t>
    </rPh>
    <rPh sb="170" eb="172">
      <t>イジ</t>
    </rPh>
    <rPh sb="172" eb="175">
      <t>カンリヒ</t>
    </rPh>
    <rPh sb="176" eb="177">
      <t>ゾウ</t>
    </rPh>
    <rPh sb="234" eb="236">
      <t>ジンコウ</t>
    </rPh>
    <rPh sb="236" eb="238">
      <t>ゲンショウ</t>
    </rPh>
    <rPh sb="241" eb="243">
      <t>ユウシュウ</t>
    </rPh>
    <rPh sb="243" eb="245">
      <t>スイリョウ</t>
    </rPh>
    <rPh sb="246" eb="247">
      <t>ゲン</t>
    </rPh>
    <rPh sb="248" eb="250">
      <t>イジ</t>
    </rPh>
    <rPh sb="250" eb="253">
      <t>カンリヒ</t>
    </rPh>
    <rPh sb="254" eb="255">
      <t>ゾウ</t>
    </rPh>
    <rPh sb="258" eb="260">
      <t>ジョウショウ</t>
    </rPh>
    <phoneticPr fontId="1"/>
  </si>
  <si>
    <t>　収益は、一般会計からの繰入金に大きく依存し、経営状況は脆弱である。
　整備はすでに終了しており、加入者の増加は見込めず、且つ人口減少により縮小傾向にある事業であるため、事業の安定的な経営や将来の更新需要に対応できる財源の確保が大きな課題である。
　したがって、使用料収入の増加を見込める事業ではないため、収納率の維持による使用料収入の確保や市民の理解を得ながら段階的な料金改定による使用料収入の確保を図り、効率的・効果的な維持管理による経費削減を行い経営改善に努める。</t>
  </si>
</sst>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0</c:v>
                </c:pt>
                <c:pt idx="1">
                  <c:v>0</c:v>
                </c:pt>
                <c:pt idx="2">
                  <c:v>0</c:v>
                </c:pt>
                <c:pt idx="3">
                  <c:v>0</c:v>
                </c:pt>
                <c:pt idx="4">
                  <c:v>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82.44</c:v>
                </c:pt>
                <c:pt idx="1">
                  <c:v>82.44</c:v>
                </c:pt>
                <c:pt idx="2">
                  <c:v>82.44</c:v>
                </c:pt>
                <c:pt idx="3">
                  <c:v>72.94</c:v>
                </c:pt>
                <c:pt idx="4">
                  <c:v>72.94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59.08</c:v>
                </c:pt>
                <c:pt idx="1">
                  <c:v>58.25</c:v>
                </c:pt>
                <c:pt idx="2">
                  <c:v>61.55</c:v>
                </c:pt>
                <c:pt idx="3">
                  <c:v>61.79</c:v>
                </c:pt>
                <c:pt idx="4">
                  <c:v>59.94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77.12</c:v>
                </c:pt>
                <c:pt idx="1">
                  <c:v>68.150000000000006</c:v>
                </c:pt>
                <c:pt idx="2">
                  <c:v>67.489999999999995</c:v>
                </c:pt>
                <c:pt idx="3">
                  <c:v>92.44</c:v>
                </c:pt>
                <c:pt idx="4">
                  <c:v>89.66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c:v>
                </c:pt>
                <c:pt idx="1">
                  <c:v>85.76</c:v>
                </c:pt>
                <c:pt idx="2">
                  <c:v>89.44</c:v>
                </c:pt>
                <c:pt idx="3">
                  <c:v>99.97</c:v>
                </c:pt>
                <c:pt idx="4">
                  <c:v>99.22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480.48</c:v>
                </c:pt>
                <c:pt idx="1">
                  <c:v>471.65</c:v>
                </c:pt>
                <c:pt idx="2">
                  <c:v>585.03</c:v>
                </c:pt>
                <c:pt idx="3" formatCode="#,##0.00;&quot;△&quot;#,##0.00">
                  <c:v>0</c:v>
                </c:pt>
                <c:pt idx="4" formatCode="#,##0.00;&quot;△&quot;#,##0.00">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416.91</c:v>
                </c:pt>
                <c:pt idx="1">
                  <c:v>392.19</c:v>
                </c:pt>
                <c:pt idx="2">
                  <c:v>413.5</c:v>
                </c:pt>
                <c:pt idx="3">
                  <c:v>244.85</c:v>
                </c:pt>
                <c:pt idx="4">
                  <c:v>296.89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55.06</c:v>
                </c:pt>
                <c:pt idx="1">
                  <c:v>51.17</c:v>
                </c:pt>
                <c:pt idx="2">
                  <c:v>48.29</c:v>
                </c:pt>
                <c:pt idx="3">
                  <c:v>56.16</c:v>
                </c:pt>
                <c:pt idx="4">
                  <c:v>49.62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57.93</c:v>
                </c:pt>
                <c:pt idx="1">
                  <c:v>57.03</c:v>
                </c:pt>
                <c:pt idx="2">
                  <c:v>55.84</c:v>
                </c:pt>
                <c:pt idx="3">
                  <c:v>64.78</c:v>
                </c:pt>
                <c:pt idx="4">
                  <c:v>63.06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201.02</c:v>
                </c:pt>
                <c:pt idx="1">
                  <c:v>236.86</c:v>
                </c:pt>
                <c:pt idx="2">
                  <c:v>248.6</c:v>
                </c:pt>
                <c:pt idx="3">
                  <c:v>211.62</c:v>
                </c:pt>
                <c:pt idx="4">
                  <c:v>236.25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276.93</c:v>
                </c:pt>
                <c:pt idx="1">
                  <c:v>283.73</c:v>
                </c:pt>
                <c:pt idx="2">
                  <c:v>287.57</c:v>
                </c:pt>
                <c:pt idx="3">
                  <c:v>250.21</c:v>
                </c:pt>
                <c:pt idx="4">
                  <c:v>264.77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45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688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2931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2174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45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688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2931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2174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45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769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093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4175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3418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2661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51904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【325.02】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51904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【78.90】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2661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3418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4175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4640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713595"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9288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406900" y="3000375"/>
          <a:ext cx="359156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340725" y="3000375"/>
          <a:ext cx="359156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01650" y="10935335"/>
          <a:ext cx="461899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734050" y="10935335"/>
          <a:ext cx="461899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　仙北市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14</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1" t="str">
        <f>データ!$M$6</f>
        <v>非設置</v>
      </c>
      <c r="AE8" s="21"/>
      <c r="AF8" s="21"/>
      <c r="AG8" s="21"/>
      <c r="AH8" s="21"/>
      <c r="AI8" s="21"/>
      <c r="AJ8" s="21"/>
      <c r="AK8" s="3"/>
      <c r="AL8" s="22">
        <f>データ!S6</f>
        <v>26426</v>
      </c>
      <c r="AM8" s="22"/>
      <c r="AN8" s="22"/>
      <c r="AO8" s="22"/>
      <c r="AP8" s="22"/>
      <c r="AQ8" s="22"/>
      <c r="AR8" s="22"/>
      <c r="AS8" s="22"/>
      <c r="AT8" s="7">
        <f>データ!T6</f>
        <v>1093.56</v>
      </c>
      <c r="AU8" s="7"/>
      <c r="AV8" s="7"/>
      <c r="AW8" s="7"/>
      <c r="AX8" s="7"/>
      <c r="AY8" s="7"/>
      <c r="AZ8" s="7"/>
      <c r="BA8" s="7"/>
      <c r="BB8" s="7">
        <f>データ!U6</f>
        <v>24.17</v>
      </c>
      <c r="BC8" s="7"/>
      <c r="BD8" s="7"/>
      <c r="BE8" s="7"/>
      <c r="BF8" s="7"/>
      <c r="BG8" s="7"/>
      <c r="BH8" s="7"/>
      <c r="BI8" s="7"/>
      <c r="BJ8" s="3"/>
      <c r="BK8" s="3"/>
      <c r="BL8" s="28" t="s">
        <v>15</v>
      </c>
      <c r="BM8" s="38"/>
      <c r="BN8" s="45" t="s">
        <v>16</v>
      </c>
      <c r="BO8" s="48"/>
      <c r="BP8" s="48"/>
      <c r="BQ8" s="48"/>
      <c r="BR8" s="48"/>
      <c r="BS8" s="48"/>
      <c r="BT8" s="48"/>
      <c r="BU8" s="48"/>
      <c r="BV8" s="48"/>
      <c r="BW8" s="48"/>
      <c r="BX8" s="48"/>
      <c r="BY8" s="52"/>
    </row>
    <row r="9" spans="1:78" ht="18.75" customHeight="1">
      <c r="A9" s="2"/>
      <c r="B9" s="5" t="s">
        <v>17</v>
      </c>
      <c r="C9" s="5"/>
      <c r="D9" s="5"/>
      <c r="E9" s="5"/>
      <c r="F9" s="5"/>
      <c r="G9" s="5"/>
      <c r="H9" s="5"/>
      <c r="I9" s="5" t="s">
        <v>19</v>
      </c>
      <c r="J9" s="5"/>
      <c r="K9" s="5"/>
      <c r="L9" s="5"/>
      <c r="M9" s="5"/>
      <c r="N9" s="5"/>
      <c r="O9" s="5"/>
      <c r="P9" s="5" t="s">
        <v>21</v>
      </c>
      <c r="Q9" s="5"/>
      <c r="R9" s="5"/>
      <c r="S9" s="5"/>
      <c r="T9" s="5"/>
      <c r="U9" s="5"/>
      <c r="V9" s="5"/>
      <c r="W9" s="5" t="s">
        <v>22</v>
      </c>
      <c r="X9" s="5"/>
      <c r="Y9" s="5"/>
      <c r="Z9" s="5"/>
      <c r="AA9" s="5"/>
      <c r="AB9" s="5"/>
      <c r="AC9" s="5"/>
      <c r="AD9" s="5" t="s">
        <v>23</v>
      </c>
      <c r="AE9" s="5"/>
      <c r="AF9" s="5"/>
      <c r="AG9" s="5"/>
      <c r="AH9" s="5"/>
      <c r="AI9" s="5"/>
      <c r="AJ9" s="5"/>
      <c r="AK9" s="3"/>
      <c r="AL9" s="5" t="s">
        <v>25</v>
      </c>
      <c r="AM9" s="5"/>
      <c r="AN9" s="5"/>
      <c r="AO9" s="5"/>
      <c r="AP9" s="5"/>
      <c r="AQ9" s="5"/>
      <c r="AR9" s="5"/>
      <c r="AS9" s="5"/>
      <c r="AT9" s="5" t="s">
        <v>31</v>
      </c>
      <c r="AU9" s="5"/>
      <c r="AV9" s="5"/>
      <c r="AW9" s="5"/>
      <c r="AX9" s="5"/>
      <c r="AY9" s="5"/>
      <c r="AZ9" s="5"/>
      <c r="BA9" s="5"/>
      <c r="BB9" s="5" t="s">
        <v>33</v>
      </c>
      <c r="BC9" s="5"/>
      <c r="BD9" s="5"/>
      <c r="BE9" s="5"/>
      <c r="BF9" s="5"/>
      <c r="BG9" s="5"/>
      <c r="BH9" s="5"/>
      <c r="BI9" s="5"/>
      <c r="BJ9" s="3"/>
      <c r="BK9" s="3"/>
      <c r="BL9" s="29" t="s">
        <v>36</v>
      </c>
      <c r="BM9" s="39"/>
      <c r="BN9" s="46" t="s">
        <v>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9.83</v>
      </c>
      <c r="Q10" s="7"/>
      <c r="R10" s="7"/>
      <c r="S10" s="7"/>
      <c r="T10" s="7"/>
      <c r="U10" s="7"/>
      <c r="V10" s="7"/>
      <c r="W10" s="7">
        <f>データ!Q6</f>
        <v>100</v>
      </c>
      <c r="X10" s="7"/>
      <c r="Y10" s="7"/>
      <c r="Z10" s="7"/>
      <c r="AA10" s="7"/>
      <c r="AB10" s="7"/>
      <c r="AC10" s="7"/>
      <c r="AD10" s="22">
        <f>データ!R6</f>
        <v>3240</v>
      </c>
      <c r="AE10" s="22"/>
      <c r="AF10" s="22"/>
      <c r="AG10" s="22"/>
      <c r="AH10" s="22"/>
      <c r="AI10" s="22"/>
      <c r="AJ10" s="22"/>
      <c r="AK10" s="2"/>
      <c r="AL10" s="22">
        <f>データ!V6</f>
        <v>2577</v>
      </c>
      <c r="AM10" s="22"/>
      <c r="AN10" s="22"/>
      <c r="AO10" s="22"/>
      <c r="AP10" s="22"/>
      <c r="AQ10" s="22"/>
      <c r="AR10" s="22"/>
      <c r="AS10" s="22"/>
      <c r="AT10" s="7">
        <f>データ!W6</f>
        <v>3.78</v>
      </c>
      <c r="AU10" s="7"/>
      <c r="AV10" s="7"/>
      <c r="AW10" s="7"/>
      <c r="AX10" s="7"/>
      <c r="AY10" s="7"/>
      <c r="AZ10" s="7"/>
      <c r="BA10" s="7"/>
      <c r="BB10" s="7">
        <f>データ!X6</f>
        <v>681.75</v>
      </c>
      <c r="BC10" s="7"/>
      <c r="BD10" s="7"/>
      <c r="BE10" s="7"/>
      <c r="BF10" s="7"/>
      <c r="BG10" s="7"/>
      <c r="BH10" s="7"/>
      <c r="BI10" s="7"/>
      <c r="BJ10" s="2"/>
      <c r="BK10" s="2"/>
      <c r="BL10" s="30" t="s">
        <v>13</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28</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42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43</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110</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39</v>
      </c>
    </row>
    <row r="84" spans="1:78">
      <c r="C84" s="2"/>
    </row>
    <row r="85" spans="1:78" hidden="1">
      <c r="B85" s="12" t="s">
        <v>3</v>
      </c>
      <c r="C85" s="12"/>
      <c r="D85" s="12"/>
      <c r="E85" s="12" t="s">
        <v>44</v>
      </c>
      <c r="F85" s="12" t="s">
        <v>27</v>
      </c>
      <c r="G85" s="12" t="s">
        <v>46</v>
      </c>
      <c r="H85" s="12" t="s">
        <v>47</v>
      </c>
      <c r="I85" s="12" t="s">
        <v>49</v>
      </c>
      <c r="J85" s="12" t="s">
        <v>24</v>
      </c>
      <c r="K85" s="12" t="s">
        <v>50</v>
      </c>
      <c r="L85" s="12" t="s">
        <v>51</v>
      </c>
      <c r="M85" s="12" t="s">
        <v>52</v>
      </c>
      <c r="N85" s="12" t="s">
        <v>45</v>
      </c>
      <c r="O85" s="12" t="s">
        <v>26</v>
      </c>
    </row>
    <row r="86" spans="1:78" hidden="1">
      <c r="B86" s="12"/>
      <c r="C86" s="12"/>
      <c r="D86" s="12"/>
      <c r="E86" s="12" t="str">
        <f>データ!AI6</f>
        <v/>
      </c>
      <c r="F86" s="12" t="s">
        <v>54</v>
      </c>
      <c r="G86" s="12" t="s">
        <v>54</v>
      </c>
      <c r="H86" s="12" t="str">
        <f>データ!BP6</f>
        <v>【325.02】</v>
      </c>
      <c r="I86" s="12" t="str">
        <f>データ!CA6</f>
        <v>【60.61】</v>
      </c>
      <c r="J86" s="12" t="str">
        <f>データ!CL6</f>
        <v>【270.94】</v>
      </c>
      <c r="K86" s="12" t="str">
        <f>データ!CW6</f>
        <v>【57.80】</v>
      </c>
      <c r="L86" s="12" t="str">
        <f>データ!DH6</f>
        <v>【78.90】</v>
      </c>
      <c r="M86" s="12" t="s">
        <v>54</v>
      </c>
      <c r="N86" s="12" t="s">
        <v>54</v>
      </c>
      <c r="O86" s="12" t="str">
        <f>データ!EO6</f>
        <v>【-】</v>
      </c>
    </row>
  </sheetData>
  <sheetProtection algorithmName="SHA-512" hashValue="wnOIl5Cet/uf1NDk78ChJobAutNFZ99thiTgT7BoDbSNI+RX0OXMA69HnxY+fHeotkd4Py5NHwudnSpB26oU5A==" saltValue="O62/lzVRhNrL90cshRe4X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56</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60</v>
      </c>
      <c r="B3" s="62" t="s">
        <v>53</v>
      </c>
      <c r="C3" s="62" t="s">
        <v>41</v>
      </c>
      <c r="D3" s="62" t="s">
        <v>18</v>
      </c>
      <c r="E3" s="62" t="s">
        <v>35</v>
      </c>
      <c r="F3" s="62" t="s">
        <v>48</v>
      </c>
      <c r="G3" s="62" t="s">
        <v>62</v>
      </c>
      <c r="H3" s="68" t="s">
        <v>7</v>
      </c>
      <c r="I3" s="71"/>
      <c r="J3" s="71"/>
      <c r="K3" s="71"/>
      <c r="L3" s="71"/>
      <c r="M3" s="71"/>
      <c r="N3" s="71"/>
      <c r="O3" s="71"/>
      <c r="P3" s="71"/>
      <c r="Q3" s="71"/>
      <c r="R3" s="71"/>
      <c r="S3" s="71"/>
      <c r="T3" s="71"/>
      <c r="U3" s="71"/>
      <c r="V3" s="71"/>
      <c r="W3" s="71"/>
      <c r="X3" s="76"/>
      <c r="Y3" s="79" t="s">
        <v>30</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42</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59</v>
      </c>
      <c r="B4" s="63"/>
      <c r="C4" s="63"/>
      <c r="D4" s="63"/>
      <c r="E4" s="63"/>
      <c r="F4" s="63"/>
      <c r="G4" s="63"/>
      <c r="H4" s="69"/>
      <c r="I4" s="72"/>
      <c r="J4" s="72"/>
      <c r="K4" s="72"/>
      <c r="L4" s="72"/>
      <c r="M4" s="72"/>
      <c r="N4" s="72"/>
      <c r="O4" s="72"/>
      <c r="P4" s="72"/>
      <c r="Q4" s="72"/>
      <c r="R4" s="72"/>
      <c r="S4" s="72"/>
      <c r="T4" s="72"/>
      <c r="U4" s="72"/>
      <c r="V4" s="72"/>
      <c r="W4" s="72"/>
      <c r="X4" s="77"/>
      <c r="Y4" s="80" t="s">
        <v>61</v>
      </c>
      <c r="Z4" s="80"/>
      <c r="AA4" s="80"/>
      <c r="AB4" s="80"/>
      <c r="AC4" s="80"/>
      <c r="AD4" s="80"/>
      <c r="AE4" s="80"/>
      <c r="AF4" s="80"/>
      <c r="AG4" s="80"/>
      <c r="AH4" s="80"/>
      <c r="AI4" s="80"/>
      <c r="AJ4" s="80" t="s">
        <v>34</v>
      </c>
      <c r="AK4" s="80"/>
      <c r="AL4" s="80"/>
      <c r="AM4" s="80"/>
      <c r="AN4" s="80"/>
      <c r="AO4" s="80"/>
      <c r="AP4" s="80"/>
      <c r="AQ4" s="80"/>
      <c r="AR4" s="80"/>
      <c r="AS4" s="80"/>
      <c r="AT4" s="80"/>
      <c r="AU4" s="80" t="s">
        <v>63</v>
      </c>
      <c r="AV4" s="80"/>
      <c r="AW4" s="80"/>
      <c r="AX4" s="80"/>
      <c r="AY4" s="80"/>
      <c r="AZ4" s="80"/>
      <c r="BA4" s="80"/>
      <c r="BB4" s="80"/>
      <c r="BC4" s="80"/>
      <c r="BD4" s="80"/>
      <c r="BE4" s="80"/>
      <c r="BF4" s="80" t="s">
        <v>64</v>
      </c>
      <c r="BG4" s="80"/>
      <c r="BH4" s="80"/>
      <c r="BI4" s="80"/>
      <c r="BJ4" s="80"/>
      <c r="BK4" s="80"/>
      <c r="BL4" s="80"/>
      <c r="BM4" s="80"/>
      <c r="BN4" s="80"/>
      <c r="BO4" s="80"/>
      <c r="BP4" s="80"/>
      <c r="BQ4" s="80" t="s">
        <v>57</v>
      </c>
      <c r="BR4" s="80"/>
      <c r="BS4" s="80"/>
      <c r="BT4" s="80"/>
      <c r="BU4" s="80"/>
      <c r="BV4" s="80"/>
      <c r="BW4" s="80"/>
      <c r="BX4" s="80"/>
      <c r="BY4" s="80"/>
      <c r="BZ4" s="80"/>
      <c r="CA4" s="80"/>
      <c r="CB4" s="80" t="s">
        <v>65</v>
      </c>
      <c r="CC4" s="80"/>
      <c r="CD4" s="80"/>
      <c r="CE4" s="80"/>
      <c r="CF4" s="80"/>
      <c r="CG4" s="80"/>
      <c r="CH4" s="80"/>
      <c r="CI4" s="80"/>
      <c r="CJ4" s="80"/>
      <c r="CK4" s="80"/>
      <c r="CL4" s="80"/>
      <c r="CM4" s="80" t="s">
        <v>66</v>
      </c>
      <c r="CN4" s="80"/>
      <c r="CO4" s="80"/>
      <c r="CP4" s="80"/>
      <c r="CQ4" s="80"/>
      <c r="CR4" s="80"/>
      <c r="CS4" s="80"/>
      <c r="CT4" s="80"/>
      <c r="CU4" s="80"/>
      <c r="CV4" s="80"/>
      <c r="CW4" s="80"/>
      <c r="CX4" s="80" t="s">
        <v>29</v>
      </c>
      <c r="CY4" s="80"/>
      <c r="CZ4" s="80"/>
      <c r="DA4" s="80"/>
      <c r="DB4" s="80"/>
      <c r="DC4" s="80"/>
      <c r="DD4" s="80"/>
      <c r="DE4" s="80"/>
      <c r="DF4" s="80"/>
      <c r="DG4" s="80"/>
      <c r="DH4" s="80"/>
      <c r="DI4" s="80" t="s">
        <v>38</v>
      </c>
      <c r="DJ4" s="80"/>
      <c r="DK4" s="80"/>
      <c r="DL4" s="80"/>
      <c r="DM4" s="80"/>
      <c r="DN4" s="80"/>
      <c r="DO4" s="80"/>
      <c r="DP4" s="80"/>
      <c r="DQ4" s="80"/>
      <c r="DR4" s="80"/>
      <c r="DS4" s="80"/>
      <c r="DT4" s="80" t="s">
        <v>67</v>
      </c>
      <c r="DU4" s="80"/>
      <c r="DV4" s="80"/>
      <c r="DW4" s="80"/>
      <c r="DX4" s="80"/>
      <c r="DY4" s="80"/>
      <c r="DZ4" s="80"/>
      <c r="EA4" s="80"/>
      <c r="EB4" s="80"/>
      <c r="EC4" s="80"/>
      <c r="ED4" s="80"/>
      <c r="EE4" s="80" t="s">
        <v>68</v>
      </c>
      <c r="EF4" s="80"/>
      <c r="EG4" s="80"/>
      <c r="EH4" s="80"/>
      <c r="EI4" s="80"/>
      <c r="EJ4" s="80"/>
      <c r="EK4" s="80"/>
      <c r="EL4" s="80"/>
      <c r="EM4" s="80"/>
      <c r="EN4" s="80"/>
      <c r="EO4" s="80"/>
    </row>
    <row r="5" spans="1:145">
      <c r="A5" s="60" t="s">
        <v>69</v>
      </c>
      <c r="B5" s="64"/>
      <c r="C5" s="64"/>
      <c r="D5" s="64"/>
      <c r="E5" s="64"/>
      <c r="F5" s="64"/>
      <c r="G5" s="64"/>
      <c r="H5" s="70" t="s">
        <v>70</v>
      </c>
      <c r="I5" s="70" t="s">
        <v>71</v>
      </c>
      <c r="J5" s="70" t="s">
        <v>72</v>
      </c>
      <c r="K5" s="70" t="s">
        <v>73</v>
      </c>
      <c r="L5" s="70" t="s">
        <v>74</v>
      </c>
      <c r="M5" s="70" t="s">
        <v>11</v>
      </c>
      <c r="N5" s="70" t="s">
        <v>75</v>
      </c>
      <c r="O5" s="70" t="s">
        <v>76</v>
      </c>
      <c r="P5" s="70" t="s">
        <v>77</v>
      </c>
      <c r="Q5" s="70" t="s">
        <v>78</v>
      </c>
      <c r="R5" s="70" t="s">
        <v>79</v>
      </c>
      <c r="S5" s="70" t="s">
        <v>55</v>
      </c>
      <c r="T5" s="70" t="s">
        <v>80</v>
      </c>
      <c r="U5" s="70" t="s">
        <v>81</v>
      </c>
      <c r="V5" s="70" t="s">
        <v>82</v>
      </c>
      <c r="W5" s="70" t="s">
        <v>83</v>
      </c>
      <c r="X5" s="70" t="s">
        <v>84</v>
      </c>
      <c r="Y5" s="70" t="s">
        <v>32</v>
      </c>
      <c r="Z5" s="70" t="s">
        <v>85</v>
      </c>
      <c r="AA5" s="70" t="s">
        <v>86</v>
      </c>
      <c r="AB5" s="70" t="s">
        <v>87</v>
      </c>
      <c r="AC5" s="70" t="s">
        <v>88</v>
      </c>
      <c r="AD5" s="70" t="s">
        <v>89</v>
      </c>
      <c r="AE5" s="70" t="s">
        <v>90</v>
      </c>
      <c r="AF5" s="70" t="s">
        <v>91</v>
      </c>
      <c r="AG5" s="70" t="s">
        <v>92</v>
      </c>
      <c r="AH5" s="70" t="s">
        <v>93</v>
      </c>
      <c r="AI5" s="70" t="s">
        <v>3</v>
      </c>
      <c r="AJ5" s="70" t="s">
        <v>32</v>
      </c>
      <c r="AK5" s="70" t="s">
        <v>85</v>
      </c>
      <c r="AL5" s="70" t="s">
        <v>86</v>
      </c>
      <c r="AM5" s="70" t="s">
        <v>87</v>
      </c>
      <c r="AN5" s="70" t="s">
        <v>88</v>
      </c>
      <c r="AO5" s="70" t="s">
        <v>89</v>
      </c>
      <c r="AP5" s="70" t="s">
        <v>90</v>
      </c>
      <c r="AQ5" s="70" t="s">
        <v>91</v>
      </c>
      <c r="AR5" s="70" t="s">
        <v>92</v>
      </c>
      <c r="AS5" s="70" t="s">
        <v>93</v>
      </c>
      <c r="AT5" s="70" t="s">
        <v>94</v>
      </c>
      <c r="AU5" s="70" t="s">
        <v>32</v>
      </c>
      <c r="AV5" s="70" t="s">
        <v>85</v>
      </c>
      <c r="AW5" s="70" t="s">
        <v>86</v>
      </c>
      <c r="AX5" s="70" t="s">
        <v>87</v>
      </c>
      <c r="AY5" s="70" t="s">
        <v>88</v>
      </c>
      <c r="AZ5" s="70" t="s">
        <v>89</v>
      </c>
      <c r="BA5" s="70" t="s">
        <v>90</v>
      </c>
      <c r="BB5" s="70" t="s">
        <v>91</v>
      </c>
      <c r="BC5" s="70" t="s">
        <v>92</v>
      </c>
      <c r="BD5" s="70" t="s">
        <v>93</v>
      </c>
      <c r="BE5" s="70" t="s">
        <v>94</v>
      </c>
      <c r="BF5" s="70" t="s">
        <v>32</v>
      </c>
      <c r="BG5" s="70" t="s">
        <v>85</v>
      </c>
      <c r="BH5" s="70" t="s">
        <v>86</v>
      </c>
      <c r="BI5" s="70" t="s">
        <v>87</v>
      </c>
      <c r="BJ5" s="70" t="s">
        <v>88</v>
      </c>
      <c r="BK5" s="70" t="s">
        <v>89</v>
      </c>
      <c r="BL5" s="70" t="s">
        <v>90</v>
      </c>
      <c r="BM5" s="70" t="s">
        <v>91</v>
      </c>
      <c r="BN5" s="70" t="s">
        <v>92</v>
      </c>
      <c r="BO5" s="70" t="s">
        <v>93</v>
      </c>
      <c r="BP5" s="70" t="s">
        <v>94</v>
      </c>
      <c r="BQ5" s="70" t="s">
        <v>32</v>
      </c>
      <c r="BR5" s="70" t="s">
        <v>85</v>
      </c>
      <c r="BS5" s="70" t="s">
        <v>86</v>
      </c>
      <c r="BT5" s="70" t="s">
        <v>87</v>
      </c>
      <c r="BU5" s="70" t="s">
        <v>88</v>
      </c>
      <c r="BV5" s="70" t="s">
        <v>89</v>
      </c>
      <c r="BW5" s="70" t="s">
        <v>90</v>
      </c>
      <c r="BX5" s="70" t="s">
        <v>91</v>
      </c>
      <c r="BY5" s="70" t="s">
        <v>92</v>
      </c>
      <c r="BZ5" s="70" t="s">
        <v>93</v>
      </c>
      <c r="CA5" s="70" t="s">
        <v>94</v>
      </c>
      <c r="CB5" s="70" t="s">
        <v>32</v>
      </c>
      <c r="CC5" s="70" t="s">
        <v>85</v>
      </c>
      <c r="CD5" s="70" t="s">
        <v>86</v>
      </c>
      <c r="CE5" s="70" t="s">
        <v>87</v>
      </c>
      <c r="CF5" s="70" t="s">
        <v>88</v>
      </c>
      <c r="CG5" s="70" t="s">
        <v>89</v>
      </c>
      <c r="CH5" s="70" t="s">
        <v>90</v>
      </c>
      <c r="CI5" s="70" t="s">
        <v>91</v>
      </c>
      <c r="CJ5" s="70" t="s">
        <v>92</v>
      </c>
      <c r="CK5" s="70" t="s">
        <v>93</v>
      </c>
      <c r="CL5" s="70" t="s">
        <v>94</v>
      </c>
      <c r="CM5" s="70" t="s">
        <v>32</v>
      </c>
      <c r="CN5" s="70" t="s">
        <v>85</v>
      </c>
      <c r="CO5" s="70" t="s">
        <v>86</v>
      </c>
      <c r="CP5" s="70" t="s">
        <v>87</v>
      </c>
      <c r="CQ5" s="70" t="s">
        <v>88</v>
      </c>
      <c r="CR5" s="70" t="s">
        <v>89</v>
      </c>
      <c r="CS5" s="70" t="s">
        <v>90</v>
      </c>
      <c r="CT5" s="70" t="s">
        <v>91</v>
      </c>
      <c r="CU5" s="70" t="s">
        <v>92</v>
      </c>
      <c r="CV5" s="70" t="s">
        <v>93</v>
      </c>
      <c r="CW5" s="70" t="s">
        <v>94</v>
      </c>
      <c r="CX5" s="70" t="s">
        <v>32</v>
      </c>
      <c r="CY5" s="70" t="s">
        <v>85</v>
      </c>
      <c r="CZ5" s="70" t="s">
        <v>86</v>
      </c>
      <c r="DA5" s="70" t="s">
        <v>87</v>
      </c>
      <c r="DB5" s="70" t="s">
        <v>88</v>
      </c>
      <c r="DC5" s="70" t="s">
        <v>89</v>
      </c>
      <c r="DD5" s="70" t="s">
        <v>90</v>
      </c>
      <c r="DE5" s="70" t="s">
        <v>91</v>
      </c>
      <c r="DF5" s="70" t="s">
        <v>92</v>
      </c>
      <c r="DG5" s="70" t="s">
        <v>93</v>
      </c>
      <c r="DH5" s="70" t="s">
        <v>94</v>
      </c>
      <c r="DI5" s="70" t="s">
        <v>32</v>
      </c>
      <c r="DJ5" s="70" t="s">
        <v>85</v>
      </c>
      <c r="DK5" s="70" t="s">
        <v>86</v>
      </c>
      <c r="DL5" s="70" t="s">
        <v>87</v>
      </c>
      <c r="DM5" s="70" t="s">
        <v>88</v>
      </c>
      <c r="DN5" s="70" t="s">
        <v>89</v>
      </c>
      <c r="DO5" s="70" t="s">
        <v>90</v>
      </c>
      <c r="DP5" s="70" t="s">
        <v>91</v>
      </c>
      <c r="DQ5" s="70" t="s">
        <v>92</v>
      </c>
      <c r="DR5" s="70" t="s">
        <v>93</v>
      </c>
      <c r="DS5" s="70" t="s">
        <v>94</v>
      </c>
      <c r="DT5" s="70" t="s">
        <v>32</v>
      </c>
      <c r="DU5" s="70" t="s">
        <v>85</v>
      </c>
      <c r="DV5" s="70" t="s">
        <v>86</v>
      </c>
      <c r="DW5" s="70" t="s">
        <v>87</v>
      </c>
      <c r="DX5" s="70" t="s">
        <v>88</v>
      </c>
      <c r="DY5" s="70" t="s">
        <v>89</v>
      </c>
      <c r="DZ5" s="70" t="s">
        <v>90</v>
      </c>
      <c r="EA5" s="70" t="s">
        <v>91</v>
      </c>
      <c r="EB5" s="70" t="s">
        <v>92</v>
      </c>
      <c r="EC5" s="70" t="s">
        <v>93</v>
      </c>
      <c r="ED5" s="70" t="s">
        <v>94</v>
      </c>
      <c r="EE5" s="70" t="s">
        <v>32</v>
      </c>
      <c r="EF5" s="70" t="s">
        <v>85</v>
      </c>
      <c r="EG5" s="70" t="s">
        <v>86</v>
      </c>
      <c r="EH5" s="70" t="s">
        <v>87</v>
      </c>
      <c r="EI5" s="70" t="s">
        <v>88</v>
      </c>
      <c r="EJ5" s="70" t="s">
        <v>89</v>
      </c>
      <c r="EK5" s="70" t="s">
        <v>90</v>
      </c>
      <c r="EL5" s="70" t="s">
        <v>91</v>
      </c>
      <c r="EM5" s="70" t="s">
        <v>92</v>
      </c>
      <c r="EN5" s="70" t="s">
        <v>93</v>
      </c>
      <c r="EO5" s="70" t="s">
        <v>94</v>
      </c>
    </row>
    <row r="6" spans="1:145" s="59" customFormat="1">
      <c r="A6" s="60" t="s">
        <v>95</v>
      </c>
      <c r="B6" s="65">
        <f t="shared" ref="B6:X6" si="1">B7</f>
        <v>2018</v>
      </c>
      <c r="C6" s="65">
        <f t="shared" si="1"/>
        <v>52159</v>
      </c>
      <c r="D6" s="65">
        <f t="shared" si="1"/>
        <v>47</v>
      </c>
      <c r="E6" s="65">
        <f t="shared" si="1"/>
        <v>18</v>
      </c>
      <c r="F6" s="65">
        <f t="shared" si="1"/>
        <v>0</v>
      </c>
      <c r="G6" s="65">
        <f t="shared" si="1"/>
        <v>0</v>
      </c>
      <c r="H6" s="65" t="str">
        <f t="shared" si="1"/>
        <v>秋田県　仙北市</v>
      </c>
      <c r="I6" s="65" t="str">
        <f t="shared" si="1"/>
        <v>法非適用</v>
      </c>
      <c r="J6" s="65" t="str">
        <f t="shared" si="1"/>
        <v>下水道事業</v>
      </c>
      <c r="K6" s="65" t="str">
        <f t="shared" si="1"/>
        <v>特定地域生活排水処理</v>
      </c>
      <c r="L6" s="65" t="str">
        <f t="shared" si="1"/>
        <v>K2</v>
      </c>
      <c r="M6" s="65" t="str">
        <f t="shared" si="1"/>
        <v>非設置</v>
      </c>
      <c r="N6" s="73" t="str">
        <f t="shared" si="1"/>
        <v>-</v>
      </c>
      <c r="O6" s="73" t="str">
        <f t="shared" si="1"/>
        <v>該当数値なし</v>
      </c>
      <c r="P6" s="73">
        <f t="shared" si="1"/>
        <v>9.83</v>
      </c>
      <c r="Q6" s="73">
        <f t="shared" si="1"/>
        <v>100</v>
      </c>
      <c r="R6" s="73">
        <f t="shared" si="1"/>
        <v>3240</v>
      </c>
      <c r="S6" s="73">
        <f t="shared" si="1"/>
        <v>26426</v>
      </c>
      <c r="T6" s="73">
        <f t="shared" si="1"/>
        <v>1093.56</v>
      </c>
      <c r="U6" s="73">
        <f t="shared" si="1"/>
        <v>24.17</v>
      </c>
      <c r="V6" s="73">
        <f t="shared" si="1"/>
        <v>2577</v>
      </c>
      <c r="W6" s="73">
        <f t="shared" si="1"/>
        <v>3.78</v>
      </c>
      <c r="X6" s="73">
        <f t="shared" si="1"/>
        <v>681.75</v>
      </c>
      <c r="Y6" s="81">
        <f t="shared" ref="Y6:AH6" si="2">IF(Y7="",NA(),Y7)</f>
        <v>93</v>
      </c>
      <c r="Z6" s="81">
        <f t="shared" si="2"/>
        <v>85.76</v>
      </c>
      <c r="AA6" s="81">
        <f t="shared" si="2"/>
        <v>89.44</v>
      </c>
      <c r="AB6" s="81">
        <f t="shared" si="2"/>
        <v>99.97</v>
      </c>
      <c r="AC6" s="81">
        <f t="shared" si="2"/>
        <v>99.22</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480.48</v>
      </c>
      <c r="BG6" s="81">
        <f t="shared" si="5"/>
        <v>471.65</v>
      </c>
      <c r="BH6" s="81">
        <f t="shared" si="5"/>
        <v>585.03</v>
      </c>
      <c r="BI6" s="73">
        <f t="shared" si="5"/>
        <v>0</v>
      </c>
      <c r="BJ6" s="73">
        <f t="shared" si="5"/>
        <v>0</v>
      </c>
      <c r="BK6" s="81">
        <f t="shared" si="5"/>
        <v>416.91</v>
      </c>
      <c r="BL6" s="81">
        <f t="shared" si="5"/>
        <v>392.19</v>
      </c>
      <c r="BM6" s="81">
        <f t="shared" si="5"/>
        <v>413.5</v>
      </c>
      <c r="BN6" s="81">
        <f t="shared" si="5"/>
        <v>244.85</v>
      </c>
      <c r="BO6" s="81">
        <f t="shared" si="5"/>
        <v>296.89</v>
      </c>
      <c r="BP6" s="73" t="str">
        <f>IF(BP7="","",IF(BP7="-","【-】","【"&amp;SUBSTITUTE(TEXT(BP7,"#,##0.00"),"-","△")&amp;"】"))</f>
        <v>【325.02】</v>
      </c>
      <c r="BQ6" s="81">
        <f t="shared" ref="BQ6:BZ6" si="6">IF(BQ7="",NA(),BQ7)</f>
        <v>55.06</v>
      </c>
      <c r="BR6" s="81">
        <f t="shared" si="6"/>
        <v>51.17</v>
      </c>
      <c r="BS6" s="81">
        <f t="shared" si="6"/>
        <v>48.29</v>
      </c>
      <c r="BT6" s="81">
        <f t="shared" si="6"/>
        <v>56.16</v>
      </c>
      <c r="BU6" s="81">
        <f t="shared" si="6"/>
        <v>49.62</v>
      </c>
      <c r="BV6" s="81">
        <f t="shared" si="6"/>
        <v>57.93</v>
      </c>
      <c r="BW6" s="81">
        <f t="shared" si="6"/>
        <v>57.03</v>
      </c>
      <c r="BX6" s="81">
        <f t="shared" si="6"/>
        <v>55.84</v>
      </c>
      <c r="BY6" s="81">
        <f t="shared" si="6"/>
        <v>64.78</v>
      </c>
      <c r="BZ6" s="81">
        <f t="shared" si="6"/>
        <v>63.06</v>
      </c>
      <c r="CA6" s="73" t="str">
        <f>IF(CA7="","",IF(CA7="-","【-】","【"&amp;SUBSTITUTE(TEXT(CA7,"#,##0.00"),"-","△")&amp;"】"))</f>
        <v>【60.61】</v>
      </c>
      <c r="CB6" s="81">
        <f t="shared" ref="CB6:CK6" si="7">IF(CB7="",NA(),CB7)</f>
        <v>201.02</v>
      </c>
      <c r="CC6" s="81">
        <f t="shared" si="7"/>
        <v>236.86</v>
      </c>
      <c r="CD6" s="81">
        <f t="shared" si="7"/>
        <v>248.6</v>
      </c>
      <c r="CE6" s="81">
        <f t="shared" si="7"/>
        <v>211.62</v>
      </c>
      <c r="CF6" s="81">
        <f t="shared" si="7"/>
        <v>236.25</v>
      </c>
      <c r="CG6" s="81">
        <f t="shared" si="7"/>
        <v>276.93</v>
      </c>
      <c r="CH6" s="81">
        <f t="shared" si="7"/>
        <v>283.73</v>
      </c>
      <c r="CI6" s="81">
        <f t="shared" si="7"/>
        <v>287.57</v>
      </c>
      <c r="CJ6" s="81">
        <f t="shared" si="7"/>
        <v>250.21</v>
      </c>
      <c r="CK6" s="81">
        <f t="shared" si="7"/>
        <v>264.77</v>
      </c>
      <c r="CL6" s="73" t="str">
        <f>IF(CL7="","",IF(CL7="-","【-】","【"&amp;SUBSTITUTE(TEXT(CL7,"#,##0.00"),"-","△")&amp;"】"))</f>
        <v>【270.94】</v>
      </c>
      <c r="CM6" s="81">
        <f t="shared" ref="CM6:CV6" si="8">IF(CM7="",NA(),CM7)</f>
        <v>82.44</v>
      </c>
      <c r="CN6" s="81">
        <f t="shared" si="8"/>
        <v>82.44</v>
      </c>
      <c r="CO6" s="81">
        <f t="shared" si="8"/>
        <v>82.44</v>
      </c>
      <c r="CP6" s="81">
        <f t="shared" si="8"/>
        <v>72.94</v>
      </c>
      <c r="CQ6" s="81">
        <f t="shared" si="8"/>
        <v>72.94</v>
      </c>
      <c r="CR6" s="81">
        <f t="shared" si="8"/>
        <v>59.08</v>
      </c>
      <c r="CS6" s="81">
        <f t="shared" si="8"/>
        <v>58.25</v>
      </c>
      <c r="CT6" s="81">
        <f t="shared" si="8"/>
        <v>61.55</v>
      </c>
      <c r="CU6" s="81">
        <f t="shared" si="8"/>
        <v>61.79</v>
      </c>
      <c r="CV6" s="81">
        <f t="shared" si="8"/>
        <v>59.94</v>
      </c>
      <c r="CW6" s="73" t="str">
        <f>IF(CW7="","",IF(CW7="-","【-】","【"&amp;SUBSTITUTE(TEXT(CW7,"#,##0.00"),"-","△")&amp;"】"))</f>
        <v>【57.80】</v>
      </c>
      <c r="CX6" s="81">
        <f t="shared" ref="CX6:DG6" si="9">IF(CX7="",NA(),CX7)</f>
        <v>100</v>
      </c>
      <c r="CY6" s="81">
        <f t="shared" si="9"/>
        <v>100</v>
      </c>
      <c r="CZ6" s="81">
        <f t="shared" si="9"/>
        <v>100</v>
      </c>
      <c r="DA6" s="81">
        <f t="shared" si="9"/>
        <v>100</v>
      </c>
      <c r="DB6" s="81">
        <f t="shared" si="9"/>
        <v>100</v>
      </c>
      <c r="DC6" s="81">
        <f t="shared" si="9"/>
        <v>77.12</v>
      </c>
      <c r="DD6" s="81">
        <f t="shared" si="9"/>
        <v>68.150000000000006</v>
      </c>
      <c r="DE6" s="81">
        <f t="shared" si="9"/>
        <v>67.489999999999995</v>
      </c>
      <c r="DF6" s="81">
        <f t="shared" si="9"/>
        <v>92.44</v>
      </c>
      <c r="DG6" s="81">
        <f t="shared" si="9"/>
        <v>89.66</v>
      </c>
      <c r="DH6" s="73" t="str">
        <f>IF(DH7="","",IF(DH7="-","【-】","【"&amp;SUBSTITUTE(TEXT(DH7,"#,##0.00"),"-","△")&amp;"】"))</f>
        <v>【78.90】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81" t="str">
        <f t="shared" ref="EE6:EN6" si="12">IF(EE7="",NA(),EE7)</f>
        <v>-</v>
      </c>
      <c r="EF6" s="81" t="str">
        <f t="shared" si="12"/>
        <v>-</v>
      </c>
      <c r="EG6" s="81" t="str">
        <f t="shared" si="12"/>
        <v>-</v>
      </c>
      <c r="EH6" s="81" t="str">
        <f t="shared" si="12"/>
        <v>-</v>
      </c>
      <c r="EI6" s="81" t="str">
        <f t="shared" si="12"/>
        <v>-</v>
      </c>
      <c r="EJ6" s="81" t="str">
        <f t="shared" si="12"/>
        <v>-</v>
      </c>
      <c r="EK6" s="81" t="str">
        <f t="shared" si="12"/>
        <v>-</v>
      </c>
      <c r="EL6" s="81" t="str">
        <f t="shared" si="12"/>
        <v>-</v>
      </c>
      <c r="EM6" s="81" t="str">
        <f t="shared" si="12"/>
        <v>-</v>
      </c>
      <c r="EN6" s="81" t="str">
        <f t="shared" si="12"/>
        <v>-</v>
      </c>
      <c r="EO6" s="73" t="str">
        <f>IF(EO7="","",IF(EO7="-","【-】","【"&amp;SUBSTITUTE(TEXT(EO7,"#,##0.00"),"-","△")&amp;"】"))</f>
        <v>【-】</v>
      </c>
    </row>
    <row r="7" spans="1:145" s="59" customFormat="1">
      <c r="A7" s="60"/>
      <c r="B7" s="66">
        <v>2018</v>
      </c>
      <c r="C7" s="66">
        <v>52159</v>
      </c>
      <c r="D7" s="66">
        <v>47</v>
      </c>
      <c r="E7" s="66">
        <v>18</v>
      </c>
      <c r="F7" s="66">
        <v>0</v>
      </c>
      <c r="G7" s="66">
        <v>0</v>
      </c>
      <c r="H7" s="66" t="s">
        <v>96</v>
      </c>
      <c r="I7" s="66" t="s">
        <v>97</v>
      </c>
      <c r="J7" s="66" t="s">
        <v>98</v>
      </c>
      <c r="K7" s="66" t="s">
        <v>99</v>
      </c>
      <c r="L7" s="66" t="s">
        <v>100</v>
      </c>
      <c r="M7" s="66" t="s">
        <v>101</v>
      </c>
      <c r="N7" s="74" t="s">
        <v>54</v>
      </c>
      <c r="O7" s="74" t="s">
        <v>102</v>
      </c>
      <c r="P7" s="74">
        <v>9.83</v>
      </c>
      <c r="Q7" s="74">
        <v>100</v>
      </c>
      <c r="R7" s="74">
        <v>3240</v>
      </c>
      <c r="S7" s="74">
        <v>26426</v>
      </c>
      <c r="T7" s="74">
        <v>1093.56</v>
      </c>
      <c r="U7" s="74">
        <v>24.17</v>
      </c>
      <c r="V7" s="74">
        <v>2577</v>
      </c>
      <c r="W7" s="74">
        <v>3.78</v>
      </c>
      <c r="X7" s="74">
        <v>681.75</v>
      </c>
      <c r="Y7" s="74">
        <v>93</v>
      </c>
      <c r="Z7" s="74">
        <v>85.76</v>
      </c>
      <c r="AA7" s="74">
        <v>89.44</v>
      </c>
      <c r="AB7" s="74">
        <v>99.97</v>
      </c>
      <c r="AC7" s="74">
        <v>99.22</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480.48</v>
      </c>
      <c r="BG7" s="74">
        <v>471.65</v>
      </c>
      <c r="BH7" s="74">
        <v>585.03</v>
      </c>
      <c r="BI7" s="74">
        <v>0</v>
      </c>
      <c r="BJ7" s="74">
        <v>0</v>
      </c>
      <c r="BK7" s="74">
        <v>416.91</v>
      </c>
      <c r="BL7" s="74">
        <v>392.19</v>
      </c>
      <c r="BM7" s="74">
        <v>413.5</v>
      </c>
      <c r="BN7" s="74">
        <v>244.85</v>
      </c>
      <c r="BO7" s="74">
        <v>296.89</v>
      </c>
      <c r="BP7" s="74">
        <v>325.02</v>
      </c>
      <c r="BQ7" s="74">
        <v>55.06</v>
      </c>
      <c r="BR7" s="74">
        <v>51.17</v>
      </c>
      <c r="BS7" s="74">
        <v>48.29</v>
      </c>
      <c r="BT7" s="74">
        <v>56.16</v>
      </c>
      <c r="BU7" s="74">
        <v>49.62</v>
      </c>
      <c r="BV7" s="74">
        <v>57.93</v>
      </c>
      <c r="BW7" s="74">
        <v>57.03</v>
      </c>
      <c r="BX7" s="74">
        <v>55.84</v>
      </c>
      <c r="BY7" s="74">
        <v>64.78</v>
      </c>
      <c r="BZ7" s="74">
        <v>63.06</v>
      </c>
      <c r="CA7" s="74">
        <v>60.61</v>
      </c>
      <c r="CB7" s="74">
        <v>201.02</v>
      </c>
      <c r="CC7" s="74">
        <v>236.86</v>
      </c>
      <c r="CD7" s="74">
        <v>248.6</v>
      </c>
      <c r="CE7" s="74">
        <v>211.62</v>
      </c>
      <c r="CF7" s="74">
        <v>236.25</v>
      </c>
      <c r="CG7" s="74">
        <v>276.93</v>
      </c>
      <c r="CH7" s="74">
        <v>283.73</v>
      </c>
      <c r="CI7" s="74">
        <v>287.57</v>
      </c>
      <c r="CJ7" s="74">
        <v>250.21</v>
      </c>
      <c r="CK7" s="74">
        <v>264.77</v>
      </c>
      <c r="CL7" s="74">
        <v>270.94</v>
      </c>
      <c r="CM7" s="74">
        <v>82.44</v>
      </c>
      <c r="CN7" s="74">
        <v>82.44</v>
      </c>
      <c r="CO7" s="74">
        <v>82.44</v>
      </c>
      <c r="CP7" s="74">
        <v>72.94</v>
      </c>
      <c r="CQ7" s="74">
        <v>72.94</v>
      </c>
      <c r="CR7" s="74">
        <v>59.08</v>
      </c>
      <c r="CS7" s="74">
        <v>58.25</v>
      </c>
      <c r="CT7" s="74">
        <v>61.55</v>
      </c>
      <c r="CU7" s="74">
        <v>61.79</v>
      </c>
      <c r="CV7" s="74">
        <v>59.94</v>
      </c>
      <c r="CW7" s="74">
        <v>57.8</v>
      </c>
      <c r="CX7" s="74">
        <v>100</v>
      </c>
      <c r="CY7" s="74">
        <v>100</v>
      </c>
      <c r="CZ7" s="74">
        <v>100</v>
      </c>
      <c r="DA7" s="74">
        <v>100</v>
      </c>
      <c r="DB7" s="74">
        <v>100</v>
      </c>
      <c r="DC7" s="74">
        <v>77.12</v>
      </c>
      <c r="DD7" s="74">
        <v>68.150000000000006</v>
      </c>
      <c r="DE7" s="74">
        <v>67.489999999999995</v>
      </c>
      <c r="DF7" s="74">
        <v>92.44</v>
      </c>
      <c r="DG7" s="74">
        <v>89.66</v>
      </c>
      <c r="DH7" s="74">
        <v>78.900000000000006</v>
      </c>
      <c r="DI7" s="74"/>
      <c r="DJ7" s="74"/>
      <c r="DK7" s="74"/>
      <c r="DL7" s="74"/>
      <c r="DM7" s="74"/>
      <c r="DN7" s="74"/>
      <c r="DO7" s="74"/>
      <c r="DP7" s="74"/>
      <c r="DQ7" s="74"/>
      <c r="DR7" s="74"/>
      <c r="DS7" s="74"/>
      <c r="DT7" s="74"/>
      <c r="DU7" s="74"/>
      <c r="DV7" s="74"/>
      <c r="DW7" s="74"/>
      <c r="DX7" s="74"/>
      <c r="DY7" s="74"/>
      <c r="DZ7" s="74"/>
      <c r="EA7" s="74"/>
      <c r="EB7" s="74"/>
      <c r="EC7" s="74"/>
      <c r="ED7" s="74"/>
      <c r="EE7" s="74" t="s">
        <v>54</v>
      </c>
      <c r="EF7" s="74" t="s">
        <v>54</v>
      </c>
      <c r="EG7" s="74" t="s">
        <v>54</v>
      </c>
      <c r="EH7" s="74" t="s">
        <v>54</v>
      </c>
      <c r="EI7" s="74" t="s">
        <v>54</v>
      </c>
      <c r="EJ7" s="74" t="s">
        <v>54</v>
      </c>
      <c r="EK7" s="74" t="s">
        <v>54</v>
      </c>
      <c r="EL7" s="74" t="s">
        <v>54</v>
      </c>
      <c r="EM7" s="74" t="s">
        <v>54</v>
      </c>
      <c r="EN7" s="74" t="s">
        <v>54</v>
      </c>
      <c r="EO7" s="74" t="s">
        <v>54</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53</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senboku</cp:lastModifiedBy>
  <dcterms:created xsi:type="dcterms:W3CDTF">2019-12-05T05:28:08Z</dcterms:created>
  <dcterms:modified xsi:type="dcterms:W3CDTF">2020-03-05T00:12:36Z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2020-03-05T00:12:36Z</vt:filetime>
  </property>
</Properties>
</file>