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6O3kQW8pLQmCwFPBeT6G/+HyqoMevKS08THukm9PIPFwxA38aNCx+s8KBUqL7TUfKJcFmdIidZF5N4xcheEyg==" workbookSaltValue="McjNAiFMSa0xe/Mv6GERYQ==" workbookSpinCount="100000"/>
  <bookViews>
    <workbookView xWindow="0" yWindow="0" windowWidth="20490" windowHeight="7530"/>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<sst xmlns:r="http://schemas.openxmlformats.org/officeDocument/2006/relationships" xmlns="http://schemas.openxmlformats.org/spreadsheetml/2006/main" count="107" uniqueCount="107">
  <si>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</si>
  <si>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</si>
  <si>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</si>
  <si>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</si>
  <si>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</si>
  <si>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</si>
  <si>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</si>
  <si>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</si>
  <si>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</si>
  <si>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</si>
  <si>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</si>
  <si>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</si>
  <si>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</si>
  <si>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　水道未普及地域の解消を基本線としながら、これと併行して水道施設の老朽化状況を早期に調査し、必要に応じて順次更新することで、「管路経年化率」の改善を図り、「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施設利用率」や「有収率」の向上を図り、「経常収支比率」及び「料金回収率」が100％を上回るよう、経営状況の改善に努める必要がある。</t>
    <rPh sb="24" eb="26">
      <t>ヘイコウ</t>
    </rPh>
    <rPh sb="71" eb="73">
      <t>カイゼン</t>
    </rPh>
    <rPh sb="74" eb="75">
      <t>ハカ</t>
    </rPh>
    <rPh sb="89" eb="91">
      <t>トウガイ</t>
    </rPh>
    <rPh sb="91" eb="93">
      <t>ネンド</t>
    </rPh>
    <rPh sb="93" eb="95">
      <t>ドウヨウ</t>
    </rPh>
    <rPh sb="95" eb="97">
      <t>カンロ</t>
    </rPh>
    <rPh sb="98" eb="100">
      <t>コウシン</t>
    </rPh>
    <rPh sb="101" eb="103">
      <t>ジッシ</t>
    </rPh>
    <rPh sb="198" eb="200">
      <t>ケイジョウ</t>
    </rPh>
    <rPh sb="200" eb="202">
      <t>シュウシ</t>
    </rPh>
    <rPh sb="202" eb="204">
      <t>ヒリツ</t>
    </rPh>
    <rPh sb="205" eb="206">
      <t>オヨ</t>
    </rPh>
    <rPh sb="208" eb="210">
      <t>リョウキン</t>
    </rPh>
    <rPh sb="210" eb="212">
      <t>カイシュウ</t>
    </rPh>
    <rPh sb="212" eb="213">
      <t>リツ</t>
    </rPh>
    <rPh sb="220" eb="222">
      <t>ウワマワ</t>
    </rPh>
    <rPh sb="226" eb="228">
      <t>ケイエイ</t>
    </rPh>
    <rPh sb="228" eb="230">
      <t>ジョウキョウ</t>
    </rPh>
    <rPh sb="231" eb="233">
      <t>カイゼン</t>
    </rPh>
    <rPh sb="234" eb="235">
      <t>ツト</t>
    </rPh>
    <rPh sb="237" eb="239">
      <t>ヒツヨウ</t>
    </rPh>
    <phoneticPr fontId="14"/>
  </si>
  <si>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</si>
  <si>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</si>
  <si>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</si>
  <si>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</si>
  <si>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</si>
  <si>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</si>
  <si>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</si>
  <si>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</si>
  <si>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</si>
  <si>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</si>
  <si>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</si>
  <si>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</si>
  <si>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</si>
  <si>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</si>
  <si>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</si>
  <si>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</si>
  <si>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</si>
  <si>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</si>
  <si>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</si>
  <si>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</si>
  <si>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</si>
  <si>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</si>
  <si>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</si>
  <si>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</si>
  <si>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</si>
  <si>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</si>
  <si>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</si>
  <si>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</si>
  <si>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</si>
  <si>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</si>
  <si>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</si>
  <si>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</si>
  <si>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</si>
  <si>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</si>
  <si>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</si>
  <si>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</si>
  <si>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</si>
  <si>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</si>
  <si>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</si>
  <si>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</si>
  <si>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</si>
  <si>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</si>
  <si>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</si>
  <si>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</si>
  <si>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</si>
  <si>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</si>
  <si>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</si>
  <si>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</si>
  <si>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</si>
  <si>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</si>
  <si>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</si>
  <si>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</si>
  <si>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</si>
  <si>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</si>
  <si>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</si>
  <si>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</si>
  <si>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</si>
  <si>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</si>
  <si>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</si>
  <si>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</si>
  <si>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</si>
  <si>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</si>
  <si>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</si>
  <si>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</si>
  <si>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</si>
  <si>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</si>
  <si>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</si>
  <si>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</si>
  <si>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</si>
  <si>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</si>
  <si>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</si>
  <si>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</si>
  <si>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</si>
  <si>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</si>
  <si>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</si>
  <si>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</si>
  <si>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</si>
  <si>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</si>
  <si>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</si>
  <si>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秋田県　仙北市</t>
  </si>
  <si>
    <t>法適用</t>
  </si>
  <si>
    <t>水道事業</t>
  </si>
  <si>
    <t>末端給水事業</t>
  </si>
  <si>
    <t>A6</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</si>
  <si>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</si>
  <si>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</si>
  <si>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</si>
  <si>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</si>
  <si>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</si>
  <si>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</si>
  <si>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</si>
  <si>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市においては、今日でもなお水道未普及地域が存在しており、平成30年度より新たに山谷川崎地区の未普及地域解消事業に着手した。他方、水道給水区域内に点在すると考えられる老朽管や老朽施設等の更新には、あまり着手していない状況である。
　上記を踏まえ、当該年度に更新した管路延長の割合を表す「③管路更新率」は、今後増加傾向となることが見込まれるが、現有の水道管路延長のうち、法定耐用年数を超えたものの割合を示す「②管路経年化率」を見ると、平成28年度末における旧簡易水道事業の統合により大きく増加しており、年々増加傾向であるため、未普及地域解消事業と併行して、管路の更新も順次着手しなければならない状況となっている。</t>
    <rPh sb="30" eb="32">
      <t>ヘイセイ</t>
    </rPh>
    <rPh sb="34" eb="36">
      <t>ネンド</t>
    </rPh>
    <rPh sb="38" eb="39">
      <t>アラ</t>
    </rPh>
    <rPh sb="41" eb="45">
      <t>ヤマヤカワサキ</t>
    </rPh>
    <rPh sb="45" eb="47">
      <t>チク</t>
    </rPh>
    <rPh sb="48" eb="51">
      <t>ミフキュウ</t>
    </rPh>
    <rPh sb="51" eb="53">
      <t>チイキ</t>
    </rPh>
    <rPh sb="53" eb="55">
      <t>カイショウ</t>
    </rPh>
    <rPh sb="55" eb="57">
      <t>ジギョウ</t>
    </rPh>
    <rPh sb="58" eb="60">
      <t>チャクシュ</t>
    </rPh>
    <rPh sb="63" eb="65">
      <t>タホウ</t>
    </rPh>
    <rPh sb="117" eb="119">
      <t>ジョウキ</t>
    </rPh>
    <rPh sb="120" eb="121">
      <t>フ</t>
    </rPh>
    <rPh sb="124" eb="126">
      <t>トウガイ</t>
    </rPh>
    <rPh sb="126" eb="128">
      <t>ネンド</t>
    </rPh>
    <rPh sb="129" eb="131">
      <t>コウシン</t>
    </rPh>
    <rPh sb="133" eb="135">
      <t>カンロ</t>
    </rPh>
    <rPh sb="135" eb="137">
      <t>エンチョウ</t>
    </rPh>
    <rPh sb="138" eb="140">
      <t>ワリアイ</t>
    </rPh>
    <rPh sb="141" eb="142">
      <t>アラワ</t>
    </rPh>
    <rPh sb="145" eb="147">
      <t>カンロ</t>
    </rPh>
    <rPh sb="147" eb="149">
      <t>コウシン</t>
    </rPh>
    <rPh sb="149" eb="150">
      <t>リツ</t>
    </rPh>
    <rPh sb="153" eb="155">
      <t>コンゴ</t>
    </rPh>
    <rPh sb="155" eb="157">
      <t>ゾウカ</t>
    </rPh>
    <rPh sb="157" eb="159">
      <t>ケイコウ</t>
    </rPh>
    <rPh sb="165" eb="167">
      <t>ミコ</t>
    </rPh>
    <rPh sb="217" eb="219">
      <t>ヘイセイ</t>
    </rPh>
    <rPh sb="221" eb="224">
      <t>ネンドマツ</t>
    </rPh>
    <rPh sb="228" eb="229">
      <t>キュウ</t>
    </rPh>
    <rPh sb="229" eb="231">
      <t>カンイ</t>
    </rPh>
    <rPh sb="231" eb="233">
      <t>スイドウ</t>
    </rPh>
    <rPh sb="233" eb="235">
      <t>ジギョウ</t>
    </rPh>
    <rPh sb="236" eb="238">
      <t>トウゴウ</t>
    </rPh>
    <rPh sb="241" eb="242">
      <t>オオ</t>
    </rPh>
    <rPh sb="244" eb="246">
      <t>ゾウカ</t>
    </rPh>
    <rPh sb="251" eb="253">
      <t>ネンネン</t>
    </rPh>
    <rPh sb="253" eb="255">
      <t>ゾウカ</t>
    </rPh>
    <rPh sb="255" eb="257">
      <t>ケイコウ</t>
    </rPh>
    <rPh sb="263" eb="266">
      <t>ミフキュウ</t>
    </rPh>
    <rPh sb="266" eb="268">
      <t>チイキ</t>
    </rPh>
    <rPh sb="268" eb="270">
      <t>カイショウ</t>
    </rPh>
    <rPh sb="270" eb="272">
      <t>ジギョウ</t>
    </rPh>
    <rPh sb="273" eb="275">
      <t>ヘイコウ</t>
    </rPh>
    <rPh sb="278" eb="280">
      <t>カンロ</t>
    </rPh>
    <rPh sb="281" eb="283">
      <t>コウシン</t>
    </rPh>
    <rPh sb="284" eb="286">
      <t>ジュンジ</t>
    </rPh>
    <rPh sb="286" eb="288">
      <t>チャクシュ</t>
    </rPh>
    <rPh sb="297" eb="299">
      <t>ジョウキョウ</t>
    </rPh>
    <phoneticPr fontId="14"/>
  </si>
  <si>
    <r>
      <t>　</t>
    </r>
    <r>
      <rPr>
        <sz val="10.5"/>
        <color theme="1"/>
        <rFont val="ＭＳ ゴシック"/>
      </rPr>
      <t>平成28年度末にて旧簡易水道事業が上水道事業へ統合したため、昨年度経営状況に引き続き、全体的に悪化傾向である。特に、給水収益や一般会計からの繰入金等の収益で、水道施設の維持管理費や支払利息等の費用をどの程度賄えているかを示す「①経常収支比率」が１００％を下回り、赤字経営となってしまった。要因として、人口減少による給水収益の減少のほか、一般会計からの繰入金減少も挙げられる。給水に係る費用が、どの程度給水収益で賄えているかを示す「⑤料金回収率」と併せて分析すると、こちらも１００％を下回っていることから、経常費用の削減と、適切な料金収入の確保が必要である。また、給水収益に対する企業債残高の割合を示す「④企業債残高対給水収益比率」について、平均より高比率となっているが、要因としては、上記のとおり給水収益の減少のほか、水道未普及地域解消事業による企業債の増加も挙げられ、今後は当事業の必要性の見極め及び実施による給水収益の適切な回収に努める必要がある。
　他方、経営の効率性という観点から分析すると、水道施設の配水能力に対する配水量の割合を示す「⑦施設利用率」は平均より低い５０％程度に留まっており、また水道施設の稼働が収益に反映されている割合を示す「⑧有収率」は５９％程度に落ち込んでいる。このことから、水道施設に相当程度の余剰分がある可能性が高く、なおかつ漏水等の原因で給水した全ての水道水が収益に結びついているわけではないということが分析できるため、老朽化に伴う施設の更新や、適切な施設規模の見直しが必要である。</t>
    </r>
    <rPh sb="1" eb="3">
      <t>ヘイセイ</t>
    </rPh>
    <rPh sb="5" eb="8">
      <t>ネンドマツ</t>
    </rPh>
    <rPh sb="10" eb="11">
      <t>キュウ</t>
    </rPh>
    <rPh sb="11" eb="13">
      <t>カンイ</t>
    </rPh>
    <rPh sb="13" eb="15">
      <t>スイドウ</t>
    </rPh>
    <rPh sb="15" eb="17">
      <t>ジギョウ</t>
    </rPh>
    <rPh sb="18" eb="21">
      <t>ジョウスイドウ</t>
    </rPh>
    <rPh sb="21" eb="23">
      <t>ジギョウ</t>
    </rPh>
    <rPh sb="24" eb="26">
      <t>トウゴウ</t>
    </rPh>
    <rPh sb="31" eb="33">
      <t>サクネン</t>
    </rPh>
    <rPh sb="33" eb="34">
      <t>ド</t>
    </rPh>
    <rPh sb="34" eb="36">
      <t>ケイエイ</t>
    </rPh>
    <rPh sb="36" eb="38">
      <t>ジョウキョウ</t>
    </rPh>
    <rPh sb="39" eb="40">
      <t>ヒ</t>
    </rPh>
    <rPh sb="41" eb="42">
      <t>ツヅ</t>
    </rPh>
    <rPh sb="44" eb="47">
      <t>ゼンタイテキ</t>
    </rPh>
    <rPh sb="48" eb="50">
      <t>アッカ</t>
    </rPh>
    <rPh sb="50" eb="52">
      <t>ケイコウ</t>
    </rPh>
    <rPh sb="56" eb="57">
      <t>トク</t>
    </rPh>
    <rPh sb="128" eb="130">
      <t>シタマワ</t>
    </rPh>
    <rPh sb="132" eb="134">
      <t>アカジ</t>
    </rPh>
    <rPh sb="134" eb="136">
      <t>ケイエイ</t>
    </rPh>
    <rPh sb="145" eb="147">
      <t>ヨウイン</t>
    </rPh>
    <rPh sb="151" eb="153">
      <t>ジンコウ</t>
    </rPh>
    <rPh sb="153" eb="155">
      <t>ゲンショウ</t>
    </rPh>
    <rPh sb="158" eb="160">
      <t>キュウスイ</t>
    </rPh>
    <rPh sb="160" eb="162">
      <t>シュウエキ</t>
    </rPh>
    <rPh sb="163" eb="165">
      <t>ゲンショウ</t>
    </rPh>
    <rPh sb="169" eb="171">
      <t>イッパン</t>
    </rPh>
    <rPh sb="171" eb="173">
      <t>カイケイ</t>
    </rPh>
    <rPh sb="176" eb="177">
      <t>ク</t>
    </rPh>
    <rPh sb="177" eb="178">
      <t>イ</t>
    </rPh>
    <rPh sb="178" eb="179">
      <t>キン</t>
    </rPh>
    <rPh sb="179" eb="181">
      <t>ゲンショウ</t>
    </rPh>
    <rPh sb="182" eb="183">
      <t>ア</t>
    </rPh>
    <rPh sb="224" eb="225">
      <t>アワ</t>
    </rPh>
    <rPh sb="227" eb="229">
      <t>ブンセキ</t>
    </rPh>
    <rPh sb="242" eb="244">
      <t>シタマワ</t>
    </rPh>
    <rPh sb="253" eb="255">
      <t>ケイジョウ</t>
    </rPh>
    <rPh sb="255" eb="257">
      <t>ヒヨウ</t>
    </rPh>
    <rPh sb="258" eb="260">
      <t>サクゲン</t>
    </rPh>
    <rPh sb="262" eb="264">
      <t>テキセツ</t>
    </rPh>
    <rPh sb="265" eb="267">
      <t>リョウキン</t>
    </rPh>
    <rPh sb="267" eb="269">
      <t>シュウニュウ</t>
    </rPh>
    <rPh sb="270" eb="272">
      <t>カクホ</t>
    </rPh>
    <rPh sb="273" eb="275">
      <t>ヒツヨウ</t>
    </rPh>
    <rPh sb="282" eb="284">
      <t>キュウスイ</t>
    </rPh>
    <rPh sb="284" eb="286">
      <t>シュウエキ</t>
    </rPh>
    <rPh sb="287" eb="288">
      <t>タイ</t>
    </rPh>
    <rPh sb="290" eb="292">
      <t>キギョウ</t>
    </rPh>
    <rPh sb="292" eb="293">
      <t>サイ</t>
    </rPh>
    <rPh sb="293" eb="295">
      <t>ザンダカ</t>
    </rPh>
    <rPh sb="296" eb="298">
      <t>ワリアイ</t>
    </rPh>
    <rPh sb="299" eb="300">
      <t>シメ</t>
    </rPh>
    <rPh sb="303" eb="305">
      <t>キギョウ</t>
    </rPh>
    <rPh sb="305" eb="306">
      <t>サイ</t>
    </rPh>
    <rPh sb="306" eb="308">
      <t>ザンダカ</t>
    </rPh>
    <rPh sb="308" eb="309">
      <t>タイ</t>
    </rPh>
    <rPh sb="309" eb="311">
      <t>キュウスイ</t>
    </rPh>
    <rPh sb="311" eb="313">
      <t>シュウエキ</t>
    </rPh>
    <rPh sb="313" eb="315">
      <t>ヒリツ</t>
    </rPh>
    <rPh sb="321" eb="323">
      <t>ヘイキン</t>
    </rPh>
    <rPh sb="325" eb="328">
      <t>コウヒリツ</t>
    </rPh>
    <rPh sb="336" eb="338">
      <t>ヨウイン</t>
    </rPh>
    <rPh sb="343" eb="345">
      <t>ジョウキ</t>
    </rPh>
    <rPh sb="349" eb="351">
      <t>キュウスイ</t>
    </rPh>
    <rPh sb="351" eb="353">
      <t>シュウエキ</t>
    </rPh>
    <rPh sb="354" eb="356">
      <t>ゲンショウ</t>
    </rPh>
    <rPh sb="360" eb="362">
      <t>スイドウ</t>
    </rPh>
    <rPh sb="362" eb="365">
      <t>ミフキュウ</t>
    </rPh>
    <rPh sb="365" eb="367">
      <t>チイキ</t>
    </rPh>
    <rPh sb="367" eb="369">
      <t>カイショウ</t>
    </rPh>
    <rPh sb="369" eb="371">
      <t>ジギョウ</t>
    </rPh>
    <rPh sb="374" eb="376">
      <t>キギョウ</t>
    </rPh>
    <rPh sb="376" eb="377">
      <t>サイ</t>
    </rPh>
    <rPh sb="378" eb="380">
      <t>ゾウカ</t>
    </rPh>
    <rPh sb="381" eb="382">
      <t>ア</t>
    </rPh>
    <rPh sb="386" eb="388">
      <t>コンゴ</t>
    </rPh>
    <rPh sb="389" eb="390">
      <t>トウ</t>
    </rPh>
    <rPh sb="390" eb="392">
      <t>ジギョウ</t>
    </rPh>
    <rPh sb="393" eb="396">
      <t>ヒツヨウセイ</t>
    </rPh>
    <rPh sb="397" eb="399">
      <t>ミキワ</t>
    </rPh>
    <rPh sb="400" eb="401">
      <t>オヨ</t>
    </rPh>
    <rPh sb="402" eb="404">
      <t>ジッシ</t>
    </rPh>
    <rPh sb="407" eb="409">
      <t>キュウスイ</t>
    </rPh>
    <rPh sb="409" eb="411">
      <t>シュウエキ</t>
    </rPh>
    <rPh sb="412" eb="414">
      <t>テキセツ</t>
    </rPh>
    <rPh sb="415" eb="417">
      <t>カイシュウ</t>
    </rPh>
    <rPh sb="418" eb="419">
      <t>ツト</t>
    </rPh>
    <rPh sb="421" eb="423">
      <t>ヒツヨウ</t>
    </rPh>
    <rPh sb="482" eb="484">
      <t>ヘイキン</t>
    </rPh>
    <rPh sb="486" eb="487">
      <t>ヒク</t>
    </rPh>
    <rPh sb="491" eb="493">
      <t>テイド</t>
    </rPh>
    <rPh sb="621" eb="623">
      <t>ブンセキ</t>
    </rPh>
    <rPh sb="629" eb="632">
      <t>ロウキュウカ</t>
    </rPh>
    <rPh sb="633" eb="634">
      <t>トモナ</t>
    </rPh>
    <rPh sb="635" eb="637">
      <t>シセツ</t>
    </rPh>
    <rPh sb="638" eb="640">
      <t>コウシン</t>
    </rPh>
    <rPh sb="642" eb="644">
      <t>テキセツ</t>
    </rPh>
    <rPh sb="645" eb="647">
      <t>シセツ</t>
    </rPh>
    <rPh sb="647" eb="649">
      <t>キボ</t>
    </rPh>
    <rPh sb="650" eb="652">
      <t>ミナオ</t>
    </rPh>
    <rPh sb="654" eb="656">
      <t>ヒツヨウ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</si>
</sst>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
      <b/>
      <vertAlign val="superscript"/>
      <sz val="11"/>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2.e-002</c:v>
                </c:pt>
                <c:pt idx="1">
                  <c:v>4.e-002</c:v>
                </c:pt>
                <c:pt idx="2">
                  <c:v>2.41</c:v>
                </c:pt>
                <c:pt idx="3">
                  <c:v>2.48</c:v>
                </c:pt>
                <c:pt idx="4">
                  <c:v>0.45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0.68</c:v>
                </c:pt>
                <c:pt idx="1">
                  <c:v>1.65</c:v>
                </c:pt>
                <c:pt idx="2">
                  <c:v>0.47</c:v>
                </c:pt>
                <c:pt idx="3">
                  <c:v>0.54</c:v>
                </c:pt>
                <c:pt idx="4">
                  <c:v>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47.77</c:v>
                </c:pt>
                <c:pt idx="1">
                  <c:v>46.93</c:v>
                </c:pt>
                <c:pt idx="2">
                  <c:v>48.58</c:v>
                </c:pt>
                <c:pt idx="3">
                  <c:v>50</c:v>
                </c:pt>
                <c:pt idx="4">
                  <c:v>51.65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53.61</c:v>
                </c:pt>
                <c:pt idx="1">
                  <c:v>53.52</c:v>
                </c:pt>
                <c:pt idx="2">
                  <c:v>54.24</c:v>
                </c:pt>
                <c:pt idx="3">
                  <c:v>55.63</c:v>
                </c:pt>
                <c:pt idx="4">
                  <c:v>55.03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60.2</c:v>
                </c:pt>
                <c:pt idx="1">
                  <c:v>60.76</c:v>
                </c:pt>
                <c:pt idx="2">
                  <c:v>59.15</c:v>
                </c:pt>
                <c:pt idx="3">
                  <c:v>59.43</c:v>
                </c:pt>
                <c:pt idx="4">
                  <c:v>59.37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81.31</c:v>
                </c:pt>
                <c:pt idx="1">
                  <c:v>81.459999999999994</c:v>
                </c:pt>
                <c:pt idx="2">
                  <c:v>81.680000000000007</c:v>
                </c:pt>
                <c:pt idx="3">
                  <c:v>82.04</c:v>
                </c:pt>
                <c:pt idx="4">
                  <c:v>81.900000000000006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103.79</c:v>
                </c:pt>
                <c:pt idx="1">
                  <c:v>109</c:v>
                </c:pt>
                <c:pt idx="2">
                  <c:v>111.12</c:v>
                </c:pt>
                <c:pt idx="3">
                  <c:v>104.07</c:v>
                </c:pt>
                <c:pt idx="4">
                  <c:v>89.82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109.49</c:v>
                </c:pt>
                <c:pt idx="1">
                  <c:v>111.06</c:v>
                </c:pt>
                <c:pt idx="2">
                  <c:v>111.34</c:v>
                </c:pt>
                <c:pt idx="3">
                  <c:v>110.05</c:v>
                </c:pt>
                <c:pt idx="4">
                  <c:v>108.87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48.51</c:v>
                </c:pt>
                <c:pt idx="1">
                  <c:v>50.08</c:v>
                </c:pt>
                <c:pt idx="2">
                  <c:v>50.83</c:v>
                </c:pt>
                <c:pt idx="3">
                  <c:v>35.619999999999997</c:v>
                </c:pt>
                <c:pt idx="4">
                  <c:v>37.33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46.67</c:v>
                </c:pt>
                <c:pt idx="1">
                  <c:v>47.7</c:v>
                </c:pt>
                <c:pt idx="2">
                  <c:v>48.14</c:v>
                </c:pt>
                <c:pt idx="3">
                  <c:v>48.05</c:v>
                </c:pt>
                <c:pt idx="4">
                  <c:v>48.87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11.58</c:v>
                </c:pt>
                <c:pt idx="1">
                  <c:v>12.41</c:v>
                </c:pt>
                <c:pt idx="2">
                  <c:v>13.86</c:v>
                </c:pt>
                <c:pt idx="3">
                  <c:v>28.26</c:v>
                </c:pt>
                <c:pt idx="4">
                  <c:v>34.65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10.029999999999999</c:v>
                </c:pt>
                <c:pt idx="1">
                  <c:v>7.26</c:v>
                </c:pt>
                <c:pt idx="2">
                  <c:v>11.13</c:v>
                </c:pt>
                <c:pt idx="3">
                  <c:v>13.39</c:v>
                </c:pt>
                <c:pt idx="4">
                  <c:v>14.85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9.49</c:v>
                </c:pt>
                <c:pt idx="1">
                  <c:v>9.35</c:v>
                </c:pt>
                <c:pt idx="2">
                  <c:v>10.130000000000001</c:v>
                </c:pt>
                <c:pt idx="3">
                  <c:v>2.64</c:v>
                </c:pt>
                <c:pt idx="4">
                  <c:v>3.16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303.33999999999997</c:v>
                </c:pt>
                <c:pt idx="1">
                  <c:v>360.87</c:v>
                </c:pt>
                <c:pt idx="2">
                  <c:v>319.12</c:v>
                </c:pt>
                <c:pt idx="3">
                  <c:v>259.51</c:v>
                </c:pt>
                <c:pt idx="4">
                  <c:v>255.8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406.37</c:v>
                </c:pt>
                <c:pt idx="1">
                  <c:v>398.29</c:v>
                </c:pt>
                <c:pt idx="2">
                  <c:v>388.67</c:v>
                </c:pt>
                <c:pt idx="3">
                  <c:v>359.47</c:v>
                </c:pt>
                <c:pt idx="4">
                  <c:v>369.69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615.37</c:v>
                </c:pt>
                <c:pt idx="1">
                  <c:v>613.08000000000004</c:v>
                </c:pt>
                <c:pt idx="2">
                  <c:v>603.04</c:v>
                </c:pt>
                <c:pt idx="3">
                  <c:v>1077.08</c:v>
                </c:pt>
                <c:pt idx="4">
                  <c:v>1037.1500000000001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442.54</c:v>
                </c:pt>
                <c:pt idx="1">
                  <c:v>431</c:v>
                </c:pt>
                <c:pt idx="2">
                  <c:v>422.5</c:v>
                </c:pt>
                <c:pt idx="3">
                  <c:v>401.79</c:v>
                </c:pt>
                <c:pt idx="4">
                  <c:v>402.99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99.47</c:v>
                </c:pt>
                <c:pt idx="1">
                  <c:v>103.01</c:v>
                </c:pt>
                <c:pt idx="2">
                  <c:v>104.91</c:v>
                </c:pt>
                <c:pt idx="3">
                  <c:v>76.73</c:v>
                </c:pt>
                <c:pt idx="4">
                  <c:v>77.709999999999994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98.6</c:v>
                </c:pt>
                <c:pt idx="1">
                  <c:v>100.82</c:v>
                </c:pt>
                <c:pt idx="2">
                  <c:v>101.64</c:v>
                </c:pt>
                <c:pt idx="3">
                  <c:v>100.12</c:v>
                </c:pt>
                <c:pt idx="4">
                  <c:v>98.66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192.29</c:v>
                </c:pt>
                <c:pt idx="1">
                  <c:v>185.65</c:v>
                </c:pt>
                <c:pt idx="2">
                  <c:v>181.44</c:v>
                </c:pt>
                <c:pt idx="3">
                  <c:v>249.83</c:v>
                </c:pt>
                <c:pt idx="4">
                  <c:v>243.72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181.67</c:v>
                </c:pt>
                <c:pt idx="1">
                  <c:v>179.55</c:v>
                </c:pt>
                <c:pt idx="2">
                  <c:v>179.16</c:v>
                </c:pt>
                <c:pt idx="3">
                  <c:v>174.97</c:v>
                </c:pt>
                <c:pt idx="4">
                  <c:v>178.59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4500" y="284797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68800" y="284797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93100" y="284797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217400" y="284797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4500" y="6838950"/>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68800" y="6838950"/>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93100" y="6838950"/>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217400" y="6838950"/>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4500" y="10953750"/>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76900" y="10953750"/>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09300" y="10953750"/>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17570" y="301942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41870" y="301942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266170" y="301942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190470" y="301942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190470" y="70104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266170" y="701992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41870" y="70104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17570" y="70104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64050" y="111252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13595" y="111252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928850" y="111252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zoomScale="85" zoomScaleNormal="85" workbookViewId="0">
      <selection activeCell="CD26" sqref="CD26"/>
    </sheetView>
  </sheetViews>
  <sheetFormatPr defaultColWidth="2.625" defaultRowHeight="13"/>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仙北市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14</v>
      </c>
      <c r="AE7" s="27"/>
      <c r="AF7" s="27"/>
      <c r="AG7" s="27"/>
      <c r="AH7" s="27"/>
      <c r="AI7" s="27"/>
      <c r="AJ7" s="27"/>
      <c r="AK7" s="18"/>
      <c r="AL7" s="27" t="s">
        <v>15</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18</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26426</v>
      </c>
      <c r="AM8" s="31"/>
      <c r="AN8" s="31"/>
      <c r="AO8" s="31"/>
      <c r="AP8" s="31"/>
      <c r="AQ8" s="31"/>
      <c r="AR8" s="31"/>
      <c r="AS8" s="31"/>
      <c r="AT8" s="7">
        <f>データ!$S$6</f>
        <v>1093.56</v>
      </c>
      <c r="AU8" s="15"/>
      <c r="AV8" s="15"/>
      <c r="AW8" s="15"/>
      <c r="AX8" s="15"/>
      <c r="AY8" s="15"/>
      <c r="AZ8" s="15"/>
      <c r="BA8" s="15"/>
      <c r="BB8" s="29">
        <f>データ!$T$6</f>
        <v>24.17</v>
      </c>
      <c r="BC8" s="29"/>
      <c r="BD8" s="29"/>
      <c r="BE8" s="29"/>
      <c r="BF8" s="29"/>
      <c r="BG8" s="29"/>
      <c r="BH8" s="29"/>
      <c r="BI8" s="29"/>
      <c r="BJ8" s="3"/>
      <c r="BK8" s="3"/>
      <c r="BL8" s="38" t="s">
        <v>19</v>
      </c>
      <c r="BM8" s="48"/>
      <c r="BN8" s="55" t="s">
        <v>20</v>
      </c>
      <c r="BO8" s="58"/>
      <c r="BP8" s="58"/>
      <c r="BQ8" s="58"/>
      <c r="BR8" s="58"/>
      <c r="BS8" s="58"/>
      <c r="BT8" s="58"/>
      <c r="BU8" s="58"/>
      <c r="BV8" s="58"/>
      <c r="BW8" s="58"/>
      <c r="BX8" s="58"/>
      <c r="BY8" s="62"/>
    </row>
    <row r="9" spans="1:78" ht="18.75" customHeight="1">
      <c r="A9" s="2"/>
      <c r="B9" s="5" t="s">
        <v>21</v>
      </c>
      <c r="C9" s="13"/>
      <c r="D9" s="13"/>
      <c r="E9" s="13"/>
      <c r="F9" s="13"/>
      <c r="G9" s="13"/>
      <c r="H9" s="13"/>
      <c r="I9" s="5" t="s">
        <v>23</v>
      </c>
      <c r="J9" s="13"/>
      <c r="K9" s="13"/>
      <c r="L9" s="13"/>
      <c r="M9" s="13"/>
      <c r="N9" s="13"/>
      <c r="O9" s="24"/>
      <c r="P9" s="27" t="s">
        <v>24</v>
      </c>
      <c r="Q9" s="27"/>
      <c r="R9" s="27"/>
      <c r="S9" s="27"/>
      <c r="T9" s="27"/>
      <c r="U9" s="27"/>
      <c r="V9" s="27"/>
      <c r="W9" s="27" t="s">
        <v>28</v>
      </c>
      <c r="X9" s="27"/>
      <c r="Y9" s="27"/>
      <c r="Z9" s="27"/>
      <c r="AA9" s="27"/>
      <c r="AB9" s="27"/>
      <c r="AC9" s="27"/>
      <c r="AD9" s="2"/>
      <c r="AE9" s="2"/>
      <c r="AF9" s="2"/>
      <c r="AG9" s="2"/>
      <c r="AH9" s="18"/>
      <c r="AI9" s="18"/>
      <c r="AJ9" s="18"/>
      <c r="AK9" s="18"/>
      <c r="AL9" s="27" t="s">
        <v>6</v>
      </c>
      <c r="AM9" s="27"/>
      <c r="AN9" s="27"/>
      <c r="AO9" s="27"/>
      <c r="AP9" s="27"/>
      <c r="AQ9" s="27"/>
      <c r="AR9" s="27"/>
      <c r="AS9" s="27"/>
      <c r="AT9" s="5" t="s">
        <v>27</v>
      </c>
      <c r="AU9" s="13"/>
      <c r="AV9" s="13"/>
      <c r="AW9" s="13"/>
      <c r="AX9" s="13"/>
      <c r="AY9" s="13"/>
      <c r="AZ9" s="13"/>
      <c r="BA9" s="13"/>
      <c r="BB9" s="27" t="s">
        <v>4</v>
      </c>
      <c r="BC9" s="27"/>
      <c r="BD9" s="27"/>
      <c r="BE9" s="27"/>
      <c r="BF9" s="27"/>
      <c r="BG9" s="27"/>
      <c r="BH9" s="27"/>
      <c r="BI9" s="27"/>
      <c r="BJ9" s="3"/>
      <c r="BK9" s="3"/>
      <c r="BL9" s="39" t="s">
        <v>32</v>
      </c>
      <c r="BM9" s="49"/>
      <c r="BN9" s="56" t="s">
        <v>10</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50.63</v>
      </c>
      <c r="J10" s="15"/>
      <c r="K10" s="15"/>
      <c r="L10" s="15"/>
      <c r="M10" s="15"/>
      <c r="N10" s="15"/>
      <c r="O10" s="26"/>
      <c r="P10" s="29">
        <f>データ!$P$6</f>
        <v>63.09</v>
      </c>
      <c r="Q10" s="29"/>
      <c r="R10" s="29"/>
      <c r="S10" s="29"/>
      <c r="T10" s="29"/>
      <c r="U10" s="29"/>
      <c r="V10" s="29"/>
      <c r="W10" s="31">
        <f>データ!$Q$6</f>
        <v>3726</v>
      </c>
      <c r="X10" s="31"/>
      <c r="Y10" s="31"/>
      <c r="Z10" s="31"/>
      <c r="AA10" s="31"/>
      <c r="AB10" s="31"/>
      <c r="AC10" s="31"/>
      <c r="AD10" s="2"/>
      <c r="AE10" s="2"/>
      <c r="AF10" s="2"/>
      <c r="AG10" s="2"/>
      <c r="AH10" s="18"/>
      <c r="AI10" s="18"/>
      <c r="AJ10" s="18"/>
      <c r="AK10" s="18"/>
      <c r="AL10" s="31">
        <f>データ!$U$6</f>
        <v>16532</v>
      </c>
      <c r="AM10" s="31"/>
      <c r="AN10" s="31"/>
      <c r="AO10" s="31"/>
      <c r="AP10" s="31"/>
      <c r="AQ10" s="31"/>
      <c r="AR10" s="31"/>
      <c r="AS10" s="31"/>
      <c r="AT10" s="7">
        <f>データ!$V$6</f>
        <v>75.38</v>
      </c>
      <c r="AU10" s="15"/>
      <c r="AV10" s="15"/>
      <c r="AW10" s="15"/>
      <c r="AX10" s="15"/>
      <c r="AY10" s="15"/>
      <c r="AZ10" s="15"/>
      <c r="BA10" s="15"/>
      <c r="BB10" s="29">
        <f>データ!$W$6</f>
        <v>219.32</v>
      </c>
      <c r="BC10" s="29"/>
      <c r="BD10" s="29"/>
      <c r="BE10" s="29"/>
      <c r="BF10" s="29"/>
      <c r="BG10" s="29"/>
      <c r="BH10" s="29"/>
      <c r="BI10" s="29"/>
      <c r="BJ10" s="2"/>
      <c r="BK10" s="2"/>
      <c r="BL10" s="40" t="s">
        <v>17</v>
      </c>
      <c r="BM10" s="50"/>
      <c r="BN10" s="57" t="s">
        <v>33</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26</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35</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8"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9.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24.7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39</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41</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42</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13</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3</v>
      </c>
      <c r="C84" s="12"/>
      <c r="D84" s="12"/>
      <c r="E84" s="12" t="s">
        <v>43</v>
      </c>
      <c r="F84" s="12" t="s">
        <v>38</v>
      </c>
      <c r="G84" s="12" t="s">
        <v>45</v>
      </c>
      <c r="H84" s="12" t="s">
        <v>46</v>
      </c>
      <c r="I84" s="12" t="s">
        <v>48</v>
      </c>
      <c r="J84" s="12" t="s">
        <v>29</v>
      </c>
      <c r="K84" s="12" t="s">
        <v>49</v>
      </c>
      <c r="L84" s="12" t="s">
        <v>50</v>
      </c>
      <c r="M84" s="12" t="s">
        <v>51</v>
      </c>
      <c r="N84" s="12" t="s">
        <v>44</v>
      </c>
      <c r="O84" s="12" t="s">
        <v>36</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nfAMEw6/hJ5ihQOc3ZUGKX2GeYTVPq/ep1jBdzT+an7pKx5KVPyO9/Gsz+jWQSrNzUbVQ62gDApNBYYfXv5hxA==" saltValue="ivbNFsR4R8FtrFqSI4sK/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52</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53</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55</v>
      </c>
      <c r="B3" s="72" t="s">
        <v>56</v>
      </c>
      <c r="C3" s="72" t="s">
        <v>40</v>
      </c>
      <c r="D3" s="72" t="s">
        <v>22</v>
      </c>
      <c r="E3" s="72" t="s">
        <v>31</v>
      </c>
      <c r="F3" s="72" t="s">
        <v>47</v>
      </c>
      <c r="G3" s="72" t="s">
        <v>57</v>
      </c>
      <c r="H3" s="79" t="s">
        <v>9</v>
      </c>
      <c r="I3" s="82"/>
      <c r="J3" s="82"/>
      <c r="K3" s="82"/>
      <c r="L3" s="82"/>
      <c r="M3" s="82"/>
      <c r="N3" s="82"/>
      <c r="O3" s="82"/>
      <c r="P3" s="82"/>
      <c r="Q3" s="82"/>
      <c r="R3" s="82"/>
      <c r="S3" s="82"/>
      <c r="T3" s="82"/>
      <c r="U3" s="82"/>
      <c r="V3" s="82"/>
      <c r="W3" s="86"/>
      <c r="X3" s="88" t="s">
        <v>58</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41</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54</v>
      </c>
      <c r="B4" s="73"/>
      <c r="C4" s="73"/>
      <c r="D4" s="73"/>
      <c r="E4" s="73"/>
      <c r="F4" s="73"/>
      <c r="G4" s="73"/>
      <c r="H4" s="80"/>
      <c r="I4" s="83"/>
      <c r="J4" s="83"/>
      <c r="K4" s="83"/>
      <c r="L4" s="83"/>
      <c r="M4" s="83"/>
      <c r="N4" s="83"/>
      <c r="O4" s="83"/>
      <c r="P4" s="83"/>
      <c r="Q4" s="83"/>
      <c r="R4" s="83"/>
      <c r="S4" s="83"/>
      <c r="T4" s="83"/>
      <c r="U4" s="83"/>
      <c r="V4" s="83"/>
      <c r="W4" s="87"/>
      <c r="X4" s="89" t="s">
        <v>16</v>
      </c>
      <c r="Y4" s="89"/>
      <c r="Z4" s="89"/>
      <c r="AA4" s="89"/>
      <c r="AB4" s="89"/>
      <c r="AC4" s="89"/>
      <c r="AD4" s="89"/>
      <c r="AE4" s="89"/>
      <c r="AF4" s="89"/>
      <c r="AG4" s="89"/>
      <c r="AH4" s="89"/>
      <c r="AI4" s="89" t="s">
        <v>30</v>
      </c>
      <c r="AJ4" s="89"/>
      <c r="AK4" s="89"/>
      <c r="AL4" s="89"/>
      <c r="AM4" s="89"/>
      <c r="AN4" s="89"/>
      <c r="AO4" s="89"/>
      <c r="AP4" s="89"/>
      <c r="AQ4" s="89"/>
      <c r="AR4" s="89"/>
      <c r="AS4" s="89"/>
      <c r="AT4" s="89" t="s">
        <v>59</v>
      </c>
      <c r="AU4" s="89"/>
      <c r="AV4" s="89"/>
      <c r="AW4" s="89"/>
      <c r="AX4" s="89"/>
      <c r="AY4" s="89"/>
      <c r="AZ4" s="89"/>
      <c r="BA4" s="89"/>
      <c r="BB4" s="89"/>
      <c r="BC4" s="89"/>
      <c r="BD4" s="89"/>
      <c r="BE4" s="89" t="s">
        <v>37</v>
      </c>
      <c r="BF4" s="89"/>
      <c r="BG4" s="89"/>
      <c r="BH4" s="89"/>
      <c r="BI4" s="89"/>
      <c r="BJ4" s="89"/>
      <c r="BK4" s="89"/>
      <c r="BL4" s="89"/>
      <c r="BM4" s="89"/>
      <c r="BN4" s="89"/>
      <c r="BO4" s="89"/>
      <c r="BP4" s="89" t="s">
        <v>60</v>
      </c>
      <c r="BQ4" s="89"/>
      <c r="BR4" s="89"/>
      <c r="BS4" s="89"/>
      <c r="BT4" s="89"/>
      <c r="BU4" s="89"/>
      <c r="BV4" s="89"/>
      <c r="BW4" s="89"/>
      <c r="BX4" s="89"/>
      <c r="BY4" s="89"/>
      <c r="BZ4" s="89"/>
      <c r="CA4" s="89" t="s">
        <v>61</v>
      </c>
      <c r="CB4" s="89"/>
      <c r="CC4" s="89"/>
      <c r="CD4" s="89"/>
      <c r="CE4" s="89"/>
      <c r="CF4" s="89"/>
      <c r="CG4" s="89"/>
      <c r="CH4" s="89"/>
      <c r="CI4" s="89"/>
      <c r="CJ4" s="89"/>
      <c r="CK4" s="89"/>
      <c r="CL4" s="89" t="s">
        <v>62</v>
      </c>
      <c r="CM4" s="89"/>
      <c r="CN4" s="89"/>
      <c r="CO4" s="89"/>
      <c r="CP4" s="89"/>
      <c r="CQ4" s="89"/>
      <c r="CR4" s="89"/>
      <c r="CS4" s="89"/>
      <c r="CT4" s="89"/>
      <c r="CU4" s="89"/>
      <c r="CV4" s="89"/>
      <c r="CW4" s="89" t="s">
        <v>63</v>
      </c>
      <c r="CX4" s="89"/>
      <c r="CY4" s="89"/>
      <c r="CZ4" s="89"/>
      <c r="DA4" s="89"/>
      <c r="DB4" s="89"/>
      <c r="DC4" s="89"/>
      <c r="DD4" s="89"/>
      <c r="DE4" s="89"/>
      <c r="DF4" s="89"/>
      <c r="DG4" s="89"/>
      <c r="DH4" s="89" t="s">
        <v>34</v>
      </c>
      <c r="DI4" s="89"/>
      <c r="DJ4" s="89"/>
      <c r="DK4" s="89"/>
      <c r="DL4" s="89"/>
      <c r="DM4" s="89"/>
      <c r="DN4" s="89"/>
      <c r="DO4" s="89"/>
      <c r="DP4" s="89"/>
      <c r="DQ4" s="89"/>
      <c r="DR4" s="89"/>
      <c r="DS4" s="89" t="s">
        <v>25</v>
      </c>
      <c r="DT4" s="89"/>
      <c r="DU4" s="89"/>
      <c r="DV4" s="89"/>
      <c r="DW4" s="89"/>
      <c r="DX4" s="89"/>
      <c r="DY4" s="89"/>
      <c r="DZ4" s="89"/>
      <c r="EA4" s="89"/>
      <c r="EB4" s="89"/>
      <c r="EC4" s="89"/>
      <c r="ED4" s="89" t="s">
        <v>65</v>
      </c>
      <c r="EE4" s="89"/>
      <c r="EF4" s="89"/>
      <c r="EG4" s="89"/>
      <c r="EH4" s="89"/>
      <c r="EI4" s="89"/>
      <c r="EJ4" s="89"/>
      <c r="EK4" s="89"/>
      <c r="EL4" s="89"/>
      <c r="EM4" s="89"/>
      <c r="EN4" s="89"/>
    </row>
    <row r="5" spans="1:144">
      <c r="A5" s="70" t="s">
        <v>66</v>
      </c>
      <c r="B5" s="74"/>
      <c r="C5" s="74"/>
      <c r="D5" s="74"/>
      <c r="E5" s="74"/>
      <c r="F5" s="74"/>
      <c r="G5" s="74"/>
      <c r="H5" s="81" t="s">
        <v>64</v>
      </c>
      <c r="I5" s="81" t="s">
        <v>67</v>
      </c>
      <c r="J5" s="81" t="s">
        <v>68</v>
      </c>
      <c r="K5" s="81" t="s">
        <v>69</v>
      </c>
      <c r="L5" s="81" t="s">
        <v>70</v>
      </c>
      <c r="M5" s="81" t="s">
        <v>14</v>
      </c>
      <c r="N5" s="81" t="s">
        <v>71</v>
      </c>
      <c r="O5" s="81" t="s">
        <v>72</v>
      </c>
      <c r="P5" s="81" t="s">
        <v>73</v>
      </c>
      <c r="Q5" s="81" t="s">
        <v>74</v>
      </c>
      <c r="R5" s="81" t="s">
        <v>75</v>
      </c>
      <c r="S5" s="81" t="s">
        <v>76</v>
      </c>
      <c r="T5" s="81" t="s">
        <v>77</v>
      </c>
      <c r="U5" s="81" t="s">
        <v>78</v>
      </c>
      <c r="V5" s="81" t="s">
        <v>79</v>
      </c>
      <c r="W5" s="81" t="s">
        <v>80</v>
      </c>
      <c r="X5" s="81" t="s">
        <v>81</v>
      </c>
      <c r="Y5" s="81" t="s">
        <v>82</v>
      </c>
      <c r="Z5" s="81" t="s">
        <v>83</v>
      </c>
      <c r="AA5" s="81" t="s">
        <v>84</v>
      </c>
      <c r="AB5" s="81" t="s">
        <v>85</v>
      </c>
      <c r="AC5" s="81" t="s">
        <v>86</v>
      </c>
      <c r="AD5" s="81" t="s">
        <v>87</v>
      </c>
      <c r="AE5" s="81" t="s">
        <v>88</v>
      </c>
      <c r="AF5" s="81" t="s">
        <v>89</v>
      </c>
      <c r="AG5" s="81" t="s">
        <v>90</v>
      </c>
      <c r="AH5" s="81" t="s">
        <v>3</v>
      </c>
      <c r="AI5" s="81" t="s">
        <v>81</v>
      </c>
      <c r="AJ5" s="81" t="s">
        <v>82</v>
      </c>
      <c r="AK5" s="81" t="s">
        <v>83</v>
      </c>
      <c r="AL5" s="81" t="s">
        <v>84</v>
      </c>
      <c r="AM5" s="81" t="s">
        <v>85</v>
      </c>
      <c r="AN5" s="81" t="s">
        <v>86</v>
      </c>
      <c r="AO5" s="81" t="s">
        <v>87</v>
      </c>
      <c r="AP5" s="81" t="s">
        <v>88</v>
      </c>
      <c r="AQ5" s="81" t="s">
        <v>89</v>
      </c>
      <c r="AR5" s="81" t="s">
        <v>90</v>
      </c>
      <c r="AS5" s="81" t="s">
        <v>91</v>
      </c>
      <c r="AT5" s="81" t="s">
        <v>81</v>
      </c>
      <c r="AU5" s="81" t="s">
        <v>82</v>
      </c>
      <c r="AV5" s="81" t="s">
        <v>83</v>
      </c>
      <c r="AW5" s="81" t="s">
        <v>84</v>
      </c>
      <c r="AX5" s="81" t="s">
        <v>85</v>
      </c>
      <c r="AY5" s="81" t="s">
        <v>86</v>
      </c>
      <c r="AZ5" s="81" t="s">
        <v>87</v>
      </c>
      <c r="BA5" s="81" t="s">
        <v>88</v>
      </c>
      <c r="BB5" s="81" t="s">
        <v>89</v>
      </c>
      <c r="BC5" s="81" t="s">
        <v>90</v>
      </c>
      <c r="BD5" s="81" t="s">
        <v>91</v>
      </c>
      <c r="BE5" s="81" t="s">
        <v>81</v>
      </c>
      <c r="BF5" s="81" t="s">
        <v>82</v>
      </c>
      <c r="BG5" s="81" t="s">
        <v>83</v>
      </c>
      <c r="BH5" s="81" t="s">
        <v>84</v>
      </c>
      <c r="BI5" s="81" t="s">
        <v>85</v>
      </c>
      <c r="BJ5" s="81" t="s">
        <v>86</v>
      </c>
      <c r="BK5" s="81" t="s">
        <v>87</v>
      </c>
      <c r="BL5" s="81" t="s">
        <v>88</v>
      </c>
      <c r="BM5" s="81" t="s">
        <v>89</v>
      </c>
      <c r="BN5" s="81" t="s">
        <v>90</v>
      </c>
      <c r="BO5" s="81" t="s">
        <v>91</v>
      </c>
      <c r="BP5" s="81" t="s">
        <v>81</v>
      </c>
      <c r="BQ5" s="81" t="s">
        <v>82</v>
      </c>
      <c r="BR5" s="81" t="s">
        <v>83</v>
      </c>
      <c r="BS5" s="81" t="s">
        <v>84</v>
      </c>
      <c r="BT5" s="81" t="s">
        <v>85</v>
      </c>
      <c r="BU5" s="81" t="s">
        <v>86</v>
      </c>
      <c r="BV5" s="81" t="s">
        <v>87</v>
      </c>
      <c r="BW5" s="81" t="s">
        <v>88</v>
      </c>
      <c r="BX5" s="81" t="s">
        <v>89</v>
      </c>
      <c r="BY5" s="81" t="s">
        <v>90</v>
      </c>
      <c r="BZ5" s="81" t="s">
        <v>91</v>
      </c>
      <c r="CA5" s="81" t="s">
        <v>81</v>
      </c>
      <c r="CB5" s="81" t="s">
        <v>82</v>
      </c>
      <c r="CC5" s="81" t="s">
        <v>83</v>
      </c>
      <c r="CD5" s="81" t="s">
        <v>84</v>
      </c>
      <c r="CE5" s="81" t="s">
        <v>85</v>
      </c>
      <c r="CF5" s="81" t="s">
        <v>86</v>
      </c>
      <c r="CG5" s="81" t="s">
        <v>87</v>
      </c>
      <c r="CH5" s="81" t="s">
        <v>88</v>
      </c>
      <c r="CI5" s="81" t="s">
        <v>89</v>
      </c>
      <c r="CJ5" s="81" t="s">
        <v>90</v>
      </c>
      <c r="CK5" s="81" t="s">
        <v>91</v>
      </c>
      <c r="CL5" s="81" t="s">
        <v>81</v>
      </c>
      <c r="CM5" s="81" t="s">
        <v>82</v>
      </c>
      <c r="CN5" s="81" t="s">
        <v>83</v>
      </c>
      <c r="CO5" s="81" t="s">
        <v>84</v>
      </c>
      <c r="CP5" s="81" t="s">
        <v>85</v>
      </c>
      <c r="CQ5" s="81" t="s">
        <v>86</v>
      </c>
      <c r="CR5" s="81" t="s">
        <v>87</v>
      </c>
      <c r="CS5" s="81" t="s">
        <v>88</v>
      </c>
      <c r="CT5" s="81" t="s">
        <v>89</v>
      </c>
      <c r="CU5" s="81" t="s">
        <v>90</v>
      </c>
      <c r="CV5" s="81" t="s">
        <v>91</v>
      </c>
      <c r="CW5" s="81" t="s">
        <v>81</v>
      </c>
      <c r="CX5" s="81" t="s">
        <v>82</v>
      </c>
      <c r="CY5" s="81" t="s">
        <v>83</v>
      </c>
      <c r="CZ5" s="81" t="s">
        <v>84</v>
      </c>
      <c r="DA5" s="81" t="s">
        <v>85</v>
      </c>
      <c r="DB5" s="81" t="s">
        <v>86</v>
      </c>
      <c r="DC5" s="81" t="s">
        <v>87</v>
      </c>
      <c r="DD5" s="81" t="s">
        <v>88</v>
      </c>
      <c r="DE5" s="81" t="s">
        <v>89</v>
      </c>
      <c r="DF5" s="81" t="s">
        <v>90</v>
      </c>
      <c r="DG5" s="81" t="s">
        <v>91</v>
      </c>
      <c r="DH5" s="81" t="s">
        <v>81</v>
      </c>
      <c r="DI5" s="81" t="s">
        <v>82</v>
      </c>
      <c r="DJ5" s="81" t="s">
        <v>83</v>
      </c>
      <c r="DK5" s="81" t="s">
        <v>84</v>
      </c>
      <c r="DL5" s="81" t="s">
        <v>85</v>
      </c>
      <c r="DM5" s="81" t="s">
        <v>86</v>
      </c>
      <c r="DN5" s="81" t="s">
        <v>87</v>
      </c>
      <c r="DO5" s="81" t="s">
        <v>88</v>
      </c>
      <c r="DP5" s="81" t="s">
        <v>89</v>
      </c>
      <c r="DQ5" s="81" t="s">
        <v>90</v>
      </c>
      <c r="DR5" s="81" t="s">
        <v>91</v>
      </c>
      <c r="DS5" s="81" t="s">
        <v>81</v>
      </c>
      <c r="DT5" s="81" t="s">
        <v>82</v>
      </c>
      <c r="DU5" s="81" t="s">
        <v>83</v>
      </c>
      <c r="DV5" s="81" t="s">
        <v>84</v>
      </c>
      <c r="DW5" s="81" t="s">
        <v>85</v>
      </c>
      <c r="DX5" s="81" t="s">
        <v>86</v>
      </c>
      <c r="DY5" s="81" t="s">
        <v>87</v>
      </c>
      <c r="DZ5" s="81" t="s">
        <v>88</v>
      </c>
      <c r="EA5" s="81" t="s">
        <v>89</v>
      </c>
      <c r="EB5" s="81" t="s">
        <v>90</v>
      </c>
      <c r="EC5" s="81" t="s">
        <v>91</v>
      </c>
      <c r="ED5" s="81" t="s">
        <v>81</v>
      </c>
      <c r="EE5" s="81" t="s">
        <v>82</v>
      </c>
      <c r="EF5" s="81" t="s">
        <v>83</v>
      </c>
      <c r="EG5" s="81" t="s">
        <v>84</v>
      </c>
      <c r="EH5" s="81" t="s">
        <v>85</v>
      </c>
      <c r="EI5" s="81" t="s">
        <v>86</v>
      </c>
      <c r="EJ5" s="81" t="s">
        <v>87</v>
      </c>
      <c r="EK5" s="81" t="s">
        <v>88</v>
      </c>
      <c r="EL5" s="81" t="s">
        <v>89</v>
      </c>
      <c r="EM5" s="81" t="s">
        <v>90</v>
      </c>
      <c r="EN5" s="81" t="s">
        <v>91</v>
      </c>
    </row>
    <row r="6" spans="1:144" s="69" customFormat="1">
      <c r="A6" s="70" t="s">
        <v>92</v>
      </c>
      <c r="B6" s="75">
        <f t="shared" ref="B6:W6" si="1">B7</f>
        <v>2018</v>
      </c>
      <c r="C6" s="75">
        <f t="shared" si="1"/>
        <v>52159</v>
      </c>
      <c r="D6" s="75">
        <f t="shared" si="1"/>
        <v>46</v>
      </c>
      <c r="E6" s="75">
        <f t="shared" si="1"/>
        <v>1</v>
      </c>
      <c r="F6" s="75">
        <f t="shared" si="1"/>
        <v>0</v>
      </c>
      <c r="G6" s="75">
        <f t="shared" si="1"/>
        <v>1</v>
      </c>
      <c r="H6" s="75" t="str">
        <f t="shared" si="1"/>
        <v>秋田県　仙北市</v>
      </c>
      <c r="I6" s="75" t="str">
        <f t="shared" si="1"/>
        <v>法適用</v>
      </c>
      <c r="J6" s="75" t="str">
        <f t="shared" si="1"/>
        <v>水道事業</v>
      </c>
      <c r="K6" s="75" t="str">
        <f t="shared" si="1"/>
        <v>末端給水事業</v>
      </c>
      <c r="L6" s="75" t="str">
        <f t="shared" si="1"/>
        <v>A6</v>
      </c>
      <c r="M6" s="75" t="str">
        <f t="shared" si="1"/>
        <v>非設置</v>
      </c>
      <c r="N6" s="84" t="str">
        <f t="shared" si="1"/>
        <v>-</v>
      </c>
      <c r="O6" s="84">
        <f t="shared" si="1"/>
        <v>50.63</v>
      </c>
      <c r="P6" s="84">
        <f t="shared" si="1"/>
        <v>63.09</v>
      </c>
      <c r="Q6" s="84">
        <f t="shared" si="1"/>
        <v>3726</v>
      </c>
      <c r="R6" s="84">
        <f t="shared" si="1"/>
        <v>26426</v>
      </c>
      <c r="S6" s="84">
        <f t="shared" si="1"/>
        <v>1093.56</v>
      </c>
      <c r="T6" s="84">
        <f t="shared" si="1"/>
        <v>24.17</v>
      </c>
      <c r="U6" s="84">
        <f t="shared" si="1"/>
        <v>16532</v>
      </c>
      <c r="V6" s="84">
        <f t="shared" si="1"/>
        <v>75.38</v>
      </c>
      <c r="W6" s="84">
        <f t="shared" si="1"/>
        <v>219.32</v>
      </c>
      <c r="X6" s="90">
        <f t="shared" ref="X6:AG6" si="2">IF(X7="",NA(),X7)</f>
        <v>103.79</v>
      </c>
      <c r="Y6" s="90">
        <f t="shared" si="2"/>
        <v>109</v>
      </c>
      <c r="Z6" s="90">
        <f t="shared" si="2"/>
        <v>111.12</v>
      </c>
      <c r="AA6" s="90">
        <f t="shared" si="2"/>
        <v>104.07</v>
      </c>
      <c r="AB6" s="90">
        <f t="shared" si="2"/>
        <v>89.82</v>
      </c>
      <c r="AC6" s="90">
        <f t="shared" si="2"/>
        <v>109.49</v>
      </c>
      <c r="AD6" s="90">
        <f t="shared" si="2"/>
        <v>111.06</v>
      </c>
      <c r="AE6" s="90">
        <f t="shared" si="2"/>
        <v>111.34</v>
      </c>
      <c r="AF6" s="90">
        <f t="shared" si="2"/>
        <v>110.05</v>
      </c>
      <c r="AG6" s="90">
        <f t="shared" si="2"/>
        <v>108.87</v>
      </c>
      <c r="AH6" s="84" t="str">
        <f>IF(AH7="","",IF(AH7="-","【-】","【"&amp;SUBSTITUTE(TEXT(AH7,"#,##0.00"),"-","△")&amp;"】"))</f>
        <v>【112.83】</v>
      </c>
      <c r="AI6" s="84">
        <f t="shared" ref="AI6:AR6" si="3">IF(AI7="",NA(),AI7)</f>
        <v>0</v>
      </c>
      <c r="AJ6" s="84">
        <f t="shared" si="3"/>
        <v>0</v>
      </c>
      <c r="AK6" s="84">
        <f t="shared" si="3"/>
        <v>0</v>
      </c>
      <c r="AL6" s="84">
        <f t="shared" si="3"/>
        <v>0</v>
      </c>
      <c r="AM6" s="84">
        <f t="shared" si="3"/>
        <v>0</v>
      </c>
      <c r="AN6" s="90">
        <f t="shared" si="3"/>
        <v>9.49</v>
      </c>
      <c r="AO6" s="90">
        <f t="shared" si="3"/>
        <v>9.35</v>
      </c>
      <c r="AP6" s="90">
        <f t="shared" si="3"/>
        <v>10.130000000000001</v>
      </c>
      <c r="AQ6" s="90">
        <f t="shared" si="3"/>
        <v>2.64</v>
      </c>
      <c r="AR6" s="90">
        <f t="shared" si="3"/>
        <v>3.16</v>
      </c>
      <c r="AS6" s="84" t="str">
        <f>IF(AS7="","",IF(AS7="-","【-】","【"&amp;SUBSTITUTE(TEXT(AS7,"#,##0.00"),"-","△")&amp;"】"))</f>
        <v>【1.05】</v>
      </c>
      <c r="AT6" s="90">
        <f t="shared" ref="AT6:BC6" si="4">IF(AT7="",NA(),AT7)</f>
        <v>303.33999999999997</v>
      </c>
      <c r="AU6" s="90">
        <f t="shared" si="4"/>
        <v>360.87</v>
      </c>
      <c r="AV6" s="90">
        <f t="shared" si="4"/>
        <v>319.12</v>
      </c>
      <c r="AW6" s="90">
        <f t="shared" si="4"/>
        <v>259.51</v>
      </c>
      <c r="AX6" s="90">
        <f t="shared" si="4"/>
        <v>255.8</v>
      </c>
      <c r="AY6" s="90">
        <f t="shared" si="4"/>
        <v>406.37</v>
      </c>
      <c r="AZ6" s="90">
        <f t="shared" si="4"/>
        <v>398.29</v>
      </c>
      <c r="BA6" s="90">
        <f t="shared" si="4"/>
        <v>388.67</v>
      </c>
      <c r="BB6" s="90">
        <f t="shared" si="4"/>
        <v>359.47</v>
      </c>
      <c r="BC6" s="90">
        <f t="shared" si="4"/>
        <v>369.69</v>
      </c>
      <c r="BD6" s="84" t="str">
        <f>IF(BD7="","",IF(BD7="-","【-】","【"&amp;SUBSTITUTE(TEXT(BD7,"#,##0.00"),"-","△")&amp;"】"))</f>
        <v>【261.93】</v>
      </c>
      <c r="BE6" s="90">
        <f t="shared" ref="BE6:BN6" si="5">IF(BE7="",NA(),BE7)</f>
        <v>615.37</v>
      </c>
      <c r="BF6" s="90">
        <f t="shared" si="5"/>
        <v>613.08000000000004</v>
      </c>
      <c r="BG6" s="90">
        <f t="shared" si="5"/>
        <v>603.04</v>
      </c>
      <c r="BH6" s="90">
        <f t="shared" si="5"/>
        <v>1077.08</v>
      </c>
      <c r="BI6" s="90">
        <f t="shared" si="5"/>
        <v>1037.1500000000001</v>
      </c>
      <c r="BJ6" s="90">
        <f t="shared" si="5"/>
        <v>442.54</v>
      </c>
      <c r="BK6" s="90">
        <f t="shared" si="5"/>
        <v>431</v>
      </c>
      <c r="BL6" s="90">
        <f t="shared" si="5"/>
        <v>422.5</v>
      </c>
      <c r="BM6" s="90">
        <f t="shared" si="5"/>
        <v>401.79</v>
      </c>
      <c r="BN6" s="90">
        <f t="shared" si="5"/>
        <v>402.99</v>
      </c>
      <c r="BO6" s="84" t="str">
        <f>IF(BO7="","",IF(BO7="-","【-】","【"&amp;SUBSTITUTE(TEXT(BO7,"#,##0.00"),"-","△")&amp;"】"))</f>
        <v>【270.46】</v>
      </c>
      <c r="BP6" s="90">
        <f t="shared" ref="BP6:BY6" si="6">IF(BP7="",NA(),BP7)</f>
        <v>99.47</v>
      </c>
      <c r="BQ6" s="90">
        <f t="shared" si="6"/>
        <v>103.01</v>
      </c>
      <c r="BR6" s="90">
        <f t="shared" si="6"/>
        <v>104.91</v>
      </c>
      <c r="BS6" s="90">
        <f t="shared" si="6"/>
        <v>76.73</v>
      </c>
      <c r="BT6" s="90">
        <f t="shared" si="6"/>
        <v>77.709999999999994</v>
      </c>
      <c r="BU6" s="90">
        <f t="shared" si="6"/>
        <v>98.6</v>
      </c>
      <c r="BV6" s="90">
        <f t="shared" si="6"/>
        <v>100.82</v>
      </c>
      <c r="BW6" s="90">
        <f t="shared" si="6"/>
        <v>101.64</v>
      </c>
      <c r="BX6" s="90">
        <f t="shared" si="6"/>
        <v>100.12</v>
      </c>
      <c r="BY6" s="90">
        <f t="shared" si="6"/>
        <v>98.66</v>
      </c>
      <c r="BZ6" s="84" t="str">
        <f>IF(BZ7="","",IF(BZ7="-","【-】","【"&amp;SUBSTITUTE(TEXT(BZ7,"#,##0.00"),"-","△")&amp;"】"))</f>
        <v>【103.91】</v>
      </c>
      <c r="CA6" s="90">
        <f t="shared" ref="CA6:CJ6" si="7">IF(CA7="",NA(),CA7)</f>
        <v>192.29</v>
      </c>
      <c r="CB6" s="90">
        <f t="shared" si="7"/>
        <v>185.65</v>
      </c>
      <c r="CC6" s="90">
        <f t="shared" si="7"/>
        <v>181.44</v>
      </c>
      <c r="CD6" s="90">
        <f t="shared" si="7"/>
        <v>249.83</v>
      </c>
      <c r="CE6" s="90">
        <f t="shared" si="7"/>
        <v>243.72</v>
      </c>
      <c r="CF6" s="90">
        <f t="shared" si="7"/>
        <v>181.67</v>
      </c>
      <c r="CG6" s="90">
        <f t="shared" si="7"/>
        <v>179.55</v>
      </c>
      <c r="CH6" s="90">
        <f t="shared" si="7"/>
        <v>179.16</v>
      </c>
      <c r="CI6" s="90">
        <f t="shared" si="7"/>
        <v>174.97</v>
      </c>
      <c r="CJ6" s="90">
        <f t="shared" si="7"/>
        <v>178.59</v>
      </c>
      <c r="CK6" s="84" t="str">
        <f>IF(CK7="","",IF(CK7="-","【-】","【"&amp;SUBSTITUTE(TEXT(CK7,"#,##0.00"),"-","△")&amp;"】"))</f>
        <v>【167.11】</v>
      </c>
      <c r="CL6" s="90">
        <f t="shared" ref="CL6:CU6" si="8">IF(CL7="",NA(),CL7)</f>
        <v>47.77</v>
      </c>
      <c r="CM6" s="90">
        <f t="shared" si="8"/>
        <v>46.93</v>
      </c>
      <c r="CN6" s="90">
        <f t="shared" si="8"/>
        <v>48.58</v>
      </c>
      <c r="CO6" s="90">
        <f t="shared" si="8"/>
        <v>50</v>
      </c>
      <c r="CP6" s="90">
        <f t="shared" si="8"/>
        <v>51.65</v>
      </c>
      <c r="CQ6" s="90">
        <f t="shared" si="8"/>
        <v>53.61</v>
      </c>
      <c r="CR6" s="90">
        <f t="shared" si="8"/>
        <v>53.52</v>
      </c>
      <c r="CS6" s="90">
        <f t="shared" si="8"/>
        <v>54.24</v>
      </c>
      <c r="CT6" s="90">
        <f t="shared" si="8"/>
        <v>55.63</v>
      </c>
      <c r="CU6" s="90">
        <f t="shared" si="8"/>
        <v>55.03</v>
      </c>
      <c r="CV6" s="84" t="str">
        <f>IF(CV7="","",IF(CV7="-","【-】","【"&amp;SUBSTITUTE(TEXT(CV7,"#,##0.00"),"-","△")&amp;"】"))</f>
        <v>【60.27】</v>
      </c>
      <c r="CW6" s="90">
        <f t="shared" ref="CW6:DF6" si="9">IF(CW7="",NA(),CW7)</f>
        <v>60.2</v>
      </c>
      <c r="CX6" s="90">
        <f t="shared" si="9"/>
        <v>60.76</v>
      </c>
      <c r="CY6" s="90">
        <f t="shared" si="9"/>
        <v>59.15</v>
      </c>
      <c r="CZ6" s="90">
        <f t="shared" si="9"/>
        <v>59.43</v>
      </c>
      <c r="DA6" s="90">
        <f t="shared" si="9"/>
        <v>59.37</v>
      </c>
      <c r="DB6" s="90">
        <f t="shared" si="9"/>
        <v>81.31</v>
      </c>
      <c r="DC6" s="90">
        <f t="shared" si="9"/>
        <v>81.459999999999994</v>
      </c>
      <c r="DD6" s="90">
        <f t="shared" si="9"/>
        <v>81.680000000000007</v>
      </c>
      <c r="DE6" s="90">
        <f t="shared" si="9"/>
        <v>82.04</v>
      </c>
      <c r="DF6" s="90">
        <f t="shared" si="9"/>
        <v>81.900000000000006</v>
      </c>
      <c r="DG6" s="84" t="str">
        <f>IF(DG7="","",IF(DG7="-","【-】","【"&amp;SUBSTITUTE(TEXT(DG7,"#,##0.00"),"-","△")&amp;"】"))</f>
        <v>【89.92】</v>
      </c>
      <c r="DH6" s="90">
        <f t="shared" ref="DH6:DQ6" si="10">IF(DH7="",NA(),DH7)</f>
        <v>48.51</v>
      </c>
      <c r="DI6" s="90">
        <f t="shared" si="10"/>
        <v>50.08</v>
      </c>
      <c r="DJ6" s="90">
        <f t="shared" si="10"/>
        <v>50.83</v>
      </c>
      <c r="DK6" s="90">
        <f t="shared" si="10"/>
        <v>35.619999999999997</v>
      </c>
      <c r="DL6" s="90">
        <f t="shared" si="10"/>
        <v>37.33</v>
      </c>
      <c r="DM6" s="90">
        <f t="shared" si="10"/>
        <v>46.67</v>
      </c>
      <c r="DN6" s="90">
        <f t="shared" si="10"/>
        <v>47.7</v>
      </c>
      <c r="DO6" s="90">
        <f t="shared" si="10"/>
        <v>48.14</v>
      </c>
      <c r="DP6" s="90">
        <f t="shared" si="10"/>
        <v>48.05</v>
      </c>
      <c r="DQ6" s="90">
        <f t="shared" si="10"/>
        <v>48.87</v>
      </c>
      <c r="DR6" s="84" t="str">
        <f>IF(DR7="","",IF(DR7="-","【-】","【"&amp;SUBSTITUTE(TEXT(DR7,"#,##0.00"),"-","△")&amp;"】"))</f>
        <v>【48.85】</v>
      </c>
      <c r="DS6" s="90">
        <f t="shared" ref="DS6:EB6" si="11">IF(DS7="",NA(),DS7)</f>
        <v>11.58</v>
      </c>
      <c r="DT6" s="90">
        <f t="shared" si="11"/>
        <v>12.41</v>
      </c>
      <c r="DU6" s="90">
        <f t="shared" si="11"/>
        <v>13.86</v>
      </c>
      <c r="DV6" s="90">
        <f t="shared" si="11"/>
        <v>28.26</v>
      </c>
      <c r="DW6" s="90">
        <f t="shared" si="11"/>
        <v>34.65</v>
      </c>
      <c r="DX6" s="90">
        <f t="shared" si="11"/>
        <v>10.029999999999999</v>
      </c>
      <c r="DY6" s="90">
        <f t="shared" si="11"/>
        <v>7.26</v>
      </c>
      <c r="DZ6" s="90">
        <f t="shared" si="11"/>
        <v>11.13</v>
      </c>
      <c r="EA6" s="90">
        <f t="shared" si="11"/>
        <v>13.39</v>
      </c>
      <c r="EB6" s="90">
        <f t="shared" si="11"/>
        <v>14.85</v>
      </c>
      <c r="EC6" s="84" t="str">
        <f>IF(EC7="","",IF(EC7="-","【-】","【"&amp;SUBSTITUTE(TEXT(EC7,"#,##0.00"),"-","△")&amp;"】"))</f>
        <v>【17.80】</v>
      </c>
      <c r="ED6" s="90">
        <f t="shared" ref="ED6:EM6" si="12">IF(ED7="",NA(),ED7)</f>
        <v>2.e-002</v>
      </c>
      <c r="EE6" s="90">
        <f t="shared" si="12"/>
        <v>4.e-002</v>
      </c>
      <c r="EF6" s="90">
        <f t="shared" si="12"/>
        <v>2.41</v>
      </c>
      <c r="EG6" s="90">
        <f t="shared" si="12"/>
        <v>2.48</v>
      </c>
      <c r="EH6" s="90">
        <f t="shared" si="12"/>
        <v>0.45</v>
      </c>
      <c r="EI6" s="90">
        <f t="shared" si="12"/>
        <v>0.68</v>
      </c>
      <c r="EJ6" s="90">
        <f t="shared" si="12"/>
        <v>1.65</v>
      </c>
      <c r="EK6" s="90">
        <f t="shared" si="12"/>
        <v>0.47</v>
      </c>
      <c r="EL6" s="90">
        <f t="shared" si="12"/>
        <v>0.54</v>
      </c>
      <c r="EM6" s="90">
        <f t="shared" si="12"/>
        <v>0.5</v>
      </c>
      <c r="EN6" s="84" t="str">
        <f>IF(EN7="","",IF(EN7="-","【-】","【"&amp;SUBSTITUTE(TEXT(EN7,"#,##0.00"),"-","△")&amp;"】"))</f>
        <v>【0.70】</v>
      </c>
    </row>
    <row r="7" spans="1:144" s="69" customFormat="1">
      <c r="A7" s="70"/>
      <c r="B7" s="76">
        <v>2018</v>
      </c>
      <c r="C7" s="76">
        <v>52159</v>
      </c>
      <c r="D7" s="76">
        <v>46</v>
      </c>
      <c r="E7" s="76">
        <v>1</v>
      </c>
      <c r="F7" s="76">
        <v>0</v>
      </c>
      <c r="G7" s="76">
        <v>1</v>
      </c>
      <c r="H7" s="76" t="s">
        <v>93</v>
      </c>
      <c r="I7" s="76" t="s">
        <v>94</v>
      </c>
      <c r="J7" s="76" t="s">
        <v>95</v>
      </c>
      <c r="K7" s="76" t="s">
        <v>96</v>
      </c>
      <c r="L7" s="76" t="s">
        <v>97</v>
      </c>
      <c r="M7" s="76" t="s">
        <v>98</v>
      </c>
      <c r="N7" s="85" t="s">
        <v>99</v>
      </c>
      <c r="O7" s="85">
        <v>50.63</v>
      </c>
      <c r="P7" s="85">
        <v>63.09</v>
      </c>
      <c r="Q7" s="85">
        <v>3726</v>
      </c>
      <c r="R7" s="85">
        <v>26426</v>
      </c>
      <c r="S7" s="85">
        <v>1093.56</v>
      </c>
      <c r="T7" s="85">
        <v>24.17</v>
      </c>
      <c r="U7" s="85">
        <v>16532</v>
      </c>
      <c r="V7" s="85">
        <v>75.38</v>
      </c>
      <c r="W7" s="85">
        <v>219.32</v>
      </c>
      <c r="X7" s="85">
        <v>103.79</v>
      </c>
      <c r="Y7" s="85">
        <v>109</v>
      </c>
      <c r="Z7" s="85">
        <v>111.12</v>
      </c>
      <c r="AA7" s="85">
        <v>104.07</v>
      </c>
      <c r="AB7" s="85">
        <v>89.82</v>
      </c>
      <c r="AC7" s="85">
        <v>109.49</v>
      </c>
      <c r="AD7" s="85">
        <v>111.06</v>
      </c>
      <c r="AE7" s="85">
        <v>111.34</v>
      </c>
      <c r="AF7" s="85">
        <v>110.05</v>
      </c>
      <c r="AG7" s="85">
        <v>108.87</v>
      </c>
      <c r="AH7" s="85">
        <v>112.83</v>
      </c>
      <c r="AI7" s="85">
        <v>0</v>
      </c>
      <c r="AJ7" s="85">
        <v>0</v>
      </c>
      <c r="AK7" s="85">
        <v>0</v>
      </c>
      <c r="AL7" s="85">
        <v>0</v>
      </c>
      <c r="AM7" s="85">
        <v>0</v>
      </c>
      <c r="AN7" s="85">
        <v>9.49</v>
      </c>
      <c r="AO7" s="85">
        <v>9.35</v>
      </c>
      <c r="AP7" s="85">
        <v>10.130000000000001</v>
      </c>
      <c r="AQ7" s="85">
        <v>2.64</v>
      </c>
      <c r="AR7" s="85">
        <v>3.16</v>
      </c>
      <c r="AS7" s="85">
        <v>1.05</v>
      </c>
      <c r="AT7" s="85">
        <v>303.33999999999997</v>
      </c>
      <c r="AU7" s="85">
        <v>360.87</v>
      </c>
      <c r="AV7" s="85">
        <v>319.12</v>
      </c>
      <c r="AW7" s="85">
        <v>259.51</v>
      </c>
      <c r="AX7" s="85">
        <v>255.8</v>
      </c>
      <c r="AY7" s="85">
        <v>406.37</v>
      </c>
      <c r="AZ7" s="85">
        <v>398.29</v>
      </c>
      <c r="BA7" s="85">
        <v>388.67</v>
      </c>
      <c r="BB7" s="85">
        <v>359.47</v>
      </c>
      <c r="BC7" s="85">
        <v>369.69</v>
      </c>
      <c r="BD7" s="85">
        <v>261.93</v>
      </c>
      <c r="BE7" s="85">
        <v>615.37</v>
      </c>
      <c r="BF7" s="85">
        <v>613.08000000000004</v>
      </c>
      <c r="BG7" s="85">
        <v>603.04</v>
      </c>
      <c r="BH7" s="85">
        <v>1077.08</v>
      </c>
      <c r="BI7" s="85">
        <v>1037.1500000000001</v>
      </c>
      <c r="BJ7" s="85">
        <v>442.54</v>
      </c>
      <c r="BK7" s="85">
        <v>431</v>
      </c>
      <c r="BL7" s="85">
        <v>422.5</v>
      </c>
      <c r="BM7" s="85">
        <v>401.79</v>
      </c>
      <c r="BN7" s="85">
        <v>402.99</v>
      </c>
      <c r="BO7" s="85">
        <v>270.45999999999998</v>
      </c>
      <c r="BP7" s="85">
        <v>99.47</v>
      </c>
      <c r="BQ7" s="85">
        <v>103.01</v>
      </c>
      <c r="BR7" s="85">
        <v>104.91</v>
      </c>
      <c r="BS7" s="85">
        <v>76.73</v>
      </c>
      <c r="BT7" s="85">
        <v>77.709999999999994</v>
      </c>
      <c r="BU7" s="85">
        <v>98.6</v>
      </c>
      <c r="BV7" s="85">
        <v>100.82</v>
      </c>
      <c r="BW7" s="85">
        <v>101.64</v>
      </c>
      <c r="BX7" s="85">
        <v>100.12</v>
      </c>
      <c r="BY7" s="85">
        <v>98.66</v>
      </c>
      <c r="BZ7" s="85">
        <v>103.91</v>
      </c>
      <c r="CA7" s="85">
        <v>192.29</v>
      </c>
      <c r="CB7" s="85">
        <v>185.65</v>
      </c>
      <c r="CC7" s="85">
        <v>181.44</v>
      </c>
      <c r="CD7" s="85">
        <v>249.83</v>
      </c>
      <c r="CE7" s="85">
        <v>243.72</v>
      </c>
      <c r="CF7" s="85">
        <v>181.67</v>
      </c>
      <c r="CG7" s="85">
        <v>179.55</v>
      </c>
      <c r="CH7" s="85">
        <v>179.16</v>
      </c>
      <c r="CI7" s="85">
        <v>174.97</v>
      </c>
      <c r="CJ7" s="85">
        <v>178.59</v>
      </c>
      <c r="CK7" s="85">
        <v>167.11</v>
      </c>
      <c r="CL7" s="85">
        <v>47.77</v>
      </c>
      <c r="CM7" s="85">
        <v>46.93</v>
      </c>
      <c r="CN7" s="85">
        <v>48.58</v>
      </c>
      <c r="CO7" s="85">
        <v>50</v>
      </c>
      <c r="CP7" s="85">
        <v>51.65</v>
      </c>
      <c r="CQ7" s="85">
        <v>53.61</v>
      </c>
      <c r="CR7" s="85">
        <v>53.52</v>
      </c>
      <c r="CS7" s="85">
        <v>54.24</v>
      </c>
      <c r="CT7" s="85">
        <v>55.63</v>
      </c>
      <c r="CU7" s="85">
        <v>55.03</v>
      </c>
      <c r="CV7" s="85">
        <v>60.27</v>
      </c>
      <c r="CW7" s="85">
        <v>60.2</v>
      </c>
      <c r="CX7" s="85">
        <v>60.76</v>
      </c>
      <c r="CY7" s="85">
        <v>59.15</v>
      </c>
      <c r="CZ7" s="85">
        <v>59.43</v>
      </c>
      <c r="DA7" s="85">
        <v>59.37</v>
      </c>
      <c r="DB7" s="85">
        <v>81.31</v>
      </c>
      <c r="DC7" s="85">
        <v>81.459999999999994</v>
      </c>
      <c r="DD7" s="85">
        <v>81.680000000000007</v>
      </c>
      <c r="DE7" s="85">
        <v>82.04</v>
      </c>
      <c r="DF7" s="85">
        <v>81.900000000000006</v>
      </c>
      <c r="DG7" s="85">
        <v>89.92</v>
      </c>
      <c r="DH7" s="85">
        <v>48.51</v>
      </c>
      <c r="DI7" s="85">
        <v>50.08</v>
      </c>
      <c r="DJ7" s="85">
        <v>50.83</v>
      </c>
      <c r="DK7" s="85">
        <v>35.619999999999997</v>
      </c>
      <c r="DL7" s="85">
        <v>37.33</v>
      </c>
      <c r="DM7" s="85">
        <v>46.67</v>
      </c>
      <c r="DN7" s="85">
        <v>47.7</v>
      </c>
      <c r="DO7" s="85">
        <v>48.14</v>
      </c>
      <c r="DP7" s="85">
        <v>48.05</v>
      </c>
      <c r="DQ7" s="85">
        <v>48.87</v>
      </c>
      <c r="DR7" s="85">
        <v>48.85</v>
      </c>
      <c r="DS7" s="85">
        <v>11.58</v>
      </c>
      <c r="DT7" s="85">
        <v>12.41</v>
      </c>
      <c r="DU7" s="85">
        <v>13.86</v>
      </c>
      <c r="DV7" s="85">
        <v>28.26</v>
      </c>
      <c r="DW7" s="85">
        <v>34.65</v>
      </c>
      <c r="DX7" s="85">
        <v>10.029999999999999</v>
      </c>
      <c r="DY7" s="85">
        <v>7.26</v>
      </c>
      <c r="DZ7" s="85">
        <v>11.13</v>
      </c>
      <c r="EA7" s="85">
        <v>13.39</v>
      </c>
      <c r="EB7" s="85">
        <v>14.85</v>
      </c>
      <c r="EC7" s="85">
        <v>17.8</v>
      </c>
      <c r="ED7" s="85">
        <v>2.e-002</v>
      </c>
      <c r="EE7" s="85">
        <v>4.e-002</v>
      </c>
      <c r="EF7" s="85">
        <v>2.41</v>
      </c>
      <c r="EG7" s="85">
        <v>2.48</v>
      </c>
      <c r="EH7" s="85">
        <v>0.45</v>
      </c>
      <c r="EI7" s="85">
        <v>0.68</v>
      </c>
      <c r="EJ7" s="85">
        <v>1.65</v>
      </c>
      <c r="EK7" s="85">
        <v>0.47</v>
      </c>
      <c r="EL7" s="85">
        <v>0.54</v>
      </c>
      <c r="EM7" s="85">
        <v>0.5</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56</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senboku</cp:lastModifiedBy>
  <cp:lastPrinted>2020-01-23T10:34:18Z</cp:lastPrinted>
  <dcterms:created xsi:type="dcterms:W3CDTF">2019-12-05T04:09:44Z</dcterms:created>
  <dcterms:modified xsi:type="dcterms:W3CDTF">2020-03-05T00:08:44Z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2020-03-05T00:08:44Z</vt:filetime>
  </property>
</Properties>
</file>