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照会文書綴　のデータ\06 H30\02 公営企業班\190117 経営比較分析表の作成について\02 各課（＝回答）\"/>
    </mc:Choice>
  </mc:AlternateContent>
  <workbookProtection workbookAlgorithmName="SHA-512" workbookHashValue="CgFgRd0TqC42gkTKZtKSBFjz2o4JAzwnCqb9DfH9DDc+R+miOgAUCQtW3lr2USar2Y74g+YY5u0aLPkv+wLuow==" workbookSaltValue="LdlhpHOMFNhafmJKJGyl1Q=="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<sst xmlns="http://schemas.openxmlformats.org/spreadsheetml/2006/main" count="232" uniqueCount="119">
  <si>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</si>
  <si>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</si>
  <si>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</si>
  <si>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</si>
  <si>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</si>
  <si>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</si>
  <si>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</si>
  <si>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</si>
  <si>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</si>
  <si>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</si>
  <si>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</si>
  <si>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</si>
  <si>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</si>
  <si>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</si>
  <si>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</si>
  <si>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</si>
  <si>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</si>
  <si>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</si>
  <si>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</si>
  <si>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</si>
  <si>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</si>
  <si>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</si>
  <si>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</si>
  <si>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</si>
  <si>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</si>
  <si>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</si>
  <si>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</si>
  <si>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</si>
  <si>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</si>
  <si>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</si>
  <si>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</si>
  <si>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</si>
  <si>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</si>
  <si>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</si>
  <si>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</si>
  <si>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</si>
  <si>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</si>
  <si>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</si>
  <si>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</si>
  <si>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</si>
  <si>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</si>
  <si>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</si>
  <si>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</si>
  <si>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</si>
  <si>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</si>
  <si>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</si>
  <si>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</si>
  <si>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</si>
  <si>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</si>
  <si>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</si>
  <si>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</si>
  <si>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</si>
  <si>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</si>
  <si>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</si>
  <si>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</si>
  <si>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</si>
  <si>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</si>
  <si>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</si>
  <si>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</si>
  <si>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</si>
  <si>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</si>
  <si>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</si>
  <si>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</si>
  <si>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</si>
  <si>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</si>
  <si>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</si>
  <si>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</si>
  <si>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</si>
  <si>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</si>
  <si>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</si>
  <si>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</si>
  <si>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</si>
  <si>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</si>
  <si>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</si>
  <si>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</si>
  <si>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</si>
  <si>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</si>
  <si>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</si>
  <si>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</si>
  <si>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</si>
  <si>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</si>
  <si>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</si>
  <si>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</si>
  <si>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</si>
  <si>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</si>
  <si>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</si>
  <si>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</si>
  <si>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</si>
  <si>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</si>
  <si>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</si>
  <si>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</si>
  <si>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</si>
  <si>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</si>
  <si>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</si>
  <si>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</si>
  <si>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</si>
  <si>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</si>
  <si>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</si>
  <si>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</si>
  <si>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</si>
  <si>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</si>
  <si>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</si>
  <si>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</si>
  <si>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</si>
  <si>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仙北市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</si>
  <si>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</si>
  <si>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</si>
  <si>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</si>
  <si>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</si>
  <si>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</si>
  <si>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</si>
  <si>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</si>
  <si>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</si>
  <si>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</si>
  <si>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</si>
  <si>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</si>
  <si>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道未普及地域の解消を基本線としながら、これと並行して水道施設の老朽化状況を早期に調査し、必要に応じて順次更新することで、「管路経年化率」の改善を図り、「管路更新率」についても当該年度同様管路の更新を実施していく。また、同時に現有施設の必要性や利用頻度についても併せて分析し、水需要を勘案しながら施設のダウンサイジングやスペックダウンを検討することで、「施設利用率」や「有収率」の向上を図る。</t>
    <rPh sb="71" eb="73">
      <t>カイゼン</t>
    </rPh>
    <rPh sb="74" eb="75">
      <t>ハカ</t>
    </rPh>
    <rPh sb="89" eb="91">
      <t>トウガイ</t>
    </rPh>
    <rPh sb="91" eb="93">
      <t>ネンド</t>
    </rPh>
    <rPh sb="93" eb="95">
      <t>ドウヨウ</t>
    </rPh>
    <rPh sb="95" eb="97">
      <t>カンロ</t>
    </rPh>
    <rPh sb="98" eb="100">
      <t>コウシン</t>
    </rPh>
    <rPh sb="101" eb="103">
      <t>ジッシ</t>
    </rPh>
    <phoneticPr fontId="7"/>
  </si>
  <si>
    <t>　当市においては、今日でもなお水道未普及地域が存在しており、毎年度既設の水道管の延伸等により順次未普及状態を解消している。このため、水道給水区域内に点在すると考えられる老朽管や老朽施設等の更新にほとんど着手していない状況である。なお、当該年度に更新した管路延長の割合を示す「管路更新率」が平成２９年度においても高い理由は、前年度同様に水道未普及地域解消事業等における配水管新設延長の大幅な更新工事を実施したためである。
　また、現有の水道管路延長のうち、法定耐用年数を超えたものの割合を示す「管路経年化率」を見ると、平成２８年度末における旧簡易水道事業の統合により大きく増加しており、平成２９年度では２８％を超える水道管が耐用年数を超過していることがわかる。</t>
    <rPh sb="117" eb="119">
      <t>トウガイ</t>
    </rPh>
    <rPh sb="119" eb="121">
      <t>ネンド</t>
    </rPh>
    <rPh sb="122" eb="124">
      <t>コウシン</t>
    </rPh>
    <rPh sb="126" eb="128">
      <t>カンロ</t>
    </rPh>
    <rPh sb="128" eb="130">
      <t>エンチョウ</t>
    </rPh>
    <rPh sb="131" eb="133">
      <t>ワリアイ</t>
    </rPh>
    <rPh sb="134" eb="135">
      <t>シメ</t>
    </rPh>
    <rPh sb="137" eb="139">
      <t>カンロ</t>
    </rPh>
    <rPh sb="139" eb="141">
      <t>コウシン</t>
    </rPh>
    <rPh sb="141" eb="142">
      <t>リツ</t>
    </rPh>
    <rPh sb="144" eb="146">
      <t>ヘイセイ</t>
    </rPh>
    <rPh sb="148" eb="150">
      <t>ネンド</t>
    </rPh>
    <rPh sb="155" eb="156">
      <t>タカ</t>
    </rPh>
    <rPh sb="157" eb="159">
      <t>リユウ</t>
    </rPh>
    <rPh sb="161" eb="164">
      <t>ゼンネンド</t>
    </rPh>
    <rPh sb="164" eb="166">
      <t>ドウヨウ</t>
    </rPh>
    <rPh sb="167" eb="169">
      <t>スイドウ</t>
    </rPh>
    <rPh sb="169" eb="172">
      <t>ミフキュウ</t>
    </rPh>
    <rPh sb="172" eb="174">
      <t>チイキ</t>
    </rPh>
    <rPh sb="174" eb="176">
      <t>カイショウ</t>
    </rPh>
    <rPh sb="176" eb="178">
      <t>ジギョウ</t>
    </rPh>
    <rPh sb="178" eb="179">
      <t>トウ</t>
    </rPh>
    <rPh sb="183" eb="186">
      <t>ハイスイカン</t>
    </rPh>
    <rPh sb="186" eb="188">
      <t>シンセツ</t>
    </rPh>
    <rPh sb="188" eb="190">
      <t>エンチョウ</t>
    </rPh>
    <rPh sb="191" eb="193">
      <t>オオハバ</t>
    </rPh>
    <rPh sb="194" eb="196">
      <t>コウシン</t>
    </rPh>
    <rPh sb="196" eb="198">
      <t>コウジ</t>
    </rPh>
    <rPh sb="199" eb="201">
      <t>ジッシ</t>
    </rPh>
    <rPh sb="258" eb="260">
      <t>ヘイセイ</t>
    </rPh>
    <rPh sb="262" eb="265">
      <t>ネンドマツ</t>
    </rPh>
    <rPh sb="269" eb="270">
      <t>キュウ</t>
    </rPh>
    <rPh sb="270" eb="272">
      <t>カンイ</t>
    </rPh>
    <rPh sb="272" eb="274">
      <t>スイドウ</t>
    </rPh>
    <rPh sb="274" eb="276">
      <t>ジギョウ</t>
    </rPh>
    <rPh sb="277" eb="279">
      <t>トウゴウ</t>
    </rPh>
    <rPh sb="282" eb="283">
      <t>オオ</t>
    </rPh>
    <rPh sb="285" eb="287">
      <t>ゾウカ</t>
    </rPh>
    <rPh sb="292" eb="294">
      <t>ヘイセイ</t>
    </rPh>
    <rPh sb="296" eb="298">
      <t>ネンド</t>
    </rPh>
    <phoneticPr fontId="7"/>
  </si>
  <si>
    <t>　多項目にて前年度と大きく数値が変動しているが、平成28年度末にて旧西木地区簡易水道事業特別会計が上水道事業へ統合したためである。前述を踏まえ、当市の水道事業（田沢湖・角館・西木地区）の経営状況は、給水収益や一般会計からの繰入金等の収益で、水道施設の維持管理費や支払利息等の費用をどの程度賄えているかを示す「経常収支比率」が１００％を上回ってはいるが、前年度より大きく低下している。また、給水に係る費用が、どの程度給水収益で賄えているかを示す「料金回収率」が１００％を大きく下回ってしまった。このことから、水道事業は料金収入に基づく給水収益により、事業の実施に要する費用を賄うことが難しく、その経営状況は悪化傾向にあると評価することが出来る。
　他方、経営の効率性という観点から分析すると、水道施設の配水能力に対する配水量の割合を示す「施設利用率」は平成２９年度において５０％に留まっており、また水道施設の稼働が収益に反映されている割合を示す「有収率」は５９％程度に落ち込んでいる。このことから、水道施設に相当程度の余剰分がある可能性が高く、なおかつ漏水等の原因で給水した全ての水道水が収益に結びついているわけではないということが分かる。</t>
    <rPh sb="1" eb="2">
      <t>タ</t>
    </rPh>
    <rPh sb="2" eb="4">
      <t>コウモク</t>
    </rPh>
    <rPh sb="6" eb="9">
      <t>ゼンネンド</t>
    </rPh>
    <rPh sb="10" eb="11">
      <t>オオ</t>
    </rPh>
    <rPh sb="13" eb="15">
      <t>スウチ</t>
    </rPh>
    <rPh sb="16" eb="18">
      <t>ヘンドウ</t>
    </rPh>
    <rPh sb="24" eb="26">
      <t>ヘイセイ</t>
    </rPh>
    <rPh sb="28" eb="31">
      <t>ネンドマツ</t>
    </rPh>
    <rPh sb="33" eb="34">
      <t>キュウ</t>
    </rPh>
    <rPh sb="34" eb="36">
      <t>ニシキ</t>
    </rPh>
    <rPh sb="36" eb="38">
      <t>チク</t>
    </rPh>
    <rPh sb="38" eb="40">
      <t>カンイ</t>
    </rPh>
    <rPh sb="40" eb="42">
      <t>スイドウ</t>
    </rPh>
    <rPh sb="42" eb="44">
      <t>ジギョウ</t>
    </rPh>
    <rPh sb="44" eb="46">
      <t>トクベツ</t>
    </rPh>
    <rPh sb="46" eb="48">
      <t>カイケイ</t>
    </rPh>
    <rPh sb="49" eb="52">
      <t>ジョウスイドウ</t>
    </rPh>
    <rPh sb="52" eb="54">
      <t>ジギョウ</t>
    </rPh>
    <rPh sb="55" eb="57">
      <t>トウゴウ</t>
    </rPh>
    <rPh sb="65" eb="67">
      <t>ゼンジュツ</t>
    </rPh>
    <rPh sb="68" eb="69">
      <t>フ</t>
    </rPh>
    <rPh sb="87" eb="89">
      <t>ニシキ</t>
    </rPh>
    <rPh sb="176" eb="179">
      <t>ゼンネンド</t>
    </rPh>
    <rPh sb="181" eb="182">
      <t>オオ</t>
    </rPh>
    <rPh sb="184" eb="186">
      <t>テイカ</t>
    </rPh>
    <rPh sb="234" eb="235">
      <t>オオ</t>
    </rPh>
    <rPh sb="237" eb="239">
      <t>シタマワ</t>
    </rPh>
    <rPh sb="286" eb="287">
      <t>マカナ</t>
    </rPh>
    <rPh sb="291" eb="292">
      <t>ムズカ</t>
    </rPh>
    <rPh sb="302" eb="304">
      <t>アッカ</t>
    </rPh>
    <rPh sb="304" eb="306">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</si>
</sst>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0.43</c:v>
                </c:pt>
                <c:pt idx="1">
                  <c:v>0.02</c:v>
                </c:pt>
                <c:pt idx="2">
                  <c:v>0.04</c:v>
                </c:pt>
                <c:pt idx="3">
                  <c:v>2.41</c:v>
                </c:pt>
                <c:pt idx="4">
                  <c:v>2.48</c:v>
                </c:pt>
              </c:numCache>
            </c:numRef>
          </c:val>
          <c:extLst>
            <c:ext xmlns:c16="http://schemas.microsoft.com/office/drawing/2014/chart" uri="{C3380CC4-5D6E-409C-BE32-E72D297353CC}">
              <c16:uniqueId val="{00000000-00A4-4454-A7FB-9892BCDCA17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0.68</c:v>
                </c:pt>
                <c:pt idx="2">
                  <c:v>1.65</c:v>
                </c:pt>
                <c:pt idx="3">
                  <c:v>0.47</c:v>
                </c:pt>
                <c:pt idx="4">
                  <c:v>0.54</c:v>
                </c:pt>
              </c:numCache>
            </c:numRef>
          </c:val>
          <c:smooth val="0"/>
          <c:extLst>
            <c:ext xmlns:c16="http://schemas.microsoft.com/office/drawing/2014/chart" uri="{C3380CC4-5D6E-409C-BE32-E72D297353CC}">
              <c16:uniqueId val="{00000001-00A4-4454-A7FB-9892BCDCA17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38.880000000000003</c:v>
                </c:pt>
                <c:pt idx="1">
                  <c:v>47.77</c:v>
                </c:pt>
                <c:pt idx="2">
                  <c:v>46.93</c:v>
                </c:pt>
                <c:pt idx="3">
                  <c:v>48.58</c:v>
                </c:pt>
                <c:pt idx="4">
                  <c:v>50</c:v>
                </c:pt>
              </c:numCache>
            </c:numRef>
          </c:val>
          <c:extLst>
            <c:ext xmlns:c16="http://schemas.microsoft.com/office/drawing/2014/chart" uri="{C3380CC4-5D6E-409C-BE32-E72D297353CC}">
              <c16:uniqueId val="{00000000-9DB9-42C2-B42F-C809810C387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53.61</c:v>
                </c:pt>
                <c:pt idx="2">
                  <c:v>53.52</c:v>
                </c:pt>
                <c:pt idx="3">
                  <c:v>54.24</c:v>
                </c:pt>
                <c:pt idx="4">
                  <c:v>55.63</c:v>
                </c:pt>
              </c:numCache>
            </c:numRef>
          </c:val>
          <c:smooth val="0"/>
          <c:extLst>
            <c:ext xmlns:c16="http://schemas.microsoft.com/office/drawing/2014/chart" uri="{C3380CC4-5D6E-409C-BE32-E72D297353CC}">
              <c16:uniqueId val="{00000001-9DB9-42C2-B42F-C809810C387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75.94</c:v>
                </c:pt>
                <c:pt idx="1">
                  <c:v>60.2</c:v>
                </c:pt>
                <c:pt idx="2">
                  <c:v>60.76</c:v>
                </c:pt>
                <c:pt idx="3">
                  <c:v>59.15</c:v>
                </c:pt>
                <c:pt idx="4">
                  <c:v>59.43</c:v>
                </c:pt>
              </c:numCache>
            </c:numRef>
          </c:val>
          <c:extLst>
            <c:ext xmlns:c16="http://schemas.microsoft.com/office/drawing/2014/chart" uri="{C3380CC4-5D6E-409C-BE32-E72D297353CC}">
              <c16:uniqueId val="{00000000-B512-4083-A323-C0A786D0104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81.31</c:v>
                </c:pt>
                <c:pt idx="2">
                  <c:v>81.459999999999994</c:v>
                </c:pt>
                <c:pt idx="3">
                  <c:v>81.680000000000007</c:v>
                </c:pt>
                <c:pt idx="4">
                  <c:v>82.04</c:v>
                </c:pt>
              </c:numCache>
            </c:numRef>
          </c:val>
          <c:smooth val="0"/>
          <c:extLst>
            <c:ext xmlns:c16="http://schemas.microsoft.com/office/drawing/2014/chart" uri="{C3380CC4-5D6E-409C-BE32-E72D297353CC}">
              <c16:uniqueId val="{00000001-B512-4083-A323-C0A786D0104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101</c:v>
                </c:pt>
                <c:pt idx="1">
                  <c:v>103.79</c:v>
                </c:pt>
                <c:pt idx="2">
                  <c:v>109</c:v>
                </c:pt>
                <c:pt idx="3">
                  <c:v>111.12</c:v>
                </c:pt>
                <c:pt idx="4">
                  <c:v>104.07</c:v>
                </c:pt>
              </c:numCache>
            </c:numRef>
          </c:val>
          <c:extLst>
            <c:ext xmlns:c16="http://schemas.microsoft.com/office/drawing/2014/chart" uri="{C3380CC4-5D6E-409C-BE32-E72D297353CC}">
              <c16:uniqueId val="{00000000-991E-48B6-9A37-0D6C5E13D7C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109.49</c:v>
                </c:pt>
                <c:pt idx="2">
                  <c:v>111.06</c:v>
                </c:pt>
                <c:pt idx="3">
                  <c:v>111.34</c:v>
                </c:pt>
                <c:pt idx="4">
                  <c:v>110.05</c:v>
                </c:pt>
              </c:numCache>
            </c:numRef>
          </c:val>
          <c:smooth val="0"/>
          <c:extLst>
            <c:ext xmlns:c16="http://schemas.microsoft.com/office/drawing/2014/chart" uri="{C3380CC4-5D6E-409C-BE32-E72D297353CC}">
              <c16:uniqueId val="{00000001-991E-48B6-9A37-0D6C5E13D7C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36.75</c:v>
                </c:pt>
                <c:pt idx="1">
                  <c:v>48.51</c:v>
                </c:pt>
                <c:pt idx="2">
                  <c:v>50.08</c:v>
                </c:pt>
                <c:pt idx="3">
                  <c:v>50.83</c:v>
                </c:pt>
                <c:pt idx="4">
                  <c:v>35.619999999999997</c:v>
                </c:pt>
              </c:numCache>
            </c:numRef>
          </c:val>
          <c:extLst>
            <c:ext xmlns:c16="http://schemas.microsoft.com/office/drawing/2014/chart" uri="{C3380CC4-5D6E-409C-BE32-E72D297353CC}">
              <c16:uniqueId val="{00000000-5B51-40D6-9632-ADEAA85C167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46.67</c:v>
                </c:pt>
                <c:pt idx="2">
                  <c:v>47.7</c:v>
                </c:pt>
                <c:pt idx="3">
                  <c:v>48.14</c:v>
                </c:pt>
                <c:pt idx="4">
                  <c:v>48.05</c:v>
                </c:pt>
              </c:numCache>
            </c:numRef>
          </c:val>
          <c:smooth val="0"/>
          <c:extLst>
            <c:ext xmlns:c16="http://schemas.microsoft.com/office/drawing/2014/chart" uri="{C3380CC4-5D6E-409C-BE32-E72D297353CC}">
              <c16:uniqueId val="{00000001-5B51-40D6-9632-ADEAA85C167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11.15</c:v>
                </c:pt>
                <c:pt idx="1">
                  <c:v>11.58</c:v>
                </c:pt>
                <c:pt idx="2">
                  <c:v>12.41</c:v>
                </c:pt>
                <c:pt idx="3">
                  <c:v>13.86</c:v>
                </c:pt>
                <c:pt idx="4">
                  <c:v>28.26</c:v>
                </c:pt>
              </c:numCache>
            </c:numRef>
          </c:val>
          <c:extLst>
            <c:ext xmlns:c16="http://schemas.microsoft.com/office/drawing/2014/chart" uri="{C3380CC4-5D6E-409C-BE32-E72D297353CC}">
              <c16:uniqueId val="{00000000-DB73-4821-87FD-3E5B38C117E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10.029999999999999</c:v>
                </c:pt>
                <c:pt idx="2">
                  <c:v>7.26</c:v>
                </c:pt>
                <c:pt idx="3">
                  <c:v>11.13</c:v>
                </c:pt>
                <c:pt idx="4">
                  <c:v>13.39</c:v>
                </c:pt>
              </c:numCache>
            </c:numRef>
          </c:val>
          <c:smooth val="0"/>
          <c:extLst>
            <c:ext xmlns:c16="http://schemas.microsoft.com/office/drawing/2014/chart" uri="{C3380CC4-5D6E-409C-BE32-E72D297353CC}">
              <c16:uniqueId val="{00000001-DB73-4821-87FD-3E5B38C117E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56-44C6-A02F-E70105313B8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9.49</c:v>
                </c:pt>
                <c:pt idx="2">
                  <c:v>9.35</c:v>
                </c:pt>
                <c:pt idx="3">
                  <c:v>10.130000000000001</c:v>
                </c:pt>
                <c:pt idx="4">
                  <c:v>2.64</c:v>
                </c:pt>
              </c:numCache>
            </c:numRef>
          </c:val>
          <c:smooth val="0"/>
          <c:extLst>
            <c:ext xmlns:c16="http://schemas.microsoft.com/office/drawing/2014/chart" uri="{C3380CC4-5D6E-409C-BE32-E72D297353CC}">
              <c16:uniqueId val="{00000001-F456-44C6-A02F-E70105313B8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1688.76</c:v>
                </c:pt>
                <c:pt idx="1">
                  <c:v>303.33999999999997</c:v>
                </c:pt>
                <c:pt idx="2">
                  <c:v>360.87</c:v>
                </c:pt>
                <c:pt idx="3">
                  <c:v>319.12</c:v>
                </c:pt>
                <c:pt idx="4">
                  <c:v>259.51</c:v>
                </c:pt>
              </c:numCache>
            </c:numRef>
          </c:val>
          <c:extLst>
            <c:ext xmlns:c16="http://schemas.microsoft.com/office/drawing/2014/chart" uri="{C3380CC4-5D6E-409C-BE32-E72D297353CC}">
              <c16:uniqueId val="{00000000-E15F-418C-9B37-A4895613304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406.37</c:v>
                </c:pt>
                <c:pt idx="2">
                  <c:v>398.29</c:v>
                </c:pt>
                <c:pt idx="3">
                  <c:v>388.67</c:v>
                </c:pt>
                <c:pt idx="4">
                  <c:v>359.47</c:v>
                </c:pt>
              </c:numCache>
            </c:numRef>
          </c:val>
          <c:smooth val="0"/>
          <c:extLst>
            <c:ext xmlns:c16="http://schemas.microsoft.com/office/drawing/2014/chart" uri="{C3380CC4-5D6E-409C-BE32-E72D297353CC}">
              <c16:uniqueId val="{00000001-E15F-418C-9B37-A4895613304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609.16999999999996</c:v>
                </c:pt>
                <c:pt idx="1">
                  <c:v>615.37</c:v>
                </c:pt>
                <c:pt idx="2">
                  <c:v>613.08000000000004</c:v>
                </c:pt>
                <c:pt idx="3">
                  <c:v>603.04</c:v>
                </c:pt>
                <c:pt idx="4">
                  <c:v>1077.08</c:v>
                </c:pt>
              </c:numCache>
            </c:numRef>
          </c:val>
          <c:extLst>
            <c:ext xmlns:c16="http://schemas.microsoft.com/office/drawing/2014/chart" uri="{C3380CC4-5D6E-409C-BE32-E72D297353CC}">
              <c16:uniqueId val="{00000000-1854-4C29-9CB4-198E8F93FC8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442.54</c:v>
                </c:pt>
                <c:pt idx="2">
                  <c:v>431</c:v>
                </c:pt>
                <c:pt idx="3">
                  <c:v>422.5</c:v>
                </c:pt>
                <c:pt idx="4">
                  <c:v>401.79</c:v>
                </c:pt>
              </c:numCache>
            </c:numRef>
          </c:val>
          <c:smooth val="0"/>
          <c:extLst>
            <c:ext xmlns:c16="http://schemas.microsoft.com/office/drawing/2014/chart" uri="{C3380CC4-5D6E-409C-BE32-E72D297353CC}">
              <c16:uniqueId val="{00000001-1854-4C29-9CB4-198E8F93FC8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96.29</c:v>
                </c:pt>
                <c:pt idx="1">
                  <c:v>99.47</c:v>
                </c:pt>
                <c:pt idx="2">
                  <c:v>103.01</c:v>
                </c:pt>
                <c:pt idx="3">
                  <c:v>104.91</c:v>
                </c:pt>
                <c:pt idx="4">
                  <c:v>76.73</c:v>
                </c:pt>
              </c:numCache>
            </c:numRef>
          </c:val>
          <c:extLst>
            <c:ext xmlns:c16="http://schemas.microsoft.com/office/drawing/2014/chart" uri="{C3380CC4-5D6E-409C-BE32-E72D297353CC}">
              <c16:uniqueId val="{00000000-165E-46E6-BF6B-3BFAC21B2A4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98.6</c:v>
                </c:pt>
                <c:pt idx="2">
                  <c:v>100.82</c:v>
                </c:pt>
                <c:pt idx="3">
                  <c:v>101.64</c:v>
                </c:pt>
                <c:pt idx="4">
                  <c:v>100.12</c:v>
                </c:pt>
              </c:numCache>
            </c:numRef>
          </c:val>
          <c:smooth val="0"/>
          <c:extLst>
            <c:ext xmlns:c16="http://schemas.microsoft.com/office/drawing/2014/chart" uri="{C3380CC4-5D6E-409C-BE32-E72D297353CC}">
              <c16:uniqueId val="{00000001-165E-46E6-BF6B-3BFAC21B2A4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199.54</c:v>
                </c:pt>
                <c:pt idx="1">
                  <c:v>192.29</c:v>
                </c:pt>
                <c:pt idx="2">
                  <c:v>185.65</c:v>
                </c:pt>
                <c:pt idx="3">
                  <c:v>181.44</c:v>
                </c:pt>
                <c:pt idx="4">
                  <c:v>249.83</c:v>
                </c:pt>
              </c:numCache>
            </c:numRef>
          </c:val>
          <c:extLst>
            <c:ext xmlns:c16="http://schemas.microsoft.com/office/drawing/2014/chart" uri="{C3380CC4-5D6E-409C-BE32-E72D297353CC}">
              <c16:uniqueId val="{00000000-6E31-49EF-97D9-AB47563ECF0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181.67</c:v>
                </c:pt>
                <c:pt idx="2">
                  <c:v>179.55</c:v>
                </c:pt>
                <c:pt idx="3">
                  <c:v>179.16</c:v>
                </c:pt>
                <c:pt idx="4">
                  <c:v>174.97</c:v>
                </c:pt>
              </c:numCache>
            </c:numRef>
          </c:val>
          <c:smooth val="0"/>
          <c:extLst>
            <c:ext xmlns:c16="http://schemas.microsoft.com/office/drawing/2014/chart" uri="{C3380CC4-5D6E-409C-BE32-E72D297353CC}">
              <c16:uniqueId val="{00000001-6E31-49EF-97D9-AB47563ECF0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70" zoomScaleNormal="70" workbookViewId="0">
      <selection activeCell="AV34" sqref="AV34:BI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秋田県　仙北市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26991</v>
      </c>
      <c r="AM8" s="70"/>
      <c r="AN8" s="70"/>
      <c r="AO8" s="70"/>
      <c r="AP8" s="70"/>
      <c r="AQ8" s="70"/>
      <c r="AR8" s="70"/>
      <c r="AS8" s="70"/>
      <c r="AT8" s="66">
        <f>データ!$S$6</f>
        <v>1093.56</v>
      </c>
      <c r="AU8" s="67"/>
      <c r="AV8" s="67"/>
      <c r="AW8" s="67"/>
      <c r="AX8" s="67"/>
      <c r="AY8" s="67"/>
      <c r="AZ8" s="67"/>
      <c r="BA8" s="67"/>
      <c r="BB8" s="69">
        <f>データ!$T$6</f>
        <v>24.68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49.95</v>
      </c>
      <c r="J10" s="67"/>
      <c r="K10" s="67"/>
      <c r="L10" s="67"/>
      <c r="M10" s="67"/>
      <c r="N10" s="67"/>
      <c r="O10" s="68"/>
      <c r="P10" s="69">
        <f>データ!$P$6</f>
        <v>61.95</v>
      </c>
      <c r="Q10" s="69"/>
      <c r="R10" s="69"/>
      <c r="S10" s="69"/>
      <c r="T10" s="69"/>
      <c r="U10" s="69"/>
      <c r="V10" s="69"/>
      <c r="W10" s="70">
        <f>データ!$Q$6</f>
        <v>3804</v>
      </c>
      <c r="X10" s="70"/>
      <c r="Y10" s="70"/>
      <c r="Z10" s="70"/>
      <c r="AA10" s="70"/>
      <c r="AB10" s="70"/>
      <c r="AC10" s="70"/>
      <c r="AD10" s="2"/>
      <c r="AE10" s="2"/>
      <c r="AF10" s="2"/>
      <c r="AG10" s="2"/>
      <c r="AH10" s="4"/>
      <c r="AI10" s="4"/>
      <c r="AJ10" s="4"/>
      <c r="AK10" s="4"/>
      <c r="AL10" s="70">
        <f>データ!$U$6</f>
        <v>16584</v>
      </c>
      <c r="AM10" s="70"/>
      <c r="AN10" s="70"/>
      <c r="AO10" s="70"/>
      <c r="AP10" s="70"/>
      <c r="AQ10" s="70"/>
      <c r="AR10" s="70"/>
      <c r="AS10" s="70"/>
      <c r="AT10" s="66">
        <f>データ!$V$6</f>
        <v>66.87</v>
      </c>
      <c r="AU10" s="67"/>
      <c r="AV10" s="67"/>
      <c r="AW10" s="67"/>
      <c r="AX10" s="67"/>
      <c r="AY10" s="67"/>
      <c r="AZ10" s="67"/>
      <c r="BA10" s="67"/>
      <c r="BB10" s="69">
        <f>データ!$W$6</f>
        <v>248</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116</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gOXMhitG8QoJ61yscNj+/fCUgC7DfXaHtSn+7GXOV3mpI+GQnUJ4vnEIJVVEqJRxGvq54MqcELA0d/XJzIkwUw==" saltValue="L/xHVcSDKULTJdnC4p/jk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52159</v>
      </c>
      <c r="D6" s="33">
        <f t="shared" si="3"/>
        <v>46</v>
      </c>
      <c r="E6" s="33">
        <f t="shared" si="3"/>
        <v>1</v>
      </c>
      <c r="F6" s="33">
        <f t="shared" si="3"/>
        <v>0</v>
      </c>
      <c r="G6" s="33">
        <f t="shared" si="3"/>
        <v>1</v>
      </c>
      <c r="H6" s="33" t="str">
        <f t="shared" si="3"/>
        <v>秋田県　仙北市</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49.95</v>
      </c>
      <c r="P6" s="34">
        <f t="shared" si="3"/>
        <v>61.95</v>
      </c>
      <c r="Q6" s="34">
        <f t="shared" si="3"/>
        <v>3804</v>
      </c>
      <c r="R6" s="34">
        <f t="shared" si="3"/>
        <v>26991</v>
      </c>
      <c r="S6" s="34">
        <f t="shared" si="3"/>
        <v>1093.56</v>
      </c>
      <c r="T6" s="34">
        <f t="shared" si="3"/>
        <v>24.68</v>
      </c>
      <c r="U6" s="34">
        <f t="shared" si="3"/>
        <v>16584</v>
      </c>
      <c r="V6" s="34">
        <f t="shared" si="3"/>
        <v>66.87</v>
      </c>
      <c r="W6" s="34">
        <f t="shared" si="3"/>
        <v>248</v>
      </c>
      <c r="X6" s="35">
        <f>IF(X7="",NA(),X7)</f>
        <v>101</v>
      </c>
      <c r="Y6" s="35">
        <f t="shared" ref="Y6:AG6" si="4">IF(Y7="",NA(),Y7)</f>
        <v>103.79</v>
      </c>
      <c r="Z6" s="35">
        <f t="shared" si="4"/>
        <v>109</v>
      </c>
      <c r="AA6" s="35">
        <f t="shared" si="4"/>
        <v>111.12</v>
      </c>
      <c r="AB6" s="35">
        <f t="shared" si="4"/>
        <v>104.07</v>
      </c>
      <c r="AC6" s="35">
        <f t="shared" si="4"/>
        <v>107.95</v>
      </c>
      <c r="AD6" s="35">
        <f t="shared" si="4"/>
        <v>109.49</v>
      </c>
      <c r="AE6" s="35">
        <f t="shared" si="4"/>
        <v>111.06</v>
      </c>
      <c r="AF6" s="35">
        <f t="shared" si="4"/>
        <v>111.34</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13.47</v>
      </c>
      <c r="AO6" s="35">
        <f t="shared" si="5"/>
        <v>9.49</v>
      </c>
      <c r="AP6" s="35">
        <f t="shared" si="5"/>
        <v>9.35</v>
      </c>
      <c r="AQ6" s="35">
        <f t="shared" si="5"/>
        <v>10.130000000000001</v>
      </c>
      <c r="AR6" s="35">
        <f t="shared" si="5"/>
        <v>2.64</v>
      </c>
      <c r="AS6" s="34" t="str">
        <f>IF(AS7="","",IF(AS7="-","【-】","【"&amp;SUBSTITUTE(TEXT(AS7,"#,##0.00"),"-","△")&amp;"】"))</f>
        <v>【0.85】</v>
      </c>
      <c r="AT6" s="35">
        <f>IF(AT7="",NA(),AT7)</f>
        <v>1688.76</v>
      </c>
      <c r="AU6" s="35">
        <f t="shared" ref="AU6:BC6" si="6">IF(AU7="",NA(),AU7)</f>
        <v>303.33999999999997</v>
      </c>
      <c r="AV6" s="35">
        <f t="shared" si="6"/>
        <v>360.87</v>
      </c>
      <c r="AW6" s="35">
        <f t="shared" si="6"/>
        <v>319.12</v>
      </c>
      <c r="AX6" s="35">
        <f t="shared" si="6"/>
        <v>259.51</v>
      </c>
      <c r="AY6" s="35">
        <f t="shared" si="6"/>
        <v>1081.23</v>
      </c>
      <c r="AZ6" s="35">
        <f t="shared" si="6"/>
        <v>406.37</v>
      </c>
      <c r="BA6" s="35">
        <f t="shared" si="6"/>
        <v>398.29</v>
      </c>
      <c r="BB6" s="35">
        <f t="shared" si="6"/>
        <v>388.67</v>
      </c>
      <c r="BC6" s="35">
        <f t="shared" si="6"/>
        <v>359.47</v>
      </c>
      <c r="BD6" s="34" t="str">
        <f>IF(BD7="","",IF(BD7="-","【-】","【"&amp;SUBSTITUTE(TEXT(BD7,"#,##0.00"),"-","△")&amp;"】"))</f>
        <v>【264.34】</v>
      </c>
      <c r="BE6" s="35">
        <f>IF(BE7="",NA(),BE7)</f>
        <v>609.16999999999996</v>
      </c>
      <c r="BF6" s="35">
        <f t="shared" ref="BF6:BN6" si="7">IF(BF7="",NA(),BF7)</f>
        <v>615.37</v>
      </c>
      <c r="BG6" s="35">
        <f t="shared" si="7"/>
        <v>613.08000000000004</v>
      </c>
      <c r="BH6" s="35">
        <f t="shared" si="7"/>
        <v>603.04</v>
      </c>
      <c r="BI6" s="35">
        <f t="shared" si="7"/>
        <v>1077.08</v>
      </c>
      <c r="BJ6" s="35">
        <f t="shared" si="7"/>
        <v>443.13</v>
      </c>
      <c r="BK6" s="35">
        <f t="shared" si="7"/>
        <v>442.54</v>
      </c>
      <c r="BL6" s="35">
        <f t="shared" si="7"/>
        <v>431</v>
      </c>
      <c r="BM6" s="35">
        <f t="shared" si="7"/>
        <v>422.5</v>
      </c>
      <c r="BN6" s="35">
        <f t="shared" si="7"/>
        <v>401.79</v>
      </c>
      <c r="BO6" s="34" t="str">
        <f>IF(BO7="","",IF(BO7="-","【-】","【"&amp;SUBSTITUTE(TEXT(BO7,"#,##0.00"),"-","△")&amp;"】"))</f>
        <v>【274.27】</v>
      </c>
      <c r="BP6" s="35">
        <f>IF(BP7="",NA(),BP7)</f>
        <v>96.29</v>
      </c>
      <c r="BQ6" s="35">
        <f t="shared" ref="BQ6:BY6" si="8">IF(BQ7="",NA(),BQ7)</f>
        <v>99.47</v>
      </c>
      <c r="BR6" s="35">
        <f t="shared" si="8"/>
        <v>103.01</v>
      </c>
      <c r="BS6" s="35">
        <f t="shared" si="8"/>
        <v>104.91</v>
      </c>
      <c r="BT6" s="35">
        <f t="shared" si="8"/>
        <v>76.73</v>
      </c>
      <c r="BU6" s="35">
        <f t="shared" si="8"/>
        <v>95.4</v>
      </c>
      <c r="BV6" s="35">
        <f t="shared" si="8"/>
        <v>98.6</v>
      </c>
      <c r="BW6" s="35">
        <f t="shared" si="8"/>
        <v>100.82</v>
      </c>
      <c r="BX6" s="35">
        <f t="shared" si="8"/>
        <v>101.64</v>
      </c>
      <c r="BY6" s="35">
        <f t="shared" si="8"/>
        <v>100.12</v>
      </c>
      <c r="BZ6" s="34" t="str">
        <f>IF(BZ7="","",IF(BZ7="-","【-】","【"&amp;SUBSTITUTE(TEXT(BZ7,"#,##0.00"),"-","△")&amp;"】"))</f>
        <v>【104.36】</v>
      </c>
      <c r="CA6" s="35">
        <f>IF(CA7="",NA(),CA7)</f>
        <v>199.54</v>
      </c>
      <c r="CB6" s="35">
        <f t="shared" ref="CB6:CJ6" si="9">IF(CB7="",NA(),CB7)</f>
        <v>192.29</v>
      </c>
      <c r="CC6" s="35">
        <f t="shared" si="9"/>
        <v>185.65</v>
      </c>
      <c r="CD6" s="35">
        <f t="shared" si="9"/>
        <v>181.44</v>
      </c>
      <c r="CE6" s="35">
        <f t="shared" si="9"/>
        <v>249.83</v>
      </c>
      <c r="CF6" s="35">
        <f t="shared" si="9"/>
        <v>186.15</v>
      </c>
      <c r="CG6" s="35">
        <f t="shared" si="9"/>
        <v>181.67</v>
      </c>
      <c r="CH6" s="35">
        <f t="shared" si="9"/>
        <v>179.55</v>
      </c>
      <c r="CI6" s="35">
        <f t="shared" si="9"/>
        <v>179.16</v>
      </c>
      <c r="CJ6" s="35">
        <f t="shared" si="9"/>
        <v>174.97</v>
      </c>
      <c r="CK6" s="34" t="str">
        <f>IF(CK7="","",IF(CK7="-","【-】","【"&amp;SUBSTITUTE(TEXT(CK7,"#,##0.00"),"-","△")&amp;"】"))</f>
        <v>【165.71】</v>
      </c>
      <c r="CL6" s="35">
        <f>IF(CL7="",NA(),CL7)</f>
        <v>38.880000000000003</v>
      </c>
      <c r="CM6" s="35">
        <f t="shared" ref="CM6:CU6" si="10">IF(CM7="",NA(),CM7)</f>
        <v>47.77</v>
      </c>
      <c r="CN6" s="35">
        <f t="shared" si="10"/>
        <v>46.93</v>
      </c>
      <c r="CO6" s="35">
        <f t="shared" si="10"/>
        <v>48.58</v>
      </c>
      <c r="CP6" s="35">
        <f t="shared" si="10"/>
        <v>50</v>
      </c>
      <c r="CQ6" s="35">
        <f t="shared" si="10"/>
        <v>54.47</v>
      </c>
      <c r="CR6" s="35">
        <f t="shared" si="10"/>
        <v>53.61</v>
      </c>
      <c r="CS6" s="35">
        <f t="shared" si="10"/>
        <v>53.52</v>
      </c>
      <c r="CT6" s="35">
        <f t="shared" si="10"/>
        <v>54.24</v>
      </c>
      <c r="CU6" s="35">
        <f t="shared" si="10"/>
        <v>55.63</v>
      </c>
      <c r="CV6" s="34" t="str">
        <f>IF(CV7="","",IF(CV7="-","【-】","【"&amp;SUBSTITUTE(TEXT(CV7,"#,##0.00"),"-","△")&amp;"】"))</f>
        <v>【60.41】</v>
      </c>
      <c r="CW6" s="35">
        <f>IF(CW7="",NA(),CW7)</f>
        <v>75.94</v>
      </c>
      <c r="CX6" s="35">
        <f t="shared" ref="CX6:DF6" si="11">IF(CX7="",NA(),CX7)</f>
        <v>60.2</v>
      </c>
      <c r="CY6" s="35">
        <f t="shared" si="11"/>
        <v>60.76</v>
      </c>
      <c r="CZ6" s="35">
        <f t="shared" si="11"/>
        <v>59.15</v>
      </c>
      <c r="DA6" s="35">
        <f t="shared" si="11"/>
        <v>59.43</v>
      </c>
      <c r="DB6" s="35">
        <f t="shared" si="11"/>
        <v>81.459999999999994</v>
      </c>
      <c r="DC6" s="35">
        <f t="shared" si="11"/>
        <v>81.31</v>
      </c>
      <c r="DD6" s="35">
        <f t="shared" si="11"/>
        <v>81.459999999999994</v>
      </c>
      <c r="DE6" s="35">
        <f t="shared" si="11"/>
        <v>81.680000000000007</v>
      </c>
      <c r="DF6" s="35">
        <f t="shared" si="11"/>
        <v>82.04</v>
      </c>
      <c r="DG6" s="34" t="str">
        <f>IF(DG7="","",IF(DG7="-","【-】","【"&amp;SUBSTITUTE(TEXT(DG7,"#,##0.00"),"-","△")&amp;"】"))</f>
        <v>【89.93】</v>
      </c>
      <c r="DH6" s="35">
        <f>IF(DH7="",NA(),DH7)</f>
        <v>36.75</v>
      </c>
      <c r="DI6" s="35">
        <f t="shared" ref="DI6:DQ6" si="12">IF(DI7="",NA(),DI7)</f>
        <v>48.51</v>
      </c>
      <c r="DJ6" s="35">
        <f t="shared" si="12"/>
        <v>50.08</v>
      </c>
      <c r="DK6" s="35">
        <f t="shared" si="12"/>
        <v>50.83</v>
      </c>
      <c r="DL6" s="35">
        <f t="shared" si="12"/>
        <v>35.619999999999997</v>
      </c>
      <c r="DM6" s="35">
        <f t="shared" si="12"/>
        <v>38.520000000000003</v>
      </c>
      <c r="DN6" s="35">
        <f t="shared" si="12"/>
        <v>46.67</v>
      </c>
      <c r="DO6" s="35">
        <f t="shared" si="12"/>
        <v>47.7</v>
      </c>
      <c r="DP6" s="35">
        <f t="shared" si="12"/>
        <v>48.14</v>
      </c>
      <c r="DQ6" s="35">
        <f t="shared" si="12"/>
        <v>48.05</v>
      </c>
      <c r="DR6" s="34" t="str">
        <f>IF(DR7="","",IF(DR7="-","【-】","【"&amp;SUBSTITUTE(TEXT(DR7,"#,##0.00"),"-","△")&amp;"】"))</f>
        <v>【48.12】</v>
      </c>
      <c r="DS6" s="35">
        <f>IF(DS7="",NA(),DS7)</f>
        <v>11.15</v>
      </c>
      <c r="DT6" s="35">
        <f t="shared" ref="DT6:EB6" si="13">IF(DT7="",NA(),DT7)</f>
        <v>11.58</v>
      </c>
      <c r="DU6" s="35">
        <f t="shared" si="13"/>
        <v>12.41</v>
      </c>
      <c r="DV6" s="35">
        <f t="shared" si="13"/>
        <v>13.86</v>
      </c>
      <c r="DW6" s="35">
        <f t="shared" si="13"/>
        <v>28.26</v>
      </c>
      <c r="DX6" s="35">
        <f t="shared" si="13"/>
        <v>9.43</v>
      </c>
      <c r="DY6" s="35">
        <f t="shared" si="13"/>
        <v>10.029999999999999</v>
      </c>
      <c r="DZ6" s="35">
        <f t="shared" si="13"/>
        <v>7.26</v>
      </c>
      <c r="EA6" s="35">
        <f t="shared" si="13"/>
        <v>11.13</v>
      </c>
      <c r="EB6" s="35">
        <f t="shared" si="13"/>
        <v>13.39</v>
      </c>
      <c r="EC6" s="34" t="str">
        <f>IF(EC7="","",IF(EC7="-","【-】","【"&amp;SUBSTITUTE(TEXT(EC7,"#,##0.00"),"-","△")&amp;"】"))</f>
        <v>【15.89】</v>
      </c>
      <c r="ED6" s="35">
        <f>IF(ED7="",NA(),ED7)</f>
        <v>0.43</v>
      </c>
      <c r="EE6" s="35">
        <f t="shared" ref="EE6:EM6" si="14">IF(EE7="",NA(),EE7)</f>
        <v>0.02</v>
      </c>
      <c r="EF6" s="35">
        <f t="shared" si="14"/>
        <v>0.04</v>
      </c>
      <c r="EG6" s="35">
        <f t="shared" si="14"/>
        <v>2.41</v>
      </c>
      <c r="EH6" s="35">
        <f t="shared" si="14"/>
        <v>2.48</v>
      </c>
      <c r="EI6" s="35">
        <f t="shared" si="14"/>
        <v>0.71</v>
      </c>
      <c r="EJ6" s="35">
        <f t="shared" si="14"/>
        <v>0.68</v>
      </c>
      <c r="EK6" s="35">
        <f t="shared" si="14"/>
        <v>1.65</v>
      </c>
      <c r="EL6" s="35">
        <f t="shared" si="14"/>
        <v>0.47</v>
      </c>
      <c r="EM6" s="35">
        <f t="shared" si="14"/>
        <v>0.54</v>
      </c>
      <c r="EN6" s="34" t="str">
        <f>IF(EN7="","",IF(EN7="-","【-】","【"&amp;SUBSTITUTE(TEXT(EN7,"#,##0.00"),"-","△")&amp;"】"))</f>
        <v>【0.69】</v>
      </c>
    </row>
    <row r="7" spans="1:144" s="36" customFormat="1" x14ac:dyDescent="0.15">
      <c r="A7" s="28"/>
      <c r="B7" s="37">
        <v>2017</v>
      </c>
      <c r="C7" s="37">
        <v>52159</v>
      </c>
      <c r="D7" s="37">
        <v>46</v>
      </c>
      <c r="E7" s="37">
        <v>1</v>
      </c>
      <c r="F7" s="37">
        <v>0</v>
      </c>
      <c r="G7" s="37">
        <v>1</v>
      </c>
      <c r="H7" s="37" t="s">
        <v>104</v>
      </c>
      <c r="I7" s="37" t="s">
        <v>105</v>
      </c>
      <c r="J7" s="37" t="s">
        <v>106</v>
      </c>
      <c r="K7" s="37" t="s">
        <v>107</v>
      </c>
      <c r="L7" s="37" t="s">
        <v>108</v>
      </c>
      <c r="M7" s="37" t="s">
        <v>109</v>
      </c>
      <c r="N7" s="38" t="s">
        <v>110</v>
      </c>
      <c r="O7" s="38">
        <v>49.95</v>
      </c>
      <c r="P7" s="38">
        <v>61.95</v>
      </c>
      <c r="Q7" s="38">
        <v>3804</v>
      </c>
      <c r="R7" s="38">
        <v>26991</v>
      </c>
      <c r="S7" s="38">
        <v>1093.56</v>
      </c>
      <c r="T7" s="38">
        <v>24.68</v>
      </c>
      <c r="U7" s="38">
        <v>16584</v>
      </c>
      <c r="V7" s="38">
        <v>66.87</v>
      </c>
      <c r="W7" s="38">
        <v>248</v>
      </c>
      <c r="X7" s="38">
        <v>101</v>
      </c>
      <c r="Y7" s="38">
        <v>103.79</v>
      </c>
      <c r="Z7" s="38">
        <v>109</v>
      </c>
      <c r="AA7" s="38">
        <v>111.12</v>
      </c>
      <c r="AB7" s="38">
        <v>104.07</v>
      </c>
      <c r="AC7" s="38">
        <v>107.95</v>
      </c>
      <c r="AD7" s="38">
        <v>109.49</v>
      </c>
      <c r="AE7" s="38">
        <v>111.06</v>
      </c>
      <c r="AF7" s="38">
        <v>111.34</v>
      </c>
      <c r="AG7" s="38">
        <v>110.05</v>
      </c>
      <c r="AH7" s="38">
        <v>113.39</v>
      </c>
      <c r="AI7" s="38">
        <v>0</v>
      </c>
      <c r="AJ7" s="38">
        <v>0</v>
      </c>
      <c r="AK7" s="38">
        <v>0</v>
      </c>
      <c r="AL7" s="38">
        <v>0</v>
      </c>
      <c r="AM7" s="38">
        <v>0</v>
      </c>
      <c r="AN7" s="38">
        <v>13.47</v>
      </c>
      <c r="AO7" s="38">
        <v>9.49</v>
      </c>
      <c r="AP7" s="38">
        <v>9.35</v>
      </c>
      <c r="AQ7" s="38">
        <v>10.130000000000001</v>
      </c>
      <c r="AR7" s="38">
        <v>2.64</v>
      </c>
      <c r="AS7" s="38">
        <v>0.85</v>
      </c>
      <c r="AT7" s="38">
        <v>1688.76</v>
      </c>
      <c r="AU7" s="38">
        <v>303.33999999999997</v>
      </c>
      <c r="AV7" s="38">
        <v>360.87</v>
      </c>
      <c r="AW7" s="38">
        <v>319.12</v>
      </c>
      <c r="AX7" s="38">
        <v>259.51</v>
      </c>
      <c r="AY7" s="38">
        <v>1081.23</v>
      </c>
      <c r="AZ7" s="38">
        <v>406.37</v>
      </c>
      <c r="BA7" s="38">
        <v>398.29</v>
      </c>
      <c r="BB7" s="38">
        <v>388.67</v>
      </c>
      <c r="BC7" s="38">
        <v>359.47</v>
      </c>
      <c r="BD7" s="38">
        <v>264.33999999999997</v>
      </c>
      <c r="BE7" s="38">
        <v>609.16999999999996</v>
      </c>
      <c r="BF7" s="38">
        <v>615.37</v>
      </c>
      <c r="BG7" s="38">
        <v>613.08000000000004</v>
      </c>
      <c r="BH7" s="38">
        <v>603.04</v>
      </c>
      <c r="BI7" s="38">
        <v>1077.08</v>
      </c>
      <c r="BJ7" s="38">
        <v>443.13</v>
      </c>
      <c r="BK7" s="38">
        <v>442.54</v>
      </c>
      <c r="BL7" s="38">
        <v>431</v>
      </c>
      <c r="BM7" s="38">
        <v>422.5</v>
      </c>
      <c r="BN7" s="38">
        <v>401.79</v>
      </c>
      <c r="BO7" s="38">
        <v>274.27</v>
      </c>
      <c r="BP7" s="38">
        <v>96.29</v>
      </c>
      <c r="BQ7" s="38">
        <v>99.47</v>
      </c>
      <c r="BR7" s="38">
        <v>103.01</v>
      </c>
      <c r="BS7" s="38">
        <v>104.91</v>
      </c>
      <c r="BT7" s="38">
        <v>76.73</v>
      </c>
      <c r="BU7" s="38">
        <v>95.4</v>
      </c>
      <c r="BV7" s="38">
        <v>98.6</v>
      </c>
      <c r="BW7" s="38">
        <v>100.82</v>
      </c>
      <c r="BX7" s="38">
        <v>101.64</v>
      </c>
      <c r="BY7" s="38">
        <v>100.12</v>
      </c>
      <c r="BZ7" s="38">
        <v>104.36</v>
      </c>
      <c r="CA7" s="38">
        <v>199.54</v>
      </c>
      <c r="CB7" s="38">
        <v>192.29</v>
      </c>
      <c r="CC7" s="38">
        <v>185.65</v>
      </c>
      <c r="CD7" s="38">
        <v>181.44</v>
      </c>
      <c r="CE7" s="38">
        <v>249.83</v>
      </c>
      <c r="CF7" s="38">
        <v>186.15</v>
      </c>
      <c r="CG7" s="38">
        <v>181.67</v>
      </c>
      <c r="CH7" s="38">
        <v>179.55</v>
      </c>
      <c r="CI7" s="38">
        <v>179.16</v>
      </c>
      <c r="CJ7" s="38">
        <v>174.97</v>
      </c>
      <c r="CK7" s="38">
        <v>165.71</v>
      </c>
      <c r="CL7" s="38">
        <v>38.880000000000003</v>
      </c>
      <c r="CM7" s="38">
        <v>47.77</v>
      </c>
      <c r="CN7" s="38">
        <v>46.93</v>
      </c>
      <c r="CO7" s="38">
        <v>48.58</v>
      </c>
      <c r="CP7" s="38">
        <v>50</v>
      </c>
      <c r="CQ7" s="38">
        <v>54.47</v>
      </c>
      <c r="CR7" s="38">
        <v>53.61</v>
      </c>
      <c r="CS7" s="38">
        <v>53.52</v>
      </c>
      <c r="CT7" s="38">
        <v>54.24</v>
      </c>
      <c r="CU7" s="38">
        <v>55.63</v>
      </c>
      <c r="CV7" s="38">
        <v>60.41</v>
      </c>
      <c r="CW7" s="38">
        <v>75.94</v>
      </c>
      <c r="CX7" s="38">
        <v>60.2</v>
      </c>
      <c r="CY7" s="38">
        <v>60.76</v>
      </c>
      <c r="CZ7" s="38">
        <v>59.15</v>
      </c>
      <c r="DA7" s="38">
        <v>59.43</v>
      </c>
      <c r="DB7" s="38">
        <v>81.459999999999994</v>
      </c>
      <c r="DC7" s="38">
        <v>81.31</v>
      </c>
      <c r="DD7" s="38">
        <v>81.459999999999994</v>
      </c>
      <c r="DE7" s="38">
        <v>81.680000000000007</v>
      </c>
      <c r="DF7" s="38">
        <v>82.04</v>
      </c>
      <c r="DG7" s="38">
        <v>89.93</v>
      </c>
      <c r="DH7" s="38">
        <v>36.75</v>
      </c>
      <c r="DI7" s="38">
        <v>48.51</v>
      </c>
      <c r="DJ7" s="38">
        <v>50.08</v>
      </c>
      <c r="DK7" s="38">
        <v>50.83</v>
      </c>
      <c r="DL7" s="38">
        <v>35.619999999999997</v>
      </c>
      <c r="DM7" s="38">
        <v>38.520000000000003</v>
      </c>
      <c r="DN7" s="38">
        <v>46.67</v>
      </c>
      <c r="DO7" s="38">
        <v>47.7</v>
      </c>
      <c r="DP7" s="38">
        <v>48.14</v>
      </c>
      <c r="DQ7" s="38">
        <v>48.05</v>
      </c>
      <c r="DR7" s="38">
        <v>48.12</v>
      </c>
      <c r="DS7" s="38">
        <v>11.15</v>
      </c>
      <c r="DT7" s="38">
        <v>11.58</v>
      </c>
      <c r="DU7" s="38">
        <v>12.41</v>
      </c>
      <c r="DV7" s="38">
        <v>13.86</v>
      </c>
      <c r="DW7" s="38">
        <v>28.26</v>
      </c>
      <c r="DX7" s="38">
        <v>9.43</v>
      </c>
      <c r="DY7" s="38">
        <v>10.029999999999999</v>
      </c>
      <c r="DZ7" s="38">
        <v>7.26</v>
      </c>
      <c r="EA7" s="38">
        <v>11.13</v>
      </c>
      <c r="EB7" s="38">
        <v>13.39</v>
      </c>
      <c r="EC7" s="38">
        <v>15.89</v>
      </c>
      <c r="ED7" s="38">
        <v>0.43</v>
      </c>
      <c r="EE7" s="38">
        <v>0.02</v>
      </c>
      <c r="EF7" s="38">
        <v>0.04</v>
      </c>
      <c r="EG7" s="38">
        <v>2.41</v>
      </c>
      <c r="EH7" s="38">
        <v>2.48</v>
      </c>
      <c r="EI7" s="38">
        <v>0.71</v>
      </c>
      <c r="EJ7" s="38">
        <v>0.68</v>
      </c>
      <c r="EK7" s="38">
        <v>1.65</v>
      </c>
      <c r="EL7" s="38">
        <v>0.47</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 </cp:lastModifiedBy>
  <cp:lastPrinted>2019-02-12T01:22:36Z</cp:lastPrinted>
  <dcterms:created xsi:type="dcterms:W3CDTF">2018-12-03T08:26:42Z</dcterms:created>
  <dcterms:modified xsi:type="dcterms:W3CDTF">2019-02-12T01:22:36Z</dcterms:modified>
  <cp:category/>
</cp:coreProperties>
</file>