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06 H30\02 公営企業班\190117 経営比較分析表の作成について\02 各課（＝回答）\【経営比較分析表】2017_052159_47_1718（下水）\"/>
    </mc:Choice>
  </mc:AlternateContent>
  <workbookProtection workbookAlgorithmName="SHA-512" workbookHashValue="+QipuN+ReY7XE665pg/g1n9v30aKTCeiuAEqp7UAISFv9RgOTznMGtcXmZWV7aUEh8ly0rS8hgsfQfgBwBV7Dw==" workbookSaltValue="g2ZjiEk5DzYYmaJOHax6uQ==" workbookSpinCount="100000" lockStructure="1"/>
  <bookViews>
    <workbookView xWindow="0" yWindow="0" windowWidth="20490" windowHeight="64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<sst xmlns="http://schemas.openxmlformats.org/spreadsheetml/2006/main" count="240" uniqueCount="125">
  <si>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</si>
  <si>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</si>
  <si>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</si>
  <si>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</si>
  <si>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</si>
  <si>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</si>
  <si>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</si>
  <si>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</si>
  <si>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</si>
  <si>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</si>
  <si>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</si>
  <si>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</si>
  <si>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</si>
  <si>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</si>
  <si>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</si>
  <si>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</si>
  <si>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</si>
  <si>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</si>
  <si>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</si>
  <si>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</si>
  <si>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</si>
  <si>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</si>
  <si>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</si>
  <si>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</si>
  <si>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</si>
  <si>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</si>
  <si>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</si>
  <si>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</si>
  <si>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</si>
  <si>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</si>
  <si>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</si>
  <si>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</si>
  <si>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</si>
  <si>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</si>
  <si>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</si>
  <si>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</si>
  <si>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</si>
  <si>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</si>
  <si>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</si>
  <si>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</si>
  <si>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</si>
  <si>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</si>
  <si>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</si>
  <si>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</si>
  <si>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</si>
  <si>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</si>
  <si>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</si>
  <si>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</si>
  <si>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</si>
  <si>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</si>
  <si>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</si>
  <si>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</si>
  <si>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</si>
  <si>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</si>
  <si>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</si>
  <si>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</si>
  <si>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</si>
  <si>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</si>
  <si>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</si>
  <si>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</si>
  <si>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</si>
  <si>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</si>
  <si>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</si>
  <si>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</si>
  <si>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</si>
  <si>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</si>
  <si>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</si>
  <si>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</si>
  <si>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</si>
  <si>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</si>
  <si>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</si>
  <si>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</si>
  <si>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</si>
  <si>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</si>
  <si>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</si>
  <si>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</si>
  <si>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</si>
  <si>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</si>
  <si>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</si>
  <si>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</si>
  <si>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</si>
  <si>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</si>
  <si>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</si>
  <si>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</si>
  <si>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</si>
  <si>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</si>
  <si>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</si>
  <si>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</si>
  <si>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</si>
  <si>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</si>
  <si>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</si>
  <si>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</si>
  <si>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</si>
  <si>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</si>
  <si>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</si>
  <si>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</si>
  <si>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</si>
  <si>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</si>
  <si>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</si>
  <si>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</si>
  <si>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</si>
  <si>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</si>
  <si>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</si>
  <si>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</si>
  <si>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</si>
  <si>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</si>
  <si>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</si>
  <si>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</si>
  <si>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</si>
  <si>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</si>
  <si>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</si>
  <si>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</si>
  <si>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</si>
  <si>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</si>
  <si>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</si>
  <si>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</si>
  <si>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</si>
  <si>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</si>
  <si>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</si>
  <si>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</si>
  <si>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</si>
  <si>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</si>
  <si>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収益は、一般会計からの繰入金に大きく依存し、経営状況は脆弱である。
　このため、事業の安定的な経営や将来の更新需要に対応できる財源の確保が大きな課題である。
　したがって、市民の理解を得ながら段階的な料金改定による使用料収入の確保を図り、効率的・効果的な維持管理と投資による経費削減を行い経営改善に努める。</t>
    <rPh sb="1" eb="3">
      <t>シュウエキ</t>
    </rPh>
    <rPh sb="5" eb="7">
      <t>イッパン</t>
    </rPh>
    <rPh sb="7" eb="9">
      <t>カイケイ</t>
    </rPh>
    <rPh sb="12" eb="15">
      <t>クリイレキン</t>
    </rPh>
    <rPh sb="16" eb="17">
      <t>オオ</t>
    </rPh>
    <rPh sb="19" eb="21">
      <t>イゾン</t>
    </rPh>
    <rPh sb="23" eb="25">
      <t>ケイエイ</t>
    </rPh>
    <rPh sb="25" eb="27">
      <t>ジョウキョウ</t>
    </rPh>
    <rPh sb="28" eb="30">
      <t>ゼイジャク</t>
    </rPh>
    <rPh sb="41" eb="43">
      <t>ジギョウ</t>
    </rPh>
    <rPh sb="44" eb="47">
      <t>アンテイテキ</t>
    </rPh>
    <rPh sb="48" eb="50">
      <t>ケイエイ</t>
    </rPh>
    <rPh sb="51" eb="53">
      <t>ショウライ</t>
    </rPh>
    <rPh sb="54" eb="56">
      <t>コウシン</t>
    </rPh>
    <rPh sb="56" eb="58">
      <t>ジュヨウ</t>
    </rPh>
    <rPh sb="59" eb="61">
      <t>タイオウ</t>
    </rPh>
    <rPh sb="64" eb="66">
      <t>ザイゲン</t>
    </rPh>
    <rPh sb="67" eb="69">
      <t>カクホ</t>
    </rPh>
    <rPh sb="70" eb="71">
      <t>オオ</t>
    </rPh>
    <rPh sb="73" eb="75">
      <t>カダイ</t>
    </rPh>
    <rPh sb="87" eb="89">
      <t>シミン</t>
    </rPh>
    <rPh sb="90" eb="92">
      <t>リカイ</t>
    </rPh>
    <rPh sb="93" eb="94">
      <t>エ</t>
    </rPh>
    <rPh sb="97" eb="100">
      <t>ダンカイテキ</t>
    </rPh>
    <rPh sb="101" eb="103">
      <t>リョウキン</t>
    </rPh>
    <rPh sb="103" eb="105">
      <t>カイテイ</t>
    </rPh>
    <rPh sb="108" eb="111">
      <t>シヨウリョウ</t>
    </rPh>
    <rPh sb="111" eb="113">
      <t>シュウニュウ</t>
    </rPh>
    <rPh sb="114" eb="116">
      <t>カクホ</t>
    </rPh>
    <rPh sb="117" eb="118">
      <t>ハカ</t>
    </rPh>
    <rPh sb="120" eb="123">
      <t>コウリツテキ</t>
    </rPh>
    <rPh sb="124" eb="127">
      <t>コウカテキ</t>
    </rPh>
    <rPh sb="128" eb="130">
      <t>イジ</t>
    </rPh>
    <rPh sb="130" eb="132">
      <t>カンリ</t>
    </rPh>
    <rPh sb="133" eb="135">
      <t>トウシ</t>
    </rPh>
    <rPh sb="138" eb="140">
      <t>ケイヒ</t>
    </rPh>
    <rPh sb="140" eb="142">
      <t>サクゲン</t>
    </rPh>
    <rPh sb="143" eb="144">
      <t>オコナ</t>
    </rPh>
    <rPh sb="145" eb="147">
      <t>ケイエイ</t>
    </rPh>
    <rPh sb="147" eb="149">
      <t>カイゼン</t>
    </rPh>
    <rPh sb="150" eb="151">
      <t>ツト</t>
    </rPh>
    <phoneticPr fontId="4"/>
  </si>
  <si>
    <t>　昭和55年から整備をし、昭和61年から供用を開始している。耐用年数の観点から考えると、更新の時期はまだ到来しないが、現状では将来の更新需要に対応するための財源確保は難しい。
　そのため、個々の資産に応じた効率的・効果的な維持管理を行い、長寿命化・経費削減を図るとともに財政負担の軽減を図りながら計画的な更新を行いたい。</t>
    <rPh sb="1" eb="3">
      <t>ショウワ</t>
    </rPh>
    <rPh sb="5" eb="6">
      <t>ネン</t>
    </rPh>
    <rPh sb="8" eb="10">
      <t>セイビ</t>
    </rPh>
    <rPh sb="13" eb="15">
      <t>ショウワ</t>
    </rPh>
    <rPh sb="17" eb="18">
      <t>ネン</t>
    </rPh>
    <rPh sb="20" eb="22">
      <t>キョウヨウ</t>
    </rPh>
    <rPh sb="23" eb="25">
      <t>カイシ</t>
    </rPh>
    <rPh sb="30" eb="32">
      <t>タイヨウ</t>
    </rPh>
    <rPh sb="32" eb="34">
      <t>ネンスウ</t>
    </rPh>
    <rPh sb="35" eb="37">
      <t>カンテン</t>
    </rPh>
    <rPh sb="39" eb="40">
      <t>カンガ</t>
    </rPh>
    <rPh sb="44" eb="46">
      <t>コウシン</t>
    </rPh>
    <rPh sb="47" eb="49">
      <t>ジキ</t>
    </rPh>
    <rPh sb="52" eb="54">
      <t>トウライ</t>
    </rPh>
    <rPh sb="59" eb="61">
      <t>ゲンジョウ</t>
    </rPh>
    <rPh sb="63" eb="65">
      <t>ショウライ</t>
    </rPh>
    <rPh sb="66" eb="68">
      <t>コウシン</t>
    </rPh>
    <rPh sb="68" eb="70">
      <t>ジュヨウ</t>
    </rPh>
    <rPh sb="71" eb="73">
      <t>タイオウ</t>
    </rPh>
    <rPh sb="78" eb="80">
      <t>ザイゲン</t>
    </rPh>
    <rPh sb="80" eb="82">
      <t>カクホ</t>
    </rPh>
    <rPh sb="83" eb="84">
      <t>ムズカ</t>
    </rPh>
    <rPh sb="94" eb="96">
      <t>ココ</t>
    </rPh>
    <rPh sb="97" eb="99">
      <t>シサン</t>
    </rPh>
    <rPh sb="100" eb="101">
      <t>オウ</t>
    </rPh>
    <rPh sb="103" eb="106">
      <t>コウリツテキ</t>
    </rPh>
    <rPh sb="107" eb="110">
      <t>コウカテキ</t>
    </rPh>
    <rPh sb="111" eb="113">
      <t>イジ</t>
    </rPh>
    <rPh sb="113" eb="115">
      <t>カンリ</t>
    </rPh>
    <rPh sb="116" eb="117">
      <t>オコナ</t>
    </rPh>
    <rPh sb="119" eb="123">
      <t>チョウジュミョウカ</t>
    </rPh>
    <rPh sb="124" eb="126">
      <t>ケイヒ</t>
    </rPh>
    <rPh sb="126" eb="128">
      <t>サクゲン</t>
    </rPh>
    <rPh sb="129" eb="130">
      <t>ハカ</t>
    </rPh>
    <rPh sb="135" eb="137">
      <t>ザイセイ</t>
    </rPh>
    <rPh sb="137" eb="139">
      <t>フタン</t>
    </rPh>
    <rPh sb="140" eb="142">
      <t>ケイゲン</t>
    </rPh>
    <rPh sb="143" eb="144">
      <t>ハカ</t>
    </rPh>
    <rPh sb="148" eb="151">
      <t>ケイカクテキ</t>
    </rPh>
    <rPh sb="152" eb="154">
      <t>コウシン</t>
    </rPh>
    <rPh sb="155" eb="156">
      <t>オコナ</t>
    </rPh>
    <phoneticPr fontId="4"/>
  </si>
  <si>
    <t>①収益的収支比率：使用料収入の増、一般会計繰入金の見直しにより、前年度より伸びている。しかし、総収益の80％を一般会計繰入金に依存している状況であるため、使用料収入の確保や経費の見直しによる経営改善に向けた取組が必要である。　　　　　　　　　　④企業債残高対事業規模比率：前年度より下がってはいるが、全国平均・類似団体平均より大きく高い水準となっている。これは使用料収入の割に借入が多い状況であるため、使用料収入の確保、適切な投資に努めたい。　　　　　　　　　　　　　　　　　　　⑤経費回収率：67.86％と前年度を上回ったが、全国平均・類似団体平均と比較すると低い状況であるため、適切な使用料収入を確保する必要がある。　　　　　　　　⑥汚水処理原価：前年度より下がったが一般会計繰入金の見直しによる、資本費に係る汚水処理費の減によるものである。全国平均・類似団体平均よりも高い状況なので、維持管理費の削減や接続率の向上による有収水量の増加に努めたい。　　　　　　　　　　　　　　　⑦施設利用率：前年度より微増しているが、全国平均・類似団体平均より低い状況である。接続率の向上を図るとともに適切な施設の維持に努める。　⑧水洗化率：微増はしているがほぼ横ばいであり、全国平均・類似団体平均より低い状況である。水質保全や使用料収入の確保を図るため、引き続き接続率の向上に努める。</t>
    <rPh sb="1" eb="4">
      <t>シュウエキテキ</t>
    </rPh>
    <rPh sb="4" eb="6">
      <t>シュウシ</t>
    </rPh>
    <rPh sb="6" eb="8">
      <t>ヒリツ</t>
    </rPh>
    <rPh sb="9" eb="12">
      <t>シヨウリョウ</t>
    </rPh>
    <rPh sb="12" eb="14">
      <t>シュウニュウ</t>
    </rPh>
    <rPh sb="15" eb="16">
      <t>ゾウ</t>
    </rPh>
    <rPh sb="17" eb="19">
      <t>イッパン</t>
    </rPh>
    <rPh sb="19" eb="21">
      <t>カイケイ</t>
    </rPh>
    <rPh sb="21" eb="24">
      <t>クリイレキン</t>
    </rPh>
    <rPh sb="25" eb="27">
      <t>ミナオ</t>
    </rPh>
    <rPh sb="32" eb="35">
      <t>ゼンネンド</t>
    </rPh>
    <rPh sb="37" eb="38">
      <t>ノ</t>
    </rPh>
    <rPh sb="47" eb="50">
      <t>ソウシュウエキ</t>
    </rPh>
    <rPh sb="55" eb="57">
      <t>イッパン</t>
    </rPh>
    <rPh sb="57" eb="59">
      <t>カイケイ</t>
    </rPh>
    <rPh sb="59" eb="62">
      <t>クリイレキン</t>
    </rPh>
    <rPh sb="63" eb="65">
      <t>イゾン</t>
    </rPh>
    <rPh sb="69" eb="71">
      <t>ジョウキョウ</t>
    </rPh>
    <rPh sb="83" eb="85">
      <t>カクホ</t>
    </rPh>
    <rPh sb="86" eb="88">
      <t>ケイヒ</t>
    </rPh>
    <rPh sb="89" eb="91">
      <t>ミナオ</t>
    </rPh>
    <rPh sb="95" eb="97">
      <t>ケイエイ</t>
    </rPh>
    <rPh sb="97" eb="99">
      <t>カイゼン</t>
    </rPh>
    <rPh sb="100" eb="101">
      <t>ム</t>
    </rPh>
    <rPh sb="103" eb="105">
      <t>トリクミ</t>
    </rPh>
    <rPh sb="106" eb="108">
      <t>ヒツヨウ</t>
    </rPh>
    <rPh sb="123" eb="126">
      <t>キギョウサイ</t>
    </rPh>
    <rPh sb="126" eb="128">
      <t>ザンダカ</t>
    </rPh>
    <rPh sb="128" eb="129">
      <t>タイ</t>
    </rPh>
    <rPh sb="129" eb="131">
      <t>ジギョウ</t>
    </rPh>
    <rPh sb="131" eb="133">
      <t>キボ</t>
    </rPh>
    <rPh sb="133" eb="135">
      <t>ヒリツ</t>
    </rPh>
    <rPh sb="136" eb="139">
      <t>ゼンネンド</t>
    </rPh>
    <rPh sb="141" eb="142">
      <t>サ</t>
    </rPh>
    <rPh sb="150" eb="152">
      <t>ゼンコク</t>
    </rPh>
    <rPh sb="152" eb="154">
      <t>ヘイキン</t>
    </rPh>
    <rPh sb="155" eb="157">
      <t>ルイジ</t>
    </rPh>
    <rPh sb="157" eb="159">
      <t>ダンタイ</t>
    </rPh>
    <rPh sb="159" eb="161">
      <t>ヘイキン</t>
    </rPh>
    <rPh sb="163" eb="164">
      <t>オオ</t>
    </rPh>
    <rPh sb="166" eb="167">
      <t>タカ</t>
    </rPh>
    <rPh sb="186" eb="187">
      <t>ワリ</t>
    </rPh>
    <rPh sb="188" eb="190">
      <t>カリイレ</t>
    </rPh>
    <rPh sb="191" eb="192">
      <t>オオ</t>
    </rPh>
    <rPh sb="193" eb="195">
      <t>ジョウキョウ</t>
    </rPh>
    <rPh sb="201" eb="204">
      <t>シヨウリョウ</t>
    </rPh>
    <rPh sb="204" eb="206">
      <t>シュウニュウ</t>
    </rPh>
    <rPh sb="207" eb="209">
      <t>カクホ</t>
    </rPh>
    <rPh sb="210" eb="212">
      <t>テキセツ</t>
    </rPh>
    <rPh sb="213" eb="215">
      <t>トウシ</t>
    </rPh>
    <rPh sb="216" eb="217">
      <t>ツト</t>
    </rPh>
    <rPh sb="241" eb="243">
      <t>ケイヒ</t>
    </rPh>
    <rPh sb="243" eb="246">
      <t>カイシュウリツ</t>
    </rPh>
    <rPh sb="254" eb="257">
      <t>ゼンネンド</t>
    </rPh>
    <rPh sb="258" eb="260">
      <t>ウワマワ</t>
    </rPh>
    <rPh sb="264" eb="268">
      <t>ゼンコクヘイキン</t>
    </rPh>
    <rPh sb="269" eb="275">
      <t>ルイジダンタイヘイキン</t>
    </rPh>
    <rPh sb="276" eb="278">
      <t>ヒカク</t>
    </rPh>
    <rPh sb="281" eb="282">
      <t>ヒク</t>
    </rPh>
    <rPh sb="283" eb="285">
      <t>ジョウキョウ</t>
    </rPh>
    <rPh sb="291" eb="293">
      <t>テキセツ</t>
    </rPh>
    <rPh sb="294" eb="297">
      <t>シヨウリョウ</t>
    </rPh>
    <rPh sb="297" eb="299">
      <t>シュウニュウ</t>
    </rPh>
    <rPh sb="300" eb="302">
      <t>カクホ</t>
    </rPh>
    <rPh sb="304" eb="306">
      <t>ヒツヨウ</t>
    </rPh>
    <rPh sb="319" eb="321">
      <t>オスイ</t>
    </rPh>
    <rPh sb="321" eb="323">
      <t>ショリ</t>
    </rPh>
    <rPh sb="323" eb="325">
      <t>ゲンカ</t>
    </rPh>
    <rPh sb="326" eb="329">
      <t>ゼンエンド</t>
    </rPh>
    <rPh sb="331" eb="332">
      <t>サ</t>
    </rPh>
    <rPh sb="336" eb="343">
      <t>イッパンカイケイクリイレキン</t>
    </rPh>
    <rPh sb="344" eb="346">
      <t>ミナオ</t>
    </rPh>
    <rPh sb="351" eb="354">
      <t>シホンヒ</t>
    </rPh>
    <rPh sb="355" eb="356">
      <t>カカ</t>
    </rPh>
    <rPh sb="357" eb="359">
      <t>オスイ</t>
    </rPh>
    <rPh sb="359" eb="362">
      <t>ショリヒ</t>
    </rPh>
    <rPh sb="363" eb="364">
      <t>ゲン</t>
    </rPh>
    <rPh sb="373" eb="377">
      <t>ゼンコクヘイキン</t>
    </rPh>
    <rPh sb="378" eb="384">
      <t>ルイジダンタイヘイキン</t>
    </rPh>
    <rPh sb="387" eb="388">
      <t>タカ</t>
    </rPh>
    <rPh sb="389" eb="391">
      <t>ジョウキョウ</t>
    </rPh>
    <rPh sb="395" eb="397">
      <t>イジ</t>
    </rPh>
    <rPh sb="397" eb="400">
      <t>カンリヒ</t>
    </rPh>
    <rPh sb="401" eb="403">
      <t>サクゲン</t>
    </rPh>
    <rPh sb="404" eb="406">
      <t>セツゾク</t>
    </rPh>
    <rPh sb="406" eb="407">
      <t>リツ</t>
    </rPh>
    <rPh sb="408" eb="410">
      <t>コウジョウ</t>
    </rPh>
    <rPh sb="413" eb="415">
      <t>ユウシュウ</t>
    </rPh>
    <rPh sb="415" eb="417">
      <t>スイリョウ</t>
    </rPh>
    <rPh sb="418" eb="420">
      <t>ゾウカ</t>
    </rPh>
    <rPh sb="421" eb="422">
      <t>ツト</t>
    </rPh>
    <rPh sb="442" eb="444">
      <t>シセツ</t>
    </rPh>
    <rPh sb="444" eb="447">
      <t>リヨウリツ</t>
    </rPh>
    <rPh sb="448" eb="451">
      <t>ゼンネンド</t>
    </rPh>
    <rPh sb="453" eb="455">
      <t>ビゾウ</t>
    </rPh>
    <rPh sb="461" eb="465">
      <t>ゼンコクヘイキン</t>
    </rPh>
    <rPh sb="466" eb="472">
      <t>ルイジダンタイヘイキン</t>
    </rPh>
    <rPh sb="474" eb="475">
      <t>ヒク</t>
    </rPh>
    <rPh sb="476" eb="478">
      <t>ジョウキョウ</t>
    </rPh>
    <rPh sb="482" eb="485">
      <t>セツゾクリツ</t>
    </rPh>
    <rPh sb="486" eb="488">
      <t>コウジョウ</t>
    </rPh>
    <rPh sb="489" eb="490">
      <t>ハカ</t>
    </rPh>
    <rPh sb="495" eb="497">
      <t>テキセツ</t>
    </rPh>
    <rPh sb="498" eb="500">
      <t>シセツ</t>
    </rPh>
    <rPh sb="501" eb="503">
      <t>イジ</t>
    </rPh>
    <rPh sb="504" eb="505">
      <t>ツト</t>
    </rPh>
    <rPh sb="510" eb="513">
      <t>スイセンカ</t>
    </rPh>
    <rPh sb="513" eb="514">
      <t>リツ</t>
    </rPh>
    <rPh sb="515" eb="517">
      <t>ビゾウ</t>
    </rPh>
    <rPh sb="525" eb="526">
      <t>ヨコ</t>
    </rPh>
    <rPh sb="532" eb="536">
      <t>ゼンコクヘイキン</t>
    </rPh>
    <rPh sb="537" eb="543">
      <t>ルイジダンタイヘイキン</t>
    </rPh>
    <rPh sb="545" eb="546">
      <t>ヒク</t>
    </rPh>
    <rPh sb="547" eb="549">
      <t>ジョウキョウ</t>
    </rPh>
    <rPh sb="553" eb="555">
      <t>スイシツ</t>
    </rPh>
    <rPh sb="555" eb="557">
      <t>ホゼン</t>
    </rPh>
    <rPh sb="558" eb="563">
      <t>シヨウリョウシュウニュウ</t>
    </rPh>
    <rPh sb="564" eb="566">
      <t>カクホ</t>
    </rPh>
    <rPh sb="567" eb="568">
      <t>ハカ</t>
    </rPh>
    <rPh sb="572" eb="573">
      <t>ヒ</t>
    </rPh>
    <rPh sb="574" eb="575">
      <t>ツヅ</t>
    </rPh>
    <rPh sb="576" eb="578">
      <t>セツゾク</t>
    </rPh>
    <rPh sb="578" eb="579">
      <t>リツ</t>
    </rPh>
    <rPh sb="580" eb="582">
      <t>コウジョウ</t>
    </rPh>
    <rPh sb="583" eb="5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</si>
</sst>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49" fontId="5" fillId="0" borderId="6"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left" vertical="top" wrapText="1"/>
      <protection locked="0"/>
    </xf>
    <xf numFmtId="49" fontId="5" fillId="0" borderId="7" xfId="1" applyNumberFormat="1" applyFont="1" applyBorder="1" applyAlignment="1" applyProtection="1">
      <alignment horizontal="left" vertical="top" wrapText="1"/>
      <protection locked="0"/>
    </xf>
    <xf numFmtId="49" fontId="5" fillId="0" borderId="8" xfId="1" applyNumberFormat="1" applyFont="1" applyBorder="1" applyAlignment="1" applyProtection="1">
      <alignment horizontal="left" vertical="top" wrapText="1"/>
      <protection locked="0"/>
    </xf>
    <xf numFmtId="49" fontId="5" fillId="0" borderId="1" xfId="1" applyNumberFormat="1" applyFont="1" applyBorder="1" applyAlignment="1" applyProtection="1">
      <alignment horizontal="left" vertical="top" wrapText="1"/>
      <protection locked="0"/>
    </xf>
    <xf numFmtId="49" fontId="5" fillId="0" borderId="9" xfId="1" applyNumberFormat="1"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0.99</c:v>
                </c:pt>
                <c:pt idx="3" formatCode="#,##0.00;&quot;△&quot;#,##0.00;&quot;-&quot;">
                  <c:v>0.3</c:v>
                </c:pt>
                <c:pt idx="4" formatCode="#,##0.00;&quot;△&quot;#,##0.00;&quot;-&quot;">
                  <c:v>0.08</c:v>
                </c:pt>
              </c:numCache>
            </c:numRef>
          </c:val>
          <c:extLst>
            <c:ext xmlns:c16="http://schemas.microsoft.com/office/drawing/2014/chart" uri="{C3380CC4-5D6E-409C-BE32-E72D297353CC}">
              <c16:uniqueId val="{00000000-5409-4A50-B0CD-49B27BE38B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0.16</c:v>
                </c:pt>
                <c:pt idx="4">
                  <c:v>0.15</c:v>
                </c:pt>
              </c:numCache>
            </c:numRef>
          </c:val>
          <c:smooth val="0"/>
          <c:extLst>
            <c:ext xmlns:c16="http://schemas.microsoft.com/office/drawing/2014/chart" uri="{C3380CC4-5D6E-409C-BE32-E72D297353CC}">
              <c16:uniqueId val="{00000001-5409-4A50-B0CD-49B27BE38B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38.15</c:v>
                </c:pt>
                <c:pt idx="1">
                  <c:v>36.79</c:v>
                </c:pt>
                <c:pt idx="2">
                  <c:v>35.880000000000003</c:v>
                </c:pt>
                <c:pt idx="3">
                  <c:v>34.94</c:v>
                </c:pt>
                <c:pt idx="4">
                  <c:v>36.299999999999997</c:v>
                </c:pt>
              </c:numCache>
            </c:numRef>
          </c:val>
          <c:extLst>
            <c:ext xmlns:c16="http://schemas.microsoft.com/office/drawing/2014/chart" uri="{C3380CC4-5D6E-409C-BE32-E72D297353CC}">
              <c16:uniqueId val="{00000000-70B6-4D1D-9A73-ED227017D0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55.58</c:v>
                </c:pt>
                <c:pt idx="4">
                  <c:v>54.05</c:v>
                </c:pt>
              </c:numCache>
            </c:numRef>
          </c:val>
          <c:smooth val="0"/>
          <c:extLst>
            <c:ext xmlns:c16="http://schemas.microsoft.com/office/drawing/2014/chart" uri="{C3380CC4-5D6E-409C-BE32-E72D297353CC}">
              <c16:uniqueId val="{00000001-70B6-4D1D-9A73-ED227017D0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63.16</c:v>
                </c:pt>
                <c:pt idx="1">
                  <c:v>64.62</c:v>
                </c:pt>
                <c:pt idx="2">
                  <c:v>67.31</c:v>
                </c:pt>
                <c:pt idx="3">
                  <c:v>67.78</c:v>
                </c:pt>
                <c:pt idx="4">
                  <c:v>68.78</c:v>
                </c:pt>
              </c:numCache>
            </c:numRef>
          </c:val>
          <c:extLst>
            <c:ext xmlns:c16="http://schemas.microsoft.com/office/drawing/2014/chart" uri="{C3380CC4-5D6E-409C-BE32-E72D297353CC}">
              <c16:uniqueId val="{00000000-BAE5-4FD2-ABFE-E9FC1016E4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93.1</c:v>
                </c:pt>
                <c:pt idx="4">
                  <c:v>92.88</c:v>
                </c:pt>
              </c:numCache>
            </c:numRef>
          </c:val>
          <c:smooth val="0"/>
          <c:extLst>
            <c:ext xmlns:c16="http://schemas.microsoft.com/office/drawing/2014/chart" uri="{C3380CC4-5D6E-409C-BE32-E72D297353CC}">
              <c16:uniqueId val="{00000001-BAE5-4FD2-ABFE-E9FC1016E4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48.33</c:v>
                </c:pt>
                <c:pt idx="1">
                  <c:v>50.7</c:v>
                </c:pt>
                <c:pt idx="2">
                  <c:v>50.41</c:v>
                </c:pt>
                <c:pt idx="3">
                  <c:v>48.37</c:v>
                </c:pt>
                <c:pt idx="4">
                  <c:v>74.75</c:v>
                </c:pt>
              </c:numCache>
            </c:numRef>
          </c:val>
          <c:extLst>
            <c:ext xmlns:c16="http://schemas.microsoft.com/office/drawing/2014/chart" uri="{C3380CC4-5D6E-409C-BE32-E72D297353CC}">
              <c16:uniqueId val="{00000000-AA7A-4010-9A2A-922F81A494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A-4010-9A2A-922F81A494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37-4CF0-A897-DF4499C51B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37-4CF0-A897-DF4499C51B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7F-4AF7-8A31-D8CA38EEF8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7F-4AF7-8A31-D8CA38EEF8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E-41BE-841D-7CB16A9B4D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E-41BE-841D-7CB16A9B4D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94-4BF9-8875-C6FE2E64B79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94-4BF9-8875-C6FE2E64B79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2542.0300000000002</c:v>
                </c:pt>
                <c:pt idx="1">
                  <c:v>2506.12</c:v>
                </c:pt>
                <c:pt idx="2">
                  <c:v>3611.47</c:v>
                </c:pt>
                <c:pt idx="3">
                  <c:v>2942.72</c:v>
                </c:pt>
                <c:pt idx="4">
                  <c:v>2531.81</c:v>
                </c:pt>
              </c:numCache>
            </c:numRef>
          </c:val>
          <c:extLst>
            <c:ext xmlns:c16="http://schemas.microsoft.com/office/drawing/2014/chart" uri="{C3380CC4-5D6E-409C-BE32-E72D297353CC}">
              <c16:uniqueId val="{00000000-0EAD-436A-B7BC-C80258C698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671.97</c:v>
                </c:pt>
                <c:pt idx="4">
                  <c:v>798.84</c:v>
                </c:pt>
              </c:numCache>
            </c:numRef>
          </c:val>
          <c:smooth val="0"/>
          <c:extLst>
            <c:ext xmlns:c16="http://schemas.microsoft.com/office/drawing/2014/chart" uri="{C3380CC4-5D6E-409C-BE32-E72D297353CC}">
              <c16:uniqueId val="{00000001-0EAD-436A-B7BC-C80258C698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34.56</c:v>
                </c:pt>
                <c:pt idx="1">
                  <c:v>35.39</c:v>
                </c:pt>
                <c:pt idx="2">
                  <c:v>31.64</c:v>
                </c:pt>
                <c:pt idx="3">
                  <c:v>30.29</c:v>
                </c:pt>
                <c:pt idx="4">
                  <c:v>67.86</c:v>
                </c:pt>
              </c:numCache>
            </c:numRef>
          </c:val>
          <c:extLst>
            <c:ext xmlns:c16="http://schemas.microsoft.com/office/drawing/2014/chart" uri="{C3380CC4-5D6E-409C-BE32-E72D297353CC}">
              <c16:uniqueId val="{00000000-4495-4F94-97DF-BBF2653BBE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86.34</c:v>
                </c:pt>
                <c:pt idx="4">
                  <c:v>86.85</c:v>
                </c:pt>
              </c:numCache>
            </c:numRef>
          </c:val>
          <c:smooth val="0"/>
          <c:extLst>
            <c:ext xmlns:c16="http://schemas.microsoft.com/office/drawing/2014/chart" uri="{C3380CC4-5D6E-409C-BE32-E72D297353CC}">
              <c16:uniqueId val="{00000001-4495-4F94-97DF-BBF2653BBE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416.22</c:v>
                </c:pt>
                <c:pt idx="1">
                  <c:v>426.33</c:v>
                </c:pt>
                <c:pt idx="2">
                  <c:v>478.91</c:v>
                </c:pt>
                <c:pt idx="3">
                  <c:v>500.43</c:v>
                </c:pt>
                <c:pt idx="4">
                  <c:v>224.36</c:v>
                </c:pt>
              </c:numCache>
            </c:numRef>
          </c:val>
          <c:extLst>
            <c:ext xmlns:c16="http://schemas.microsoft.com/office/drawing/2014/chart" uri="{C3380CC4-5D6E-409C-BE32-E72D297353CC}">
              <c16:uniqueId val="{00000000-ECB4-4583-A974-AB95C4CFF6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175.12</c:v>
                </c:pt>
                <c:pt idx="4">
                  <c:v>177.15</c:v>
                </c:pt>
              </c:numCache>
            </c:numRef>
          </c:val>
          <c:smooth val="0"/>
          <c:extLst>
            <c:ext xmlns:c16="http://schemas.microsoft.com/office/drawing/2014/chart" uri="{C3380CC4-5D6E-409C-BE32-E72D297353CC}">
              <c16:uniqueId val="{00000001-ECB4-4583-A974-AB95C4CFF6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秋田県　仙北市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Cd1</v>
      </c>
      <c r="X8" s="47"/>
      <c r="Y8" s="47"/>
      <c r="Z8" s="47"/>
      <c r="AA8" s="47"/>
      <c r="AB8" s="47"/>
      <c r="AC8" s="47"/>
      <c r="AD8" s="48" t="str">
        <f>データ!$M$6</f>
        <v>非設置</v>
      </c>
      <c r="AE8" s="48"/>
      <c r="AF8" s="48"/>
      <c r="AG8" s="48"/>
      <c r="AH8" s="48"/>
      <c r="AI8" s="48"/>
      <c r="AJ8" s="48"/>
      <c r="AK8" s="3"/>
      <c r="AL8" s="49">
        <f>データ!S6</f>
        <v>26991</v>
      </c>
      <c r="AM8" s="49"/>
      <c r="AN8" s="49"/>
      <c r="AO8" s="49"/>
      <c r="AP8" s="49"/>
      <c r="AQ8" s="49"/>
      <c r="AR8" s="49"/>
      <c r="AS8" s="49"/>
      <c r="AT8" s="44">
        <f>データ!T6</f>
        <v>1093.56</v>
      </c>
      <c r="AU8" s="44"/>
      <c r="AV8" s="44"/>
      <c r="AW8" s="44"/>
      <c r="AX8" s="44"/>
      <c r="AY8" s="44"/>
      <c r="AZ8" s="44"/>
      <c r="BA8" s="44"/>
      <c r="BB8" s="44">
        <f>データ!U6</f>
        <v>24.68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37.47</v>
      </c>
      <c r="Q10" s="44"/>
      <c r="R10" s="44"/>
      <c r="S10" s="44"/>
      <c r="T10" s="44"/>
      <c r="U10" s="44"/>
      <c r="V10" s="44"/>
      <c r="W10" s="44">
        <f>データ!Q6</f>
        <v>70.040000000000006</v>
      </c>
      <c r="X10" s="44"/>
      <c r="Y10" s="44"/>
      <c r="Z10" s="44"/>
      <c r="AA10" s="44"/>
      <c r="AB10" s="44"/>
      <c r="AC10" s="44"/>
      <c r="AD10" s="49">
        <f>データ!R6</f>
        <v>2700</v>
      </c>
      <c r="AE10" s="49"/>
      <c r="AF10" s="49"/>
      <c r="AG10" s="49"/>
      <c r="AH10" s="49"/>
      <c r="AI10" s="49"/>
      <c r="AJ10" s="49"/>
      <c r="AK10" s="2"/>
      <c r="AL10" s="49">
        <f>データ!V6</f>
        <v>10030</v>
      </c>
      <c r="AM10" s="49"/>
      <c r="AN10" s="49"/>
      <c r="AO10" s="49"/>
      <c r="AP10" s="49"/>
      <c r="AQ10" s="49"/>
      <c r="AR10" s="49"/>
      <c r="AS10" s="49"/>
      <c r="AT10" s="44">
        <f>データ!W6</f>
        <v>4.75</v>
      </c>
      <c r="AU10" s="44"/>
      <c r="AV10" s="44"/>
      <c r="AW10" s="44"/>
      <c r="AX10" s="44"/>
      <c r="AY10" s="44"/>
      <c r="AZ10" s="44"/>
      <c r="BA10" s="44"/>
      <c r="BB10" s="44">
        <f>データ!X6</f>
        <v>2111.58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D/PchLCmHfD+tdkbMDGIykw6I1Q6gUKqIRaSJrYLcJRgq26WHXRzvFODSVBd3d1nt9ZoYTSnlVC1P54awmw/Vw==" saltValue="gDEHxE8W6edRhdtb/OKu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52159</v>
      </c>
      <c r="D6" s="32">
        <f t="shared" si="3"/>
        <v>47</v>
      </c>
      <c r="E6" s="32">
        <f t="shared" si="3"/>
        <v>17</v>
      </c>
      <c r="F6" s="32">
        <f t="shared" si="3"/>
        <v>1</v>
      </c>
      <c r="G6" s="32">
        <f t="shared" si="3"/>
        <v>0</v>
      </c>
      <c r="H6" s="32" t="str">
        <f t="shared" si="3"/>
        <v>秋田県　仙北市</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37.47</v>
      </c>
      <c r="Q6" s="33">
        <f t="shared" si="3"/>
        <v>70.040000000000006</v>
      </c>
      <c r="R6" s="33">
        <f t="shared" si="3"/>
        <v>2700</v>
      </c>
      <c r="S6" s="33">
        <f t="shared" si="3"/>
        <v>26991</v>
      </c>
      <c r="T6" s="33">
        <f t="shared" si="3"/>
        <v>1093.56</v>
      </c>
      <c r="U6" s="33">
        <f t="shared" si="3"/>
        <v>24.68</v>
      </c>
      <c r="V6" s="33">
        <f t="shared" si="3"/>
        <v>10030</v>
      </c>
      <c r="W6" s="33">
        <f t="shared" si="3"/>
        <v>4.75</v>
      </c>
      <c r="X6" s="33">
        <f t="shared" si="3"/>
        <v>2111.58</v>
      </c>
      <c r="Y6" s="34">
        <f>IF(Y7="",NA(),Y7)</f>
        <v>48.33</v>
      </c>
      <c r="Z6" s="34">
        <f t="shared" ref="Z6:AH6" si="4">IF(Z7="",NA(),Z7)</f>
        <v>50.7</v>
      </c>
      <c r="AA6" s="34">
        <f t="shared" si="4"/>
        <v>50.41</v>
      </c>
      <c r="AB6" s="34">
        <f t="shared" si="4"/>
        <v>48.37</v>
      </c>
      <c r="AC6" s="34">
        <f t="shared" si="4"/>
        <v>74.75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2542.0300000000002</v>
      </c>
      <c r="BG6" s="34">
        <f t="shared" ref="BG6:BO6" si="7">IF(BG7="",NA(),BG7)</f>
        <v>2506.12</v>
      </c>
      <c r="BH6" s="34">
        <f t="shared" si="7"/>
        <v>3611.47</v>
      </c>
      <c r="BI6" s="34">
        <f t="shared" si="7"/>
        <v>2942.72</v>
      </c>
      <c r="BJ6" s="34">
        <f t="shared" si="7"/>
        <v>2531.81</v>
      </c>
      <c r="BK6" s="34">
        <f t="shared" si="7"/>
        <v>1306.92</v>
      </c>
      <c r="BL6" s="34">
        <f t="shared" si="7"/>
        <v>1203.71</v>
      </c>
      <c r="BM6" s="34">
        <f t="shared" si="7"/>
        <v>1162.3599999999999</v>
      </c>
      <c r="BN6" s="34">
        <f t="shared" si="7"/>
        <v>671.97</v>
      </c>
      <c r="BO6" s="34">
        <f t="shared" si="7"/>
        <v>798.84</v>
      </c>
      <c r="BP6" s="33" t="str">
        <f>IF(BP7="","",IF(BP7="-","【-】","【"&amp;SUBSTITUTE(TEXT(BP7,"#,##0.00"),"-","△")&amp;"】"))</f>
        <v>【707.33】</v>
      </c>
      <c r="BQ6" s="34">
        <f>IF(BQ7="",NA(),BQ7)</f>
        <v>34.56</v>
      </c>
      <c r="BR6" s="34">
        <f t="shared" ref="BR6:BZ6" si="8">IF(BR7="",NA(),BR7)</f>
        <v>35.39</v>
      </c>
      <c r="BS6" s="34">
        <f t="shared" si="8"/>
        <v>31.64</v>
      </c>
      <c r="BT6" s="34">
        <f t="shared" si="8"/>
        <v>30.29</v>
      </c>
      <c r="BU6" s="34">
        <f t="shared" si="8"/>
        <v>67.86</v>
      </c>
      <c r="BV6" s="34">
        <f t="shared" si="8"/>
        <v>68.510000000000005</v>
      </c>
      <c r="BW6" s="34">
        <f t="shared" si="8"/>
        <v>69.739999999999995</v>
      </c>
      <c r="BX6" s="34">
        <f t="shared" si="8"/>
        <v>68.209999999999994</v>
      </c>
      <c r="BY6" s="34">
        <f t="shared" si="8"/>
        <v>86.34</v>
      </c>
      <c r="BZ6" s="34">
        <f t="shared" si="8"/>
        <v>86.85</v>
      </c>
      <c r="CA6" s="33" t="str">
        <f>IF(CA7="","",IF(CA7="-","【-】","【"&amp;SUBSTITUTE(TEXT(CA7,"#,##0.00"),"-","△")&amp;"】"))</f>
        <v>【101.26】</v>
      </c>
      <c r="CB6" s="34">
        <f>IF(CB7="",NA(),CB7)</f>
        <v>416.22</v>
      </c>
      <c r="CC6" s="34">
        <f t="shared" ref="CC6:CK6" si="9">IF(CC7="",NA(),CC7)</f>
        <v>426.33</v>
      </c>
      <c r="CD6" s="34">
        <f t="shared" si="9"/>
        <v>478.91</v>
      </c>
      <c r="CE6" s="34">
        <f t="shared" si="9"/>
        <v>500.43</v>
      </c>
      <c r="CF6" s="34">
        <f t="shared" si="9"/>
        <v>224.36</v>
      </c>
      <c r="CG6" s="34">
        <f t="shared" si="9"/>
        <v>247.43</v>
      </c>
      <c r="CH6" s="34">
        <f t="shared" si="9"/>
        <v>248.89</v>
      </c>
      <c r="CI6" s="34">
        <f t="shared" si="9"/>
        <v>250.84</v>
      </c>
      <c r="CJ6" s="34">
        <f t="shared" si="9"/>
        <v>175.12</v>
      </c>
      <c r="CK6" s="34">
        <f t="shared" si="9"/>
        <v>177.15</v>
      </c>
      <c r="CL6" s="33" t="str">
        <f>IF(CL7="","",IF(CL7="-","【-】","【"&amp;SUBSTITUTE(TEXT(CL7,"#,##0.00"),"-","△")&amp;"】"))</f>
        <v>【136.39】</v>
      </c>
      <c r="CM6" s="34">
        <f>IF(CM7="",NA(),CM7)</f>
        <v>38.15</v>
      </c>
      <c r="CN6" s="34">
        <f t="shared" ref="CN6:CV6" si="10">IF(CN7="",NA(),CN7)</f>
        <v>36.79</v>
      </c>
      <c r="CO6" s="34">
        <f t="shared" si="10"/>
        <v>35.880000000000003</v>
      </c>
      <c r="CP6" s="34">
        <f t="shared" si="10"/>
        <v>34.94</v>
      </c>
      <c r="CQ6" s="34">
        <f t="shared" si="10"/>
        <v>36.299999999999997</v>
      </c>
      <c r="CR6" s="34">
        <f t="shared" si="10"/>
        <v>50.32</v>
      </c>
      <c r="CS6" s="34">
        <f t="shared" si="10"/>
        <v>49.89</v>
      </c>
      <c r="CT6" s="34">
        <f t="shared" si="10"/>
        <v>49.39</v>
      </c>
      <c r="CU6" s="34">
        <f t="shared" si="10"/>
        <v>55.58</v>
      </c>
      <c r="CV6" s="34">
        <f t="shared" si="10"/>
        <v>54.05</v>
      </c>
      <c r="CW6" s="33" t="str">
        <f>IF(CW7="","",IF(CW7="-","【-】","【"&amp;SUBSTITUTE(TEXT(CW7,"#,##0.00"),"-","△")&amp;"】"))</f>
        <v>【60.13】</v>
      </c>
      <c r="CX6" s="34">
        <f>IF(CX7="",NA(),CX7)</f>
        <v>63.16</v>
      </c>
      <c r="CY6" s="34">
        <f t="shared" ref="CY6:DG6" si="11">IF(CY7="",NA(),CY7)</f>
        <v>64.62</v>
      </c>
      <c r="CZ6" s="34">
        <f t="shared" si="11"/>
        <v>67.31</v>
      </c>
      <c r="DA6" s="34">
        <f t="shared" si="11"/>
        <v>67.78</v>
      </c>
      <c r="DB6" s="34">
        <f t="shared" si="11"/>
        <v>68.78</v>
      </c>
      <c r="DC6" s="34">
        <f t="shared" si="11"/>
        <v>84.57</v>
      </c>
      <c r="DD6" s="34">
        <f t="shared" si="11"/>
        <v>84.73</v>
      </c>
      <c r="DE6" s="34">
        <f t="shared" si="11"/>
        <v>83.96</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0.99</v>
      </c>
      <c r="EH6" s="34">
        <f t="shared" si="14"/>
        <v>0.3</v>
      </c>
      <c r="EI6" s="34">
        <f t="shared" si="14"/>
        <v>0.08</v>
      </c>
      <c r="EJ6" s="34">
        <f t="shared" si="14"/>
        <v>0.14000000000000001</v>
      </c>
      <c r="EK6" s="34">
        <f t="shared" si="14"/>
        <v>0.03</v>
      </c>
      <c r="EL6" s="34">
        <f t="shared" si="14"/>
        <v>0.15</v>
      </c>
      <c r="EM6" s="34">
        <f t="shared" si="14"/>
        <v>0.16</v>
      </c>
      <c r="EN6" s="34">
        <f t="shared" si="14"/>
        <v>0.15</v>
      </c>
      <c r="EO6" s="33" t="str">
        <f>IF(EO7="","",IF(EO7="-","【-】","【"&amp;SUBSTITUTE(TEXT(EO7,"#,##0.00"),"-","△")&amp;"】"))</f>
        <v>【0.23】</v>
      </c>
    </row>
    <row r="7" spans="1:145" s="35" customFormat="1" x14ac:dyDescent="0.15">
      <c r="A7" s="27"/>
      <c r="B7" s="36">
        <v>2017</v>
      </c>
      <c r="C7" s="36">
        <v>52159</v>
      </c>
      <c r="D7" s="36">
        <v>47</v>
      </c>
      <c r="E7" s="36">
        <v>17</v>
      </c>
      <c r="F7" s="36">
        <v>1</v>
      </c>
      <c r="G7" s="36">
        <v>0</v>
      </c>
      <c r="H7" s="36" t="s">
        <v>109</v>
      </c>
      <c r="I7" s="36" t="s">
        <v>110</v>
      </c>
      <c r="J7" s="36" t="s">
        <v>111</v>
      </c>
      <c r="K7" s="36" t="s">
        <v>112</v>
      </c>
      <c r="L7" s="36" t="s">
        <v>113</v>
      </c>
      <c r="M7" s="36" t="s">
        <v>114</v>
      </c>
      <c r="N7" s="37" t="s">
        <v>115</v>
      </c>
      <c r="O7" s="37" t="s">
        <v>116</v>
      </c>
      <c r="P7" s="37">
        <v>37.47</v>
      </c>
      <c r="Q7" s="37">
        <v>70.040000000000006</v>
      </c>
      <c r="R7" s="37">
        <v>2700</v>
      </c>
      <c r="S7" s="37">
        <v>26991</v>
      </c>
      <c r="T7" s="37">
        <v>1093.56</v>
      </c>
      <c r="U7" s="37">
        <v>24.68</v>
      </c>
      <c r="V7" s="37">
        <v>10030</v>
      </c>
      <c r="W7" s="37">
        <v>4.75</v>
      </c>
      <c r="X7" s="37">
        <v>2111.58</v>
      </c>
      <c r="Y7" s="37">
        <v>48.33</v>
      </c>
      <c r="Z7" s="37">
        <v>50.7</v>
      </c>
      <c r="AA7" s="37">
        <v>50.41</v>
      </c>
      <c r="AB7" s="37">
        <v>48.37</v>
      </c>
      <c r="AC7" s="37">
        <v>74.75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2542.0300000000002</v>
      </c>
      <c r="BG7" s="37">
        <v>2506.12</v>
      </c>
      <c r="BH7" s="37">
        <v>3611.47</v>
      </c>
      <c r="BI7" s="37">
        <v>2942.72</v>
      </c>
      <c r="BJ7" s="37">
        <v>2531.81</v>
      </c>
      <c r="BK7" s="37">
        <v>1306.92</v>
      </c>
      <c r="BL7" s="37">
        <v>1203.71</v>
      </c>
      <c r="BM7" s="37">
        <v>1162.3599999999999</v>
      </c>
      <c r="BN7" s="37">
        <v>671.97</v>
      </c>
      <c r="BO7" s="37">
        <v>798.84</v>
      </c>
      <c r="BP7" s="37">
        <v>707.33</v>
      </c>
      <c r="BQ7" s="37">
        <v>34.56</v>
      </c>
      <c r="BR7" s="37">
        <v>35.39</v>
      </c>
      <c r="BS7" s="37">
        <v>31.64</v>
      </c>
      <c r="BT7" s="37">
        <v>30.29</v>
      </c>
      <c r="BU7" s="37">
        <v>67.86</v>
      </c>
      <c r="BV7" s="37">
        <v>68.510000000000005</v>
      </c>
      <c r="BW7" s="37">
        <v>69.739999999999995</v>
      </c>
      <c r="BX7" s="37">
        <v>68.209999999999994</v>
      </c>
      <c r="BY7" s="37">
        <v>86.34</v>
      </c>
      <c r="BZ7" s="37">
        <v>86.85</v>
      </c>
      <c r="CA7" s="37">
        <v>101.26</v>
      </c>
      <c r="CB7" s="37">
        <v>416.22</v>
      </c>
      <c r="CC7" s="37">
        <v>426.33</v>
      </c>
      <c r="CD7" s="37">
        <v>478.91</v>
      </c>
      <c r="CE7" s="37">
        <v>500.43</v>
      </c>
      <c r="CF7" s="37">
        <v>224.36</v>
      </c>
      <c r="CG7" s="37">
        <v>247.43</v>
      </c>
      <c r="CH7" s="37">
        <v>248.89</v>
      </c>
      <c r="CI7" s="37">
        <v>250.84</v>
      </c>
      <c r="CJ7" s="37">
        <v>175.12</v>
      </c>
      <c r="CK7" s="37">
        <v>177.15</v>
      </c>
      <c r="CL7" s="37">
        <v>136.38999999999999</v>
      </c>
      <c r="CM7" s="37">
        <v>38.15</v>
      </c>
      <c r="CN7" s="37">
        <v>36.79</v>
      </c>
      <c r="CO7" s="37">
        <v>35.880000000000003</v>
      </c>
      <c r="CP7" s="37">
        <v>34.94</v>
      </c>
      <c r="CQ7" s="37">
        <v>36.299999999999997</v>
      </c>
      <c r="CR7" s="37">
        <v>50.32</v>
      </c>
      <c r="CS7" s="37">
        <v>49.89</v>
      </c>
      <c r="CT7" s="37">
        <v>49.39</v>
      </c>
      <c r="CU7" s="37">
        <v>55.58</v>
      </c>
      <c r="CV7" s="37">
        <v>54.05</v>
      </c>
      <c r="CW7" s="37">
        <v>60.13</v>
      </c>
      <c r="CX7" s="37">
        <v>63.16</v>
      </c>
      <c r="CY7" s="37">
        <v>64.62</v>
      </c>
      <c r="CZ7" s="37">
        <v>67.31</v>
      </c>
      <c r="DA7" s="37">
        <v>67.78</v>
      </c>
      <c r="DB7" s="37">
        <v>68.78</v>
      </c>
      <c r="DC7" s="37">
        <v>84.57</v>
      </c>
      <c r="DD7" s="37">
        <v>84.73</v>
      </c>
      <c r="DE7" s="37">
        <v>83.96</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0.99</v>
      </c>
      <c r="EH7" s="37">
        <v>0.3</v>
      </c>
      <c r="EI7" s="37">
        <v>0.08</v>
      </c>
      <c r="EJ7" s="37">
        <v>0.14000000000000001</v>
      </c>
      <c r="EK7" s="37">
        <v>0.03</v>
      </c>
      <c r="EL7" s="37">
        <v>0.15</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2019-02-12T01:18:49Z</cp:lastPrinted>
  <dcterms:created xsi:type="dcterms:W3CDTF">2018-12-03T08:59:44Z</dcterms:created>
  <dcterms:modified xsi:type="dcterms:W3CDTF">2019-02-12T01:18:50Z</dcterms:modified>
  <cp:category/>
</cp:coreProperties>
</file>