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06 H30\02 公営企業班\190117 経営比較分析表の作成について\02 各課（＝回答）\【経営比較分析表】2017_052159_47_1718（下水）\"/>
    </mc:Choice>
  </mc:AlternateContent>
  <workbookProtection workbookAlgorithmName="SHA-512" workbookHashValue="nMj6/OvXuKnTsggmu5GFkonLZszWpe3BbOuowRBW70/reT4RkqM/swFnvMT78nOeFAFUjfivkkfH3eqCThCnaw==" workbookSaltValue="InPfgksD3YcZdnqkEiXURg==" workbookSpinCount="100000" lockStructure="1"/>
  <bookViews>
    <workbookView xWindow="0" yWindow="0" windowWidth="20490" windowHeight="64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<sst xmlns="http://schemas.openxmlformats.org/spreadsheetml/2006/main" count="246" uniqueCount="126">
  <si>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</si>
  <si>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</si>
  <si>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</si>
  <si>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</si>
  <si>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</si>
  <si>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</si>
  <si>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</si>
  <si>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</si>
  <si>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</si>
  <si>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</si>
  <si>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</si>
  <si>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</si>
  <si>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</si>
  <si>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</si>
  <si>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</si>
  <si>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</si>
  <si>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</si>
  <si>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</si>
  <si>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</si>
  <si>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</si>
  <si>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</si>
  <si>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</si>
  <si>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</si>
  <si>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</si>
  <si>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</si>
  <si>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</si>
  <si>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</si>
  <si>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</si>
  <si>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</si>
  <si>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</si>
  <si>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</si>
  <si>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</si>
  <si>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</si>
  <si>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</si>
  <si>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</si>
  <si>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</si>
  <si>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</si>
  <si>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</si>
  <si>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</si>
  <si>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</si>
  <si>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</si>
  <si>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</si>
  <si>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</si>
  <si>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</si>
  <si>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</si>
  <si>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</si>
  <si>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</si>
  <si>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</si>
  <si>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</si>
  <si>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</si>
  <si>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</si>
  <si>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</si>
  <si>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</si>
  <si>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</si>
  <si>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</si>
  <si>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</si>
  <si>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</si>
  <si>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</si>
  <si>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</si>
  <si>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</si>
  <si>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</si>
  <si>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</si>
  <si>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</si>
  <si>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</si>
  <si>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</si>
  <si>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</si>
  <si>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</si>
  <si>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</si>
  <si>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</si>
  <si>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</si>
  <si>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</si>
  <si>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</si>
  <si>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</si>
  <si>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</si>
  <si>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</si>
  <si>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</si>
  <si>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</si>
  <si>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</si>
  <si>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</si>
  <si>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</si>
  <si>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</si>
  <si>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</si>
  <si>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</si>
  <si>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</si>
  <si>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</si>
  <si>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</si>
  <si>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</si>
  <si>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</si>
  <si>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</si>
  <si>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</si>
  <si>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</si>
  <si>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</si>
  <si>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</si>
  <si>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</si>
  <si>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</si>
  <si>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</si>
  <si>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</si>
  <si>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</si>
  <si>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</si>
  <si>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</si>
  <si>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</si>
  <si>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</si>
  <si>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</si>
  <si>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</si>
  <si>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</si>
  <si>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</si>
  <si>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</si>
  <si>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</si>
  <si>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</si>
  <si>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</si>
  <si>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</si>
  <si>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</si>
  <si>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</si>
  <si>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</si>
  <si>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</si>
  <si>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</si>
  <si>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</si>
  <si>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</si>
  <si>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</si>
  <si>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</si>
  <si>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</si>
  <si>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</si>
  <si>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</si>
  <si>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昭和55年から整備をし、昭和61年から供用を開始している。耐用年数の観点から考えると、更新の時期はまだ到来しないが、現状では将来の更新需要に対応するための財源確保は難しい。
　そのため、個々の資産に応じた効率的・効果的な維持管理を行い、長寿命化・経費削減を図るとともに財政負担の軽減を図りながら計画的な更新を行いたい。</t>
    <phoneticPr fontId="4"/>
  </si>
  <si>
    <t>　収益は、一般会計からの繰入金に大きく依存し、経営状況は脆弱である。また、限られた地域の事業であり、人口も少ない。
　このため、事業の安定的な経営や将来の更新需要に対応できる財源の確保が大きな課題である。
　したがって、市民の理解を得ながら段階的な料金改定による使用料収入の確保を図り、効率的・効果的な維持管理と投資による経費削減を行い経営改善に努める。</t>
    <rPh sb="37" eb="38">
      <t>カギ</t>
    </rPh>
    <rPh sb="41" eb="43">
      <t>チイキ</t>
    </rPh>
    <rPh sb="44" eb="46">
      <t>ジギョウ</t>
    </rPh>
    <rPh sb="50" eb="52">
      <t>ジンコウ</t>
    </rPh>
    <rPh sb="53" eb="54">
      <t>スク</t>
    </rPh>
    <phoneticPr fontId="4"/>
  </si>
  <si>
    <t>①収益的収支比率：前年度より伸びているが、一般会計繰入金の見直しによるものであるため、経営が改善されたわけではない。総収益の60％を一般会計繰入金に依存している状況であるため、使用料収入の確保や経費の見直しによる経営改善に向けた取組が必要である。
④企業債残高対事業規模比率：全国平均・類似団体平均より高い状態だが、整備は終了し、企業債償還が進んでいる。
⑤経費回収率：100％となったが、引き続き使用料収入の確保と維持管理費の削減に努める。
⑥汚水処理原価：企業債償還が進んでいることと、一般会計繰入金の見直しにより、資本費が抑えられているため下がっている。
⑦施設利用率：公共下水道事業の処理場である、田沢湖浄化センターでの一括処理のため、指標となる数値が表れてこない。
⑧水洗化率：高い水準を維持している。汚水処理も適切に行われており、水質保全に寄与している。</t>
    <rPh sb="1" eb="8">
      <t>シュウエキテキシュウシヒリツ</t>
    </rPh>
    <rPh sb="9" eb="12">
      <t>ゼンネンド</t>
    </rPh>
    <rPh sb="14" eb="15">
      <t>ノ</t>
    </rPh>
    <rPh sb="21" eb="28">
      <t>イッパンカイケイクリイレキン</t>
    </rPh>
    <rPh sb="29" eb="31">
      <t>ミナオ</t>
    </rPh>
    <rPh sb="43" eb="45">
      <t>ケイエイ</t>
    </rPh>
    <rPh sb="46" eb="48">
      <t>カイゼン</t>
    </rPh>
    <rPh sb="58" eb="61">
      <t>ソウシュウエキ</t>
    </rPh>
    <rPh sb="66" eb="68">
      <t>イッパン</t>
    </rPh>
    <rPh sb="68" eb="70">
      <t>カイケイ</t>
    </rPh>
    <rPh sb="70" eb="73">
      <t>クリイレキン</t>
    </rPh>
    <rPh sb="74" eb="76">
      <t>イゾン</t>
    </rPh>
    <rPh sb="80" eb="82">
      <t>ジョウキョウ</t>
    </rPh>
    <rPh sb="88" eb="93">
      <t>シヨウリョウシュウニュウ</t>
    </rPh>
    <rPh sb="94" eb="96">
      <t>カクホ</t>
    </rPh>
    <rPh sb="97" eb="99">
      <t>ケイヒ</t>
    </rPh>
    <rPh sb="100" eb="102">
      <t>ミナオ</t>
    </rPh>
    <rPh sb="106" eb="110">
      <t>ケイエイカイゼン</t>
    </rPh>
    <rPh sb="111" eb="112">
      <t>ム</t>
    </rPh>
    <rPh sb="114" eb="116">
      <t>トリクミ</t>
    </rPh>
    <rPh sb="117" eb="119">
      <t>ヒツヨウ</t>
    </rPh>
    <rPh sb="125" eb="128">
      <t>キギョウサイ</t>
    </rPh>
    <rPh sb="128" eb="137">
      <t>ザンダカタイジギョウキボヒリツ</t>
    </rPh>
    <rPh sb="138" eb="142">
      <t>ゼンコクヘイキン</t>
    </rPh>
    <rPh sb="143" eb="149">
      <t>ルイジダンタイヘイキン</t>
    </rPh>
    <rPh sb="151" eb="152">
      <t>タカ</t>
    </rPh>
    <rPh sb="153" eb="155">
      <t>ジョウタイ</t>
    </rPh>
    <rPh sb="158" eb="160">
      <t>セイビ</t>
    </rPh>
    <rPh sb="161" eb="163">
      <t>シュウリョウ</t>
    </rPh>
    <rPh sb="165" eb="168">
      <t>キギョウサイ</t>
    </rPh>
    <rPh sb="168" eb="170">
      <t>ショウカン</t>
    </rPh>
    <rPh sb="171" eb="172">
      <t>スス</t>
    </rPh>
    <rPh sb="179" eb="184">
      <t>ケイヒカイシュウリツ</t>
    </rPh>
    <rPh sb="195" eb="196">
      <t>ヒ</t>
    </rPh>
    <rPh sb="197" eb="198">
      <t>ツヅ</t>
    </rPh>
    <rPh sb="199" eb="202">
      <t>シヨウリョウ</t>
    </rPh>
    <rPh sb="202" eb="204">
      <t>シュウニュウ</t>
    </rPh>
    <rPh sb="205" eb="207">
      <t>カクホ</t>
    </rPh>
    <rPh sb="208" eb="213">
      <t>イジカンリヒ</t>
    </rPh>
    <rPh sb="214" eb="216">
      <t>サクゲン</t>
    </rPh>
    <rPh sb="217" eb="218">
      <t>ツト</t>
    </rPh>
    <rPh sb="223" eb="229">
      <t>オスイショリゲンカ</t>
    </rPh>
    <rPh sb="230" eb="233">
      <t>キギョウサイ</t>
    </rPh>
    <rPh sb="233" eb="235">
      <t>ショウカン</t>
    </rPh>
    <rPh sb="236" eb="237">
      <t>スス</t>
    </rPh>
    <rPh sb="245" eb="252">
      <t>イッパンカイケイクリイレキン</t>
    </rPh>
    <rPh sb="253" eb="255">
      <t>ミナオ</t>
    </rPh>
    <rPh sb="260" eb="263">
      <t>シホンヒ</t>
    </rPh>
    <rPh sb="264" eb="265">
      <t>オサ</t>
    </rPh>
    <rPh sb="273" eb="274">
      <t>サ</t>
    </rPh>
    <rPh sb="282" eb="284">
      <t>シセツ</t>
    </rPh>
    <rPh sb="284" eb="287">
      <t>リヨウリツ</t>
    </rPh>
    <rPh sb="288" eb="290">
      <t>コウキョウ</t>
    </rPh>
    <rPh sb="290" eb="293">
      <t>ゲスイドウ</t>
    </rPh>
    <rPh sb="293" eb="295">
      <t>ジギョウ</t>
    </rPh>
    <rPh sb="296" eb="299">
      <t>ショリジョウ</t>
    </rPh>
    <rPh sb="303" eb="306">
      <t>タザワコ</t>
    </rPh>
    <rPh sb="306" eb="308">
      <t>ジョウカ</t>
    </rPh>
    <rPh sb="314" eb="316">
      <t>イッカツ</t>
    </rPh>
    <rPh sb="316" eb="318">
      <t>ショリ</t>
    </rPh>
    <rPh sb="322" eb="324">
      <t>シヒョウ</t>
    </rPh>
    <rPh sb="327" eb="329">
      <t>スウチ</t>
    </rPh>
    <rPh sb="330" eb="331">
      <t>アラワ</t>
    </rPh>
    <rPh sb="339" eb="342">
      <t>スイセンカ</t>
    </rPh>
    <rPh sb="342" eb="343">
      <t>リツ</t>
    </rPh>
    <rPh sb="344" eb="345">
      <t>タカ</t>
    </rPh>
    <rPh sb="346" eb="348">
      <t>スイジュン</t>
    </rPh>
    <rPh sb="349" eb="351">
      <t>イジ</t>
    </rPh>
    <rPh sb="356" eb="358">
      <t>オスイ</t>
    </rPh>
    <rPh sb="358" eb="360">
      <t>ショリ</t>
    </rPh>
    <rPh sb="361" eb="363">
      <t>テキセツ</t>
    </rPh>
    <rPh sb="364" eb="365">
      <t>オコナ</t>
    </rPh>
    <rPh sb="371" eb="373">
      <t>スイシツ</t>
    </rPh>
    <rPh sb="373" eb="375">
      <t>ホゼン</t>
    </rPh>
    <rPh sb="376" eb="378">
      <t>キヨ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</si>
</sst>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03-4366-B8C3-57AB6D135D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D803-4366-B8C3-57AB6D135D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A0-4DAF-BAEB-3998EF52E0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47A0-4DAF-BAEB-3998EF52E0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98.44</c:v>
                </c:pt>
                <c:pt idx="1">
                  <c:v>98.39</c:v>
                </c:pt>
                <c:pt idx="2">
                  <c:v>97.92</c:v>
                </c:pt>
                <c:pt idx="3">
                  <c:v>98.04</c:v>
                </c:pt>
                <c:pt idx="4">
                  <c:v>97.87</c:v>
                </c:pt>
              </c:numCache>
            </c:numRef>
          </c:val>
          <c:extLst>
            <c:ext xmlns:c16="http://schemas.microsoft.com/office/drawing/2014/chart" uri="{C3380CC4-5D6E-409C-BE32-E72D297353CC}">
              <c16:uniqueId val="{00000000-3469-4FD0-A91D-94E19E038B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3469-4FD0-A91D-94E19E038B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66.400000000000006</c:v>
                </c:pt>
                <c:pt idx="1">
                  <c:v>65.599999999999994</c:v>
                </c:pt>
                <c:pt idx="2">
                  <c:v>61.52</c:v>
                </c:pt>
                <c:pt idx="3">
                  <c:v>59.87</c:v>
                </c:pt>
                <c:pt idx="4">
                  <c:v>66.11</c:v>
                </c:pt>
              </c:numCache>
            </c:numRef>
          </c:val>
          <c:extLst>
            <c:ext xmlns:c16="http://schemas.microsoft.com/office/drawing/2014/chart" uri="{C3380CC4-5D6E-409C-BE32-E72D297353CC}">
              <c16:uniqueId val="{00000000-82CB-4881-941B-A75C1C9FCB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CB-4881-941B-A75C1C9FCB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B1-45BB-AE62-64E738141A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B1-45BB-AE62-64E738141A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65-44FF-BD54-E16534E3A1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65-44FF-BD54-E16534E3A1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13-4077-A684-75AE34072B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13-4077-A684-75AE34072B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06-4688-8F5D-B7186DA1C26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06-4688-8F5D-B7186DA1C26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1289.8900000000001</c:v>
                </c:pt>
                <c:pt idx="1">
                  <c:v>1102</c:v>
                </c:pt>
                <c:pt idx="2">
                  <c:v>1635.46</c:v>
                </c:pt>
                <c:pt idx="3">
                  <c:v>1387.17</c:v>
                </c:pt>
                <c:pt idx="4">
                  <c:v>1325.69</c:v>
                </c:pt>
              </c:numCache>
            </c:numRef>
          </c:val>
          <c:extLst>
            <c:ext xmlns:c16="http://schemas.microsoft.com/office/drawing/2014/chart" uri="{C3380CC4-5D6E-409C-BE32-E72D297353CC}">
              <c16:uniqueId val="{00000000-FB78-474A-B5E0-B5D98C7735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FB78-474A-B5E0-B5D98C7735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78.08</c:v>
                </c:pt>
                <c:pt idx="1">
                  <c:v>61.98</c:v>
                </c:pt>
                <c:pt idx="2">
                  <c:v>86.18</c:v>
                </c:pt>
                <c:pt idx="3">
                  <c:v>99.38</c:v>
                </c:pt>
                <c:pt idx="4">
                  <c:v>100</c:v>
                </c:pt>
              </c:numCache>
            </c:numRef>
          </c:val>
          <c:extLst>
            <c:ext xmlns:c16="http://schemas.microsoft.com/office/drawing/2014/chart" uri="{C3380CC4-5D6E-409C-BE32-E72D297353CC}">
              <c16:uniqueId val="{00000000-DC52-40BE-940E-571D3CD487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DC52-40BE-940E-571D3CD487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203.19</c:v>
                </c:pt>
                <c:pt idx="1">
                  <c:v>287.56</c:v>
                </c:pt>
                <c:pt idx="2">
                  <c:v>218.42</c:v>
                </c:pt>
                <c:pt idx="3">
                  <c:v>183.53</c:v>
                </c:pt>
                <c:pt idx="4">
                  <c:v>181.79</c:v>
                </c:pt>
              </c:numCache>
            </c:numRef>
          </c:val>
          <c:extLst>
            <c:ext xmlns:c16="http://schemas.microsoft.com/office/drawing/2014/chart" uri="{C3380CC4-5D6E-409C-BE32-E72D297353CC}">
              <c16:uniqueId val="{00000000-5563-42E6-886B-A3A752C159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5563-42E6-886B-A3A752C159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仙北市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26991</v>
      </c>
      <c r="AM8" s="66"/>
      <c r="AN8" s="66"/>
      <c r="AO8" s="66"/>
      <c r="AP8" s="66"/>
      <c r="AQ8" s="66"/>
      <c r="AR8" s="66"/>
      <c r="AS8" s="66"/>
      <c r="AT8" s="65">
        <f>データ!T6</f>
        <v>1093.56</v>
      </c>
      <c r="AU8" s="65"/>
      <c r="AV8" s="65"/>
      <c r="AW8" s="65"/>
      <c r="AX8" s="65"/>
      <c r="AY8" s="65"/>
      <c r="AZ8" s="65"/>
      <c r="BA8" s="65"/>
      <c r="BB8" s="65">
        <f>データ!U6</f>
        <v>24.68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0.18</v>
      </c>
      <c r="Q10" s="65"/>
      <c r="R10" s="65"/>
      <c r="S10" s="65"/>
      <c r="T10" s="65"/>
      <c r="U10" s="65"/>
      <c r="V10" s="65"/>
      <c r="W10" s="65" t="str">
        <f>データ!Q6</f>
        <v>-</v>
      </c>
      <c r="X10" s="65"/>
      <c r="Y10" s="65"/>
      <c r="Z10" s="65"/>
      <c r="AA10" s="65"/>
      <c r="AB10" s="65"/>
      <c r="AC10" s="65"/>
      <c r="AD10" s="66">
        <f>データ!R6</f>
        <v>2700</v>
      </c>
      <c r="AE10" s="66"/>
      <c r="AF10" s="66"/>
      <c r="AG10" s="66"/>
      <c r="AH10" s="66"/>
      <c r="AI10" s="66"/>
      <c r="AJ10" s="66"/>
      <c r="AK10" s="2"/>
      <c r="AL10" s="66">
        <f>データ!V6</f>
        <v>47</v>
      </c>
      <c r="AM10" s="66"/>
      <c r="AN10" s="66"/>
      <c r="AO10" s="66"/>
      <c r="AP10" s="66"/>
      <c r="AQ10" s="66"/>
      <c r="AR10" s="66"/>
      <c r="AS10" s="66"/>
      <c r="AT10" s="65">
        <f>データ!W6</f>
        <v>0.41</v>
      </c>
      <c r="AU10" s="65"/>
      <c r="AV10" s="65"/>
      <c r="AW10" s="65"/>
      <c r="AX10" s="65"/>
      <c r="AY10" s="65"/>
      <c r="AZ10" s="65"/>
      <c r="BA10" s="65"/>
      <c r="BB10" s="65">
        <f>データ!X6</f>
        <v>114.63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P0zCDM/NPA7UdGZfurzkbOdk5dcIkol7/Nwk04jJJhs73GLQM/6uvIQet0SVLvSG14j63+YkvTAlYb0SrsOUbw==" saltValue="R7p8zn62XTiJmpfZ/ti9w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52159</v>
      </c>
      <c r="D6" s="32">
        <f t="shared" si="3"/>
        <v>47</v>
      </c>
      <c r="E6" s="32">
        <f t="shared" si="3"/>
        <v>17</v>
      </c>
      <c r="F6" s="32">
        <f t="shared" si="3"/>
        <v>4</v>
      </c>
      <c r="G6" s="32">
        <f t="shared" si="3"/>
        <v>0</v>
      </c>
      <c r="H6" s="32" t="str">
        <f t="shared" si="3"/>
        <v>秋田県　仙北市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0.18</v>
      </c>
      <c r="Q6" s="33" t="str">
        <f t="shared" si="3"/>
        <v>-</v>
      </c>
      <c r="R6" s="33">
        <f t="shared" si="3"/>
        <v>2700</v>
      </c>
      <c r="S6" s="33">
        <f t="shared" si="3"/>
        <v>26991</v>
      </c>
      <c r="T6" s="33">
        <f t="shared" si="3"/>
        <v>1093.56</v>
      </c>
      <c r="U6" s="33">
        <f t="shared" si="3"/>
        <v>24.68</v>
      </c>
      <c r="V6" s="33">
        <f t="shared" si="3"/>
        <v>47</v>
      </c>
      <c r="W6" s="33">
        <f t="shared" si="3"/>
        <v>0.41</v>
      </c>
      <c r="X6" s="33">
        <f t="shared" si="3"/>
        <v>114.63</v>
      </c>
      <c r="Y6" s="34">
        <f>IF(Y7="",NA(),Y7)</f>
        <v>66.400000000000006</v>
      </c>
      <c r="Z6" s="34">
        <f t="shared" ref="Z6:AH6" si="4">IF(Z7="",NA(),Z7)</f>
        <v>65.599999999999994</v>
      </c>
      <c r="AA6" s="34">
        <f t="shared" si="4"/>
        <v>61.52</v>
      </c>
      <c r="AB6" s="34">
        <f t="shared" si="4"/>
        <v>59.87</v>
      </c>
      <c r="AC6" s="34">
        <f t="shared" si="4"/>
        <v>66.11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1289.8900000000001</v>
      </c>
      <c r="BG6" s="34">
        <f t="shared" ref="BG6:BO6" si="7">IF(BG7="",NA(),BG7)</f>
        <v>1102</v>
      </c>
      <c r="BH6" s="34">
        <f t="shared" si="7"/>
        <v>1635.46</v>
      </c>
      <c r="BI6" s="34">
        <f t="shared" si="7"/>
        <v>1387.17</v>
      </c>
      <c r="BJ6" s="34">
        <f t="shared" si="7"/>
        <v>1325.69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78.08</v>
      </c>
      <c r="BR6" s="34">
        <f t="shared" ref="BR6:BZ6" si="8">IF(BR7="",NA(),BR7)</f>
        <v>61.98</v>
      </c>
      <c r="BS6" s="34">
        <f t="shared" si="8"/>
        <v>86.18</v>
      </c>
      <c r="BT6" s="34">
        <f t="shared" si="8"/>
        <v>99.38</v>
      </c>
      <c r="BU6" s="34">
        <f t="shared" si="8"/>
        <v>100</v>
      </c>
      <c r="BV6" s="34">
        <f t="shared" si="8"/>
        <v>64.63</v>
      </c>
      <c r="BW6" s="34">
        <f t="shared" si="8"/>
        <v>66.56</v>
      </c>
      <c r="BX6" s="34">
        <f t="shared" si="8"/>
        <v>66.22</v>
      </c>
      <c r="BY6" s="34">
        <f t="shared" si="8"/>
        <v>69.87</v>
      </c>
      <c r="BZ6" s="34">
        <f t="shared" si="8"/>
        <v>74.3</v>
      </c>
      <c r="CA6" s="33" t="str">
        <f>IF(CA7="","",IF(CA7="-","【-】","【"&amp;SUBSTITUTE(TEXT(CA7,"#,##0.00"),"-","△")&amp;"】"))</f>
        <v>【75.58】</v>
      </c>
      <c r="CB6" s="34">
        <f>IF(CB7="",NA(),CB7)</f>
        <v>203.19</v>
      </c>
      <c r="CC6" s="34">
        <f t="shared" ref="CC6:CK6" si="9">IF(CC7="",NA(),CC7)</f>
        <v>287.56</v>
      </c>
      <c r="CD6" s="34">
        <f t="shared" si="9"/>
        <v>218.42</v>
      </c>
      <c r="CE6" s="34">
        <f t="shared" si="9"/>
        <v>183.53</v>
      </c>
      <c r="CF6" s="34">
        <f t="shared" si="9"/>
        <v>181.79</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98.44</v>
      </c>
      <c r="CY6" s="34">
        <f t="shared" ref="CY6:DG6" si="11">IF(CY7="",NA(),CY7)</f>
        <v>98.39</v>
      </c>
      <c r="CZ6" s="34">
        <f t="shared" si="11"/>
        <v>97.92</v>
      </c>
      <c r="DA6" s="34">
        <f t="shared" si="11"/>
        <v>98.04</v>
      </c>
      <c r="DB6" s="34">
        <f t="shared" si="11"/>
        <v>97.87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52159</v>
      </c>
      <c r="D7" s="36">
        <v>47</v>
      </c>
      <c r="E7" s="36">
        <v>17</v>
      </c>
      <c r="F7" s="36">
        <v>4</v>
      </c>
      <c r="G7" s="36">
        <v>0</v>
      </c>
      <c r="H7" s="36" t="s">
        <v>110</v>
      </c>
      <c r="I7" s="36" t="s">
        <v>111</v>
      </c>
      <c r="J7" s="36" t="s">
        <v>112</v>
      </c>
      <c r="K7" s="36" t="s">
        <v>113</v>
      </c>
      <c r="L7" s="36" t="s">
        <v>114</v>
      </c>
      <c r="M7" s="36" t="s">
        <v>115</v>
      </c>
      <c r="N7" s="37" t="s">
        <v>116</v>
      </c>
      <c r="O7" s="37" t="s">
        <v>117</v>
      </c>
      <c r="P7" s="37">
        <v>0.18</v>
      </c>
      <c r="Q7" s="37" t="s">
        <v>116</v>
      </c>
      <c r="R7" s="37">
        <v>2700</v>
      </c>
      <c r="S7" s="37">
        <v>26991</v>
      </c>
      <c r="T7" s="37">
        <v>1093.56</v>
      </c>
      <c r="U7" s="37">
        <v>24.68</v>
      </c>
      <c r="V7" s="37">
        <v>47</v>
      </c>
      <c r="W7" s="37">
        <v>0.41</v>
      </c>
      <c r="X7" s="37">
        <v>114.63</v>
      </c>
      <c r="Y7" s="37">
        <v>66.400000000000006</v>
      </c>
      <c r="Z7" s="37">
        <v>65.599999999999994</v>
      </c>
      <c r="AA7" s="37">
        <v>61.52</v>
      </c>
      <c r="AB7" s="37">
        <v>59.87</v>
      </c>
      <c r="AC7" s="37">
        <v>66.11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1289.8900000000001</v>
      </c>
      <c r="BG7" s="37">
        <v>1102</v>
      </c>
      <c r="BH7" s="37">
        <v>1635.46</v>
      </c>
      <c r="BI7" s="37">
        <v>1387.17</v>
      </c>
      <c r="BJ7" s="37">
        <v>1325.69</v>
      </c>
      <c r="BK7" s="37">
        <v>1569.13</v>
      </c>
      <c r="BL7" s="37">
        <v>1436</v>
      </c>
      <c r="BM7" s="37">
        <v>1434.89</v>
      </c>
      <c r="BN7" s="37">
        <v>1298.9100000000001</v>
      </c>
      <c r="BO7" s="37">
        <v>1243.71</v>
      </c>
      <c r="BP7" s="37">
        <v>1225.44</v>
      </c>
      <c r="BQ7" s="37">
        <v>78.08</v>
      </c>
      <c r="BR7" s="37">
        <v>61.98</v>
      </c>
      <c r="BS7" s="37">
        <v>86.18</v>
      </c>
      <c r="BT7" s="37">
        <v>99.38</v>
      </c>
      <c r="BU7" s="37">
        <v>100</v>
      </c>
      <c r="BV7" s="37">
        <v>64.63</v>
      </c>
      <c r="BW7" s="37">
        <v>66.56</v>
      </c>
      <c r="BX7" s="37">
        <v>66.22</v>
      </c>
      <c r="BY7" s="37">
        <v>69.87</v>
      </c>
      <c r="BZ7" s="37">
        <v>74.3</v>
      </c>
      <c r="CA7" s="37">
        <v>75.58</v>
      </c>
      <c r="CB7" s="37">
        <v>203.19</v>
      </c>
      <c r="CC7" s="37">
        <v>287.56</v>
      </c>
      <c r="CD7" s="37">
        <v>218.42</v>
      </c>
      <c r="CE7" s="37">
        <v>183.53</v>
      </c>
      <c r="CF7" s="37">
        <v>181.79</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98.44</v>
      </c>
      <c r="CY7" s="37">
        <v>98.39</v>
      </c>
      <c r="CZ7" s="37">
        <v>97.92</v>
      </c>
      <c r="DA7" s="37">
        <v>98.04</v>
      </c>
      <c r="DB7" s="37">
        <v>97.87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2019-02-12T01:19:17Z</cp:lastPrinted>
  <dcterms:created xsi:type="dcterms:W3CDTF">2018-12-03T09:11:51Z</dcterms:created>
  <dcterms:modified xsi:type="dcterms:W3CDTF">2019-02-12T01:19:19Z</dcterms:modified>
  <cp:category/>
</cp:coreProperties>
</file>