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<sst xmlns="http://schemas.openxmlformats.org/spreadsheetml/2006/main" count="251" uniqueCount="125">
  <si>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</si>
  <si>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</si>
  <si>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</si>
  <si>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</si>
  <si>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</si>
  <si>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</si>
  <si>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</si>
  <si>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</si>
  <si>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</si>
  <si>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</si>
  <si>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</si>
  <si>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</si>
  <si>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</si>
  <si>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</si>
  <si>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</si>
  <si>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</si>
  <si>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</si>
  <si>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</si>
  <si>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</si>
  <si>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</si>
  <si>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</si>
  <si>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</si>
  <si>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</si>
  <si>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</si>
  <si>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</si>
  <si>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</si>
  <si>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</si>
  <si>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</si>
  <si>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</si>
  <si>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</si>
  <si>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</si>
  <si>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</si>
  <si>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</si>
  <si>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</si>
  <si>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</si>
  <si>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</si>
  <si>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</si>
  <si>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</si>
  <si>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</si>
  <si>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</si>
  <si>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</si>
  <si>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</si>
  <si>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</si>
  <si>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</si>
  <si>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</si>
  <si>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</si>
  <si>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</si>
  <si>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</si>
  <si>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</si>
  <si>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</si>
  <si>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</si>
  <si>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</si>
  <si>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</si>
  <si>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</si>
  <si>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</si>
  <si>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</si>
  <si>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</si>
  <si>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</si>
  <si>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</si>
  <si>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</si>
  <si>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</si>
  <si>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</si>
  <si>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</si>
  <si>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</si>
  <si>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</si>
  <si>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</si>
  <si>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</si>
  <si>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</si>
  <si>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</si>
  <si>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</si>
  <si>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</si>
  <si>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</si>
  <si>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</si>
  <si>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</si>
  <si>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</si>
  <si>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</si>
  <si>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</si>
  <si>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</si>
  <si>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</si>
  <si>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</si>
  <si>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</si>
  <si>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</si>
  <si>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</si>
  <si>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</si>
  <si>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</si>
  <si>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</si>
  <si>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</si>
  <si>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</si>
  <si>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</si>
  <si>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</si>
  <si>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</si>
  <si>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</si>
  <si>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</si>
  <si>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</si>
  <si>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</si>
  <si>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</si>
  <si>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</si>
  <si>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</si>
  <si>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</si>
  <si>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</si>
  <si>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</si>
  <si>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</si>
  <si>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</si>
  <si>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</si>
  <si>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</si>
  <si>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</si>
  <si>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</si>
  <si>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</si>
  <si>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</si>
  <si>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</si>
  <si>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</si>
  <si>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</si>
  <si>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</si>
  <si>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</si>
  <si>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</si>
  <si>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</si>
  <si>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</si>
  <si>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</si>
  <si>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</si>
  <si>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</si>
  <si>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</si>
  <si>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</si>
  <si>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今後、市町村設置型設置済みの浄化槽について、年数経過に対して個別対応が問題となるので、市内の状況を確認しつつ検討が必要。</t>
    <phoneticPr fontId="4"/>
  </si>
  <si>
    <t xml:space="preserve">　公共・農集など市で行う下水道事業と調整を図りながら、市民の理解を得られる範囲で段階的な料金改定により、収入の増加につなげたい。
　工事に要した起債元利償還金の推移に傾注しながら、今後、施設運営など見直し、かかる経費の削減に努める。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
</t>
    <phoneticPr fontId="4"/>
  </si>
  <si>
    <r>
      <t>①収益的収支比率　総費用と地方債償還金にしめる総収益の比率　総収益の増加に伴い、今回は89.44％。
④企業債残高対事業規模比較率　料金収入に対する企業債残高の割合　H26年に市設置型の整備は終了し、今後しばらく起債償還額が増加傾向。今後、返済額に留意していく。
⑤経費回収率　使用料で賄うべき経費の比率　現在は48.29％。経費の大きい割合を占める起債償還額がしばらく増加傾向のため注意が必要。
⑥汚水処理原価　１㎥当たり汚水処理に要した費用</t>
    </r>
    <r>
      <rPr>
        <sz val="11"/>
        <color theme="0"/>
        <rFont val="ＭＳ ゴシック"/>
        <family val="3"/>
        <charset val="128"/>
      </rPr>
      <t>。</t>
    </r>
    <r>
      <rPr>
        <sz val="11"/>
        <color theme="1"/>
        <rFont val="ＭＳ ゴシック"/>
        <family val="3"/>
        <charset val="128"/>
      </rPr>
      <t xml:space="preserve">近年は類似団体の平均数値を下回る原価となっている。今後とも経費の見直しを進め、改善に努める。
⑦施設利用率　施設の処理能力（一日）に対する日平均の処理水量の割合　近年は類似団体平均値より高い数値で推移している。
⑧水洗化率　処理区域内汚水処理人口割合　消化槽の特質から水洗化率は100％。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</si>
</sst>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102208"/>
        <c:axId val="109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102208"/>
        <c:axId val="109104128"/>
      </c:lineChart>
      <c:dateAx>
        <c:axId val="109102208"/>
        <c:scaling>
          <c:orientation val="minMax"/>
        </c:scaling>
        <c:delete val="1"/>
        <c:axPos val="b"/>
        <c:numFmt formatCode="ge" sourceLinked="1"/>
        <c:majorTickMark val="none"/>
        <c:minorTickMark val="none"/>
        <c:tickLblPos val="none"/>
        <c:crossAx val="109104128"/>
        <c:crosses val="autoZero"/>
        <c:auto val="1"/>
        <c:lblOffset val="100"/>
        <c:baseTimeUnit val="years"/>
      </c:dateAx>
      <c:valAx>
        <c:axId val="109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95.54</c:v>
                </c:pt>
                <c:pt idx="1">
                  <c:v>95.4</c:v>
                </c:pt>
                <c:pt idx="2">
                  <c:v>93</c:v>
                </c:pt>
                <c:pt idx="3">
                  <c:v>85.76</c:v>
                </c:pt>
                <c:pt idx="4">
                  <c:v>89.44</c:v>
                </c:pt>
              </c:numCache>
            </c:numRef>
          </c:val>
        </c:ser>
        <c:dLbls>
          <c:showLegendKey val="0"/>
          <c:showVal val="0"/>
          <c:showCatName val="0"/>
          <c:showSerName val="0"/>
          <c:showPercent val="0"/>
          <c:showBubbleSize val="0"/>
        </c:dLbls>
        <c:gapWidth val="150"/>
        <c:axId val="109019904"/>
        <c:axId val="1090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19904"/>
        <c:axId val="109021824"/>
      </c:lineChart>
      <c:dateAx>
        <c:axId val="109019904"/>
        <c:scaling>
          <c:orientation val="minMax"/>
        </c:scaling>
        <c:delete val="1"/>
        <c:axPos val="b"/>
        <c:numFmt formatCode="ge" sourceLinked="1"/>
        <c:majorTickMark val="none"/>
        <c:minorTickMark val="none"/>
        <c:tickLblPos val="none"/>
        <c:crossAx val="109021824"/>
        <c:crosses val="autoZero"/>
        <c:auto val="1"/>
        <c:lblOffset val="100"/>
        <c:baseTimeUnit val="years"/>
      </c:dateAx>
      <c:valAx>
        <c:axId val="109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00032"/>
        <c:axId val="1343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00032"/>
        <c:axId val="134301952"/>
      </c:lineChart>
      <c:dateAx>
        <c:axId val="134300032"/>
        <c:scaling>
          <c:orientation val="minMax"/>
        </c:scaling>
        <c:delete val="1"/>
        <c:axPos val="b"/>
        <c:numFmt formatCode="ge" sourceLinked="1"/>
        <c:majorTickMark val="none"/>
        <c:minorTickMark val="none"/>
        <c:tickLblPos val="none"/>
        <c:crossAx val="134301952"/>
        <c:crosses val="autoZero"/>
        <c:auto val="1"/>
        <c:lblOffset val="100"/>
        <c:baseTimeUnit val="years"/>
      </c:dateAx>
      <c:valAx>
        <c:axId val="1343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36512"/>
        <c:axId val="134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36512"/>
        <c:axId val="134338432"/>
      </c:lineChart>
      <c:dateAx>
        <c:axId val="134336512"/>
        <c:scaling>
          <c:orientation val="minMax"/>
        </c:scaling>
        <c:delete val="1"/>
        <c:axPos val="b"/>
        <c:numFmt formatCode="ge" sourceLinked="1"/>
        <c:majorTickMark val="none"/>
        <c:minorTickMark val="none"/>
        <c:tickLblPos val="none"/>
        <c:crossAx val="134338432"/>
        <c:crosses val="autoZero"/>
        <c:auto val="1"/>
        <c:lblOffset val="100"/>
        <c:baseTimeUnit val="years"/>
      </c:dateAx>
      <c:valAx>
        <c:axId val="134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69280"/>
        <c:axId val="134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69280"/>
        <c:axId val="134371200"/>
      </c:lineChart>
      <c:dateAx>
        <c:axId val="134369280"/>
        <c:scaling>
          <c:orientation val="minMax"/>
        </c:scaling>
        <c:delete val="1"/>
        <c:axPos val="b"/>
        <c:numFmt formatCode="ge" sourceLinked="1"/>
        <c:majorTickMark val="none"/>
        <c:minorTickMark val="none"/>
        <c:tickLblPos val="none"/>
        <c:crossAx val="134371200"/>
        <c:crosses val="autoZero"/>
        <c:auto val="1"/>
        <c:lblOffset val="100"/>
        <c:baseTimeUnit val="years"/>
      </c:dateAx>
      <c:valAx>
        <c:axId val="134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01408"/>
        <c:axId val="1344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01408"/>
        <c:axId val="134411776"/>
      </c:lineChart>
      <c:dateAx>
        <c:axId val="134401408"/>
        <c:scaling>
          <c:orientation val="minMax"/>
        </c:scaling>
        <c:delete val="1"/>
        <c:axPos val="b"/>
        <c:numFmt formatCode="ge" sourceLinked="1"/>
        <c:majorTickMark val="none"/>
        <c:minorTickMark val="none"/>
        <c:tickLblPos val="none"/>
        <c:crossAx val="134411776"/>
        <c:crosses val="autoZero"/>
        <c:auto val="1"/>
        <c:lblOffset val="100"/>
        <c:baseTimeUnit val="years"/>
      </c:dateAx>
      <c:valAx>
        <c:axId val="134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525.03</c:v>
                </c:pt>
                <c:pt idx="1">
                  <c:v>498.56</c:v>
                </c:pt>
                <c:pt idx="2">
                  <c:v>480.48</c:v>
                </c:pt>
                <c:pt idx="3">
                  <c:v>471.65</c:v>
                </c:pt>
                <c:pt idx="4">
                  <c:v>585.03</c:v>
                </c:pt>
              </c:numCache>
            </c:numRef>
          </c:val>
        </c:ser>
        <c:dLbls>
          <c:showLegendKey val="0"/>
          <c:showVal val="0"/>
          <c:showCatName val="0"/>
          <c:showSerName val="0"/>
          <c:showPercent val="0"/>
          <c:showBubbleSize val="0"/>
        </c:dLbls>
        <c:gapWidth val="150"/>
        <c:axId val="134519808"/>
        <c:axId val="1345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34519808"/>
        <c:axId val="134534272"/>
      </c:lineChart>
      <c:dateAx>
        <c:axId val="134519808"/>
        <c:scaling>
          <c:orientation val="minMax"/>
        </c:scaling>
        <c:delete val="1"/>
        <c:axPos val="b"/>
        <c:numFmt formatCode="ge" sourceLinked="1"/>
        <c:majorTickMark val="none"/>
        <c:minorTickMark val="none"/>
        <c:tickLblPos val="none"/>
        <c:crossAx val="134534272"/>
        <c:crosses val="autoZero"/>
        <c:auto val="1"/>
        <c:lblOffset val="100"/>
        <c:baseTimeUnit val="years"/>
      </c:dateAx>
      <c:valAx>
        <c:axId val="1345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49.75</c:v>
                </c:pt>
                <c:pt idx="1">
                  <c:v>48.36</c:v>
                </c:pt>
                <c:pt idx="2">
                  <c:v>55.06</c:v>
                </c:pt>
                <c:pt idx="3">
                  <c:v>51.17</c:v>
                </c:pt>
                <c:pt idx="4">
                  <c:v>48.29</c:v>
                </c:pt>
              </c:numCache>
            </c:numRef>
          </c:val>
        </c:ser>
        <c:dLbls>
          <c:showLegendKey val="0"/>
          <c:showVal val="0"/>
          <c:showCatName val="0"/>
          <c:showSerName val="0"/>
          <c:showPercent val="0"/>
          <c:showBubbleSize val="0"/>
        </c:dLbls>
        <c:gapWidth val="150"/>
        <c:axId val="137693824"/>
        <c:axId val="137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37693824"/>
        <c:axId val="137712384"/>
      </c:lineChart>
      <c:dateAx>
        <c:axId val="137693824"/>
        <c:scaling>
          <c:orientation val="minMax"/>
        </c:scaling>
        <c:delete val="1"/>
        <c:axPos val="b"/>
        <c:numFmt formatCode="ge" sourceLinked="1"/>
        <c:majorTickMark val="none"/>
        <c:minorTickMark val="none"/>
        <c:tickLblPos val="none"/>
        <c:crossAx val="137712384"/>
        <c:crosses val="autoZero"/>
        <c:auto val="1"/>
        <c:lblOffset val="100"/>
        <c:baseTimeUnit val="years"/>
      </c:dateAx>
      <c:valAx>
        <c:axId val="137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211.97</c:v>
                </c:pt>
                <c:pt idx="1">
                  <c:v>221.15</c:v>
                </c:pt>
                <c:pt idx="2">
                  <c:v>201.02</c:v>
                </c:pt>
                <c:pt idx="3">
                  <c:v>236.86</c:v>
                </c:pt>
                <c:pt idx="4">
                  <c:v>248.6</c:v>
                </c:pt>
              </c:numCache>
            </c:numRef>
          </c:val>
        </c:ser>
        <c:dLbls>
          <c:showLegendKey val="0"/>
          <c:showVal val="0"/>
          <c:showCatName val="0"/>
          <c:showSerName val="0"/>
          <c:showPercent val="0"/>
          <c:showBubbleSize val="0"/>
        </c:dLbls>
        <c:gapWidth val="150"/>
        <c:axId val="137738112"/>
        <c:axId val="1377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37738112"/>
        <c:axId val="137744384"/>
      </c:lineChart>
      <c:dateAx>
        <c:axId val="137738112"/>
        <c:scaling>
          <c:orientation val="minMax"/>
        </c:scaling>
        <c:delete val="1"/>
        <c:axPos val="b"/>
        <c:numFmt formatCode="ge" sourceLinked="1"/>
        <c:majorTickMark val="none"/>
        <c:minorTickMark val="none"/>
        <c:tickLblPos val="none"/>
        <c:crossAx val="137744384"/>
        <c:crosses val="autoZero"/>
        <c:auto val="1"/>
        <c:lblOffset val="100"/>
        <c:baseTimeUnit val="years"/>
      </c:dateAx>
      <c:valAx>
        <c:axId val="1377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72.97</c:v>
                </c:pt>
                <c:pt idx="1">
                  <c:v>77.89</c:v>
                </c:pt>
                <c:pt idx="2">
                  <c:v>82.44</c:v>
                </c:pt>
                <c:pt idx="3">
                  <c:v>82.44</c:v>
                </c:pt>
                <c:pt idx="4">
                  <c:v>82.44</c:v>
                </c:pt>
              </c:numCache>
            </c:numRef>
          </c:val>
        </c:ser>
        <c:dLbls>
          <c:showLegendKey val="0"/>
          <c:showVal val="0"/>
          <c:showCatName val="0"/>
          <c:showSerName val="0"/>
          <c:showPercent val="0"/>
          <c:showBubbleSize val="0"/>
        </c:dLbls>
        <c:gapWidth val="150"/>
        <c:axId val="137774592"/>
        <c:axId val="1377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37774592"/>
        <c:axId val="137776512"/>
      </c:lineChart>
      <c:dateAx>
        <c:axId val="137774592"/>
        <c:scaling>
          <c:orientation val="minMax"/>
        </c:scaling>
        <c:delete val="1"/>
        <c:axPos val="b"/>
        <c:numFmt formatCode="ge" sourceLinked="1"/>
        <c:majorTickMark val="none"/>
        <c:minorTickMark val="none"/>
        <c:tickLblPos val="none"/>
        <c:crossAx val="137776512"/>
        <c:crosses val="autoZero"/>
        <c:auto val="1"/>
        <c:lblOffset val="100"/>
        <c:baseTimeUnit val="years"/>
      </c:dateAx>
      <c:valAx>
        <c:axId val="1377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7819264"/>
        <c:axId val="1378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37819264"/>
        <c:axId val="137821184"/>
      </c:lineChart>
      <c:dateAx>
        <c:axId val="137819264"/>
        <c:scaling>
          <c:orientation val="minMax"/>
        </c:scaling>
        <c:delete val="1"/>
        <c:axPos val="b"/>
        <c:numFmt formatCode="ge" sourceLinked="1"/>
        <c:majorTickMark val="none"/>
        <c:minorTickMark val="none"/>
        <c:tickLblPos val="none"/>
        <c:crossAx val="137821184"/>
        <c:crosses val="autoZero"/>
        <c:auto val="1"/>
        <c:lblOffset val="100"/>
        <c:baseTimeUnit val="years"/>
      </c:dateAx>
      <c:valAx>
        <c:axId val="137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秋田県　仙北市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27533</v>
      </c>
      <c r="AM8" s="50"/>
      <c r="AN8" s="50"/>
      <c r="AO8" s="50"/>
      <c r="AP8" s="50"/>
      <c r="AQ8" s="50"/>
      <c r="AR8" s="50"/>
      <c r="AS8" s="50"/>
      <c r="AT8" s="45">
        <f>データ!T6</f>
        <v>1093.56</v>
      </c>
      <c r="AU8" s="45"/>
      <c r="AV8" s="45"/>
      <c r="AW8" s="45"/>
      <c r="AX8" s="45"/>
      <c r="AY8" s="45"/>
      <c r="AZ8" s="45"/>
      <c r="BA8" s="45"/>
      <c r="BB8" s="45">
        <f>データ!U6</f>
        <v>25.18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9.7899999999999991</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2677</v>
      </c>
      <c r="AM10" s="50"/>
      <c r="AN10" s="50"/>
      <c r="AO10" s="50"/>
      <c r="AP10" s="50"/>
      <c r="AQ10" s="50"/>
      <c r="AR10" s="50"/>
      <c r="AS10" s="50"/>
      <c r="AT10" s="45">
        <f>データ!W6</f>
        <v>3.77</v>
      </c>
      <c r="AU10" s="45"/>
      <c r="AV10" s="45"/>
      <c r="AW10" s="45"/>
      <c r="AX10" s="45"/>
      <c r="AY10" s="45"/>
      <c r="AZ10" s="45"/>
      <c r="BA10" s="45"/>
      <c r="BB10" s="45">
        <f>データ!X6</f>
        <v>710.08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52159</v>
      </c>
      <c r="D6" s="33">
        <f t="shared" si="3"/>
        <v>47</v>
      </c>
      <c r="E6" s="33">
        <f t="shared" si="3"/>
        <v>18</v>
      </c>
      <c r="F6" s="33">
        <f t="shared" si="3"/>
        <v>0</v>
      </c>
      <c r="G6" s="33">
        <f t="shared" si="3"/>
        <v>0</v>
      </c>
      <c r="H6" s="33" t="str">
        <f t="shared" si="3"/>
        <v>秋田県　仙北市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9.7899999999999991</v>
      </c>
      <c r="Q6" s="34">
        <f t="shared" si="3"/>
        <v>100</v>
      </c>
      <c r="R6" s="34">
        <f t="shared" si="3"/>
        <v>3240</v>
      </c>
      <c r="S6" s="34">
        <f t="shared" si="3"/>
        <v>27533</v>
      </c>
      <c r="T6" s="34">
        <f t="shared" si="3"/>
        <v>1093.56</v>
      </c>
      <c r="U6" s="34">
        <f t="shared" si="3"/>
        <v>25.18</v>
      </c>
      <c r="V6" s="34">
        <f t="shared" si="3"/>
        <v>2677</v>
      </c>
      <c r="W6" s="34">
        <f t="shared" si="3"/>
        <v>3.77</v>
      </c>
      <c r="X6" s="34">
        <f t="shared" si="3"/>
        <v>710.08</v>
      </c>
      <c r="Y6" s="35">
        <f>IF(Y7="",NA(),Y7)</f>
        <v>95.54</v>
      </c>
      <c r="Z6" s="35">
        <f t="shared" ref="Z6:AH6" si="4">IF(Z7="",NA(),Z7)</f>
        <v>95.4</v>
      </c>
      <c r="AA6" s="35">
        <f t="shared" si="4"/>
        <v>93</v>
      </c>
      <c r="AB6" s="35">
        <f t="shared" si="4"/>
        <v>85.76</v>
      </c>
      <c r="AC6" s="35">
        <f t="shared" si="4"/>
        <v>89.44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525.03</v>
      </c>
      <c r="BG6" s="35">
        <f t="shared" ref="BG6:BO6" si="7">IF(BG7="",NA(),BG7)</f>
        <v>498.56</v>
      </c>
      <c r="BH6" s="35">
        <f t="shared" si="7"/>
        <v>480.48</v>
      </c>
      <c r="BI6" s="35">
        <f t="shared" si="7"/>
        <v>471.65</v>
      </c>
      <c r="BJ6" s="35">
        <f t="shared" si="7"/>
        <v>585.03</v>
      </c>
      <c r="BK6" s="35">
        <f t="shared" si="7"/>
        <v>430.64</v>
      </c>
      <c r="BL6" s="35">
        <f t="shared" si="7"/>
        <v>446.63</v>
      </c>
      <c r="BM6" s="35">
        <f t="shared" si="7"/>
        <v>416.91</v>
      </c>
      <c r="BN6" s="35">
        <f t="shared" si="7"/>
        <v>392.19</v>
      </c>
      <c r="BO6" s="35">
        <f t="shared" si="7"/>
        <v>413.5</v>
      </c>
      <c r="BP6" s="34" t="str">
        <f>IF(BP7="","",IF(BP7="-","【-】","【"&amp;SUBSTITUTE(TEXT(BP7,"#,##0.00"),"-","△")&amp;"】"))</f>
        <v>【346.13】</v>
      </c>
      <c r="BQ6" s="35">
        <f>IF(BQ7="",NA(),BQ7)</f>
        <v>49.75</v>
      </c>
      <c r="BR6" s="35">
        <f t="shared" ref="BR6:BZ6" si="8">IF(BR7="",NA(),BR7)</f>
        <v>48.36</v>
      </c>
      <c r="BS6" s="35">
        <f t="shared" si="8"/>
        <v>55.06</v>
      </c>
      <c r="BT6" s="35">
        <f t="shared" si="8"/>
        <v>51.17</v>
      </c>
      <c r="BU6" s="35">
        <f t="shared" si="8"/>
        <v>48.29</v>
      </c>
      <c r="BV6" s="35">
        <f t="shared" si="8"/>
        <v>58.78</v>
      </c>
      <c r="BW6" s="35">
        <f t="shared" si="8"/>
        <v>58.53</v>
      </c>
      <c r="BX6" s="35">
        <f t="shared" si="8"/>
        <v>57.93</v>
      </c>
      <c r="BY6" s="35">
        <f t="shared" si="8"/>
        <v>57.03</v>
      </c>
      <c r="BZ6" s="35">
        <f t="shared" si="8"/>
        <v>55.84</v>
      </c>
      <c r="CA6" s="34" t="str">
        <f>IF(CA7="","",IF(CA7="-","【-】","【"&amp;SUBSTITUTE(TEXT(CA7,"#,##0.00"),"-","△")&amp;"】"))</f>
        <v>【59.83】</v>
      </c>
      <c r="CB6" s="35">
        <f>IF(CB7="",NA(),CB7)</f>
        <v>211.97</v>
      </c>
      <c r="CC6" s="35">
        <f t="shared" ref="CC6:CK6" si="9">IF(CC7="",NA(),CC7)</f>
        <v>221.15</v>
      </c>
      <c r="CD6" s="35">
        <f t="shared" si="9"/>
        <v>201.02</v>
      </c>
      <c r="CE6" s="35">
        <f t="shared" si="9"/>
        <v>236.86</v>
      </c>
      <c r="CF6" s="35">
        <f t="shared" si="9"/>
        <v>248.6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72.97</v>
      </c>
      <c r="CN6" s="35">
        <f t="shared" ref="CN6:CV6" si="10">IF(CN7="",NA(),CN7)</f>
        <v>77.89</v>
      </c>
      <c r="CO6" s="35">
        <f t="shared" si="10"/>
        <v>82.44</v>
      </c>
      <c r="CP6" s="35">
        <f t="shared" si="10"/>
        <v>82.44</v>
      </c>
      <c r="CQ6" s="35">
        <f t="shared" si="10"/>
        <v>82.44</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52159</v>
      </c>
      <c r="D7" s="37">
        <v>47</v>
      </c>
      <c r="E7" s="37">
        <v>18</v>
      </c>
      <c r="F7" s="37">
        <v>0</v>
      </c>
      <c r="G7" s="37">
        <v>0</v>
      </c>
      <c r="H7" s="37" t="s">
        <v>109</v>
      </c>
      <c r="I7" s="37" t="s">
        <v>110</v>
      </c>
      <c r="J7" s="37" t="s">
        <v>111</v>
      </c>
      <c r="K7" s="37" t="s">
        <v>112</v>
      </c>
      <c r="L7" s="37" t="s">
        <v>113</v>
      </c>
      <c r="M7" s="37"/>
      <c r="N7" s="38" t="s">
        <v>114</v>
      </c>
      <c r="O7" s="38" t="s">
        <v>115</v>
      </c>
      <c r="P7" s="38">
        <v>9.7899999999999991</v>
      </c>
      <c r="Q7" s="38">
        <v>100</v>
      </c>
      <c r="R7" s="38">
        <v>3240</v>
      </c>
      <c r="S7" s="38">
        <v>27533</v>
      </c>
      <c r="T7" s="38">
        <v>1093.56</v>
      </c>
      <c r="U7" s="38">
        <v>25.18</v>
      </c>
      <c r="V7" s="38">
        <v>2677</v>
      </c>
      <c r="W7" s="38">
        <v>3.77</v>
      </c>
      <c r="X7" s="38">
        <v>710.08</v>
      </c>
      <c r="Y7" s="38">
        <v>95.54</v>
      </c>
      <c r="Z7" s="38">
        <v>95.4</v>
      </c>
      <c r="AA7" s="38">
        <v>93</v>
      </c>
      <c r="AB7" s="38">
        <v>85.76</v>
      </c>
      <c r="AC7" s="38">
        <v>89.44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525.03</v>
      </c>
      <c r="BG7" s="38">
        <v>498.56</v>
      </c>
      <c r="BH7" s="38">
        <v>480.48</v>
      </c>
      <c r="BI7" s="38">
        <v>471.65</v>
      </c>
      <c r="BJ7" s="38">
        <v>585.03</v>
      </c>
      <c r="BK7" s="38">
        <v>430.64</v>
      </c>
      <c r="BL7" s="38">
        <v>446.63</v>
      </c>
      <c r="BM7" s="38">
        <v>416.91</v>
      </c>
      <c r="BN7" s="38">
        <v>392.19</v>
      </c>
      <c r="BO7" s="38">
        <v>413.5</v>
      </c>
      <c r="BP7" s="38">
        <v>346.13</v>
      </c>
      <c r="BQ7" s="38">
        <v>49.75</v>
      </c>
      <c r="BR7" s="38">
        <v>48.36</v>
      </c>
      <c r="BS7" s="38">
        <v>55.06</v>
      </c>
      <c r="BT7" s="38">
        <v>51.17</v>
      </c>
      <c r="BU7" s="38">
        <v>48.29</v>
      </c>
      <c r="BV7" s="38">
        <v>58.78</v>
      </c>
      <c r="BW7" s="38">
        <v>58.53</v>
      </c>
      <c r="BX7" s="38">
        <v>57.93</v>
      </c>
      <c r="BY7" s="38">
        <v>57.03</v>
      </c>
      <c r="BZ7" s="38">
        <v>55.84</v>
      </c>
      <c r="CA7" s="38">
        <v>59.83</v>
      </c>
      <c r="CB7" s="38">
        <v>211.97</v>
      </c>
      <c r="CC7" s="38">
        <v>221.15</v>
      </c>
      <c r="CD7" s="38">
        <v>201.02</v>
      </c>
      <c r="CE7" s="38">
        <v>236.86</v>
      </c>
      <c r="CF7" s="38">
        <v>248.6</v>
      </c>
      <c r="CG7" s="38">
        <v>257.02999999999997</v>
      </c>
      <c r="CH7" s="38">
        <v>266.57</v>
      </c>
      <c r="CI7" s="38">
        <v>276.93</v>
      </c>
      <c r="CJ7" s="38">
        <v>283.73</v>
      </c>
      <c r="CK7" s="38">
        <v>287.57</v>
      </c>
      <c r="CL7" s="38">
        <v>268.69</v>
      </c>
      <c r="CM7" s="38">
        <v>72.97</v>
      </c>
      <c r="CN7" s="38">
        <v>77.89</v>
      </c>
      <c r="CO7" s="38">
        <v>82.44</v>
      </c>
      <c r="CP7" s="38">
        <v>82.44</v>
      </c>
      <c r="CQ7" s="38">
        <v>82.44</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2018-02-09T02:33:36Z</cp:lastPrinted>
  <dcterms:created xsi:type="dcterms:W3CDTF">2017-12-25T02:39:24Z</dcterms:created>
  <dcterms:modified xsi:type="dcterms:W3CDTF">2018-02-14T09:19:32Z</dcterms:modified>
  <cp:category/>
</cp:coreProperties>
</file>