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<sst xmlns="http://schemas.openxmlformats.org/spreadsheetml/2006/main" count="240" uniqueCount="126">
  <si>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</si>
  <si>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</si>
  <si>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</si>
  <si>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</si>
  <si>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</si>
  <si>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</si>
  <si>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</si>
  <si>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</si>
  <si>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</si>
  <si>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</si>
  <si>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</si>
  <si>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</si>
  <si>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</si>
  <si>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</si>
  <si>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</si>
  <si>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</si>
  <si>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</si>
  <si>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</si>
  <si>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</si>
  <si>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</si>
  <si>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</si>
  <si>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</si>
  <si>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</si>
  <si>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</si>
  <si>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</si>
  <si>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</si>
  <si>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</si>
  <si>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</si>
  <si>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</si>
  <si>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</si>
  <si>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</si>
  <si>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</si>
  <si>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</si>
  <si>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</si>
  <si>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</si>
  <si>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</si>
  <si>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</si>
  <si>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</si>
  <si>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</si>
  <si>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</si>
  <si>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</si>
  <si>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</si>
  <si>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</si>
  <si>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</si>
  <si>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</si>
  <si>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</si>
  <si>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</si>
  <si>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</si>
  <si>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</si>
  <si>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</si>
  <si>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</si>
  <si>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</si>
  <si>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</si>
  <si>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</si>
  <si>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</si>
  <si>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</si>
  <si>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</si>
  <si>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</si>
  <si>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</si>
  <si>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</si>
  <si>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</si>
  <si>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</si>
  <si>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</si>
  <si>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</si>
  <si>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</si>
  <si>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</si>
  <si>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</si>
  <si>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</si>
  <si>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</si>
  <si>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</si>
  <si>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</si>
  <si>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</si>
  <si>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</si>
  <si>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</si>
  <si>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</si>
  <si>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</si>
  <si>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</si>
  <si>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</si>
  <si>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</si>
  <si>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</si>
  <si>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</si>
  <si>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</si>
  <si>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</si>
  <si>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</si>
  <si>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</si>
  <si>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</si>
  <si>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</si>
  <si>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</si>
  <si>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</si>
  <si>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</si>
  <si>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</si>
  <si>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</si>
  <si>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</si>
  <si>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</si>
  <si>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</si>
  <si>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</si>
  <si>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</si>
  <si>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</si>
  <si>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</si>
  <si>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</si>
  <si>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</si>
  <si>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</si>
  <si>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</si>
  <si>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</si>
  <si>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</si>
  <si>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</si>
  <si>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</si>
  <si>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</si>
  <si>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</si>
  <si>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</si>
  <si>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秋田県　仙北市</t>
  </si>
  <si>
    <t>法非適用</t>
  </si>
  <si>
    <t>下水道事業</t>
  </si>
  <si>
    <t>林業集落排水</t>
  </si>
  <si>
    <t>G2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</si>
  <si>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</si>
  <si>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</si>
  <si>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</si>
  <si>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</si>
  <si>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</si>
  <si>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</si>
  <si>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</si>
  <si>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平成11年の供給開始。小規模会計だけに、多額の修繕費の発生は会計に与える影響が大きい。各施設の管理に気を配り細やかに対応していきたい。</t>
    <phoneticPr fontId="4"/>
  </si>
  <si>
    <t>　今後、公共・農集など市で行う下水道事業と調整を図りながら、市民の理解を得られる範囲で段階的な料金改定により、収入の増加につなげたい。
　建設工事に要した起債の元利償還金は減少しており、施設の改修などを除き、多くは処理場の運営費のみになるため、施設運営など見直し、掛かる経費の削減に努める。
　維持管理費、資本費を使用料金でまかなう事が公営企業会計の原則であるが、現在は維持管理費の一部充当となっている。水洗化率の向上、適正な料金価格設定、経費の見直しによる削減で各経営指標の向上を目指していく。</t>
    <phoneticPr fontId="4"/>
  </si>
  <si>
    <t>非設置</t>
    <rPh sb="0" eb="1">
      <t>ヒ</t>
    </rPh>
    <rPh sb="1" eb="3">
      <t>セッチ</t>
    </rPh>
    <phoneticPr fontId="4"/>
  </si>
  <si>
    <r>
      <t>①収益的収支比率　総費用と地方債償還金にしめる総収益の比率　総費用の維持費、修繕費が増額となり、償還額が減り、総収益も減額となったため、数値は81.51％となった。
④企業債残高対事業規模比較率　料金収入に対する企業債残高の割合　近年の起債残高は減少傾向。一般会計繰入額の数値が変更となり、昨年より下がった数字となった。今後、事業と返済額のバランスに留意する。
⑤経費回収率　使用料で賄うべき経費の比率　平均値より低い数値となっているが、限られた地域内の事業であり、大きな数値の上昇は見込めない。今後も経費削減など引き続き行っていく。
⑥汚水処理原価　１㎥当たり汚水処理に要した費用</t>
    </r>
    <r>
      <rPr>
        <sz val="11"/>
        <color theme="0"/>
        <rFont val="ＭＳ ゴシック"/>
        <family val="3"/>
        <charset val="128"/>
      </rPr>
      <t>。</t>
    </r>
    <r>
      <rPr>
        <sz val="11"/>
        <color theme="1"/>
        <rFont val="ＭＳ ゴシック"/>
        <family val="3"/>
        <charset val="128"/>
      </rPr>
      <t xml:space="preserve">H24年度から平均値を上回る原価で推移している。小規模事業であるが、今後もできる限り改善に努める。
⑦施設利用率　施設の処理能力（一日）に対する日平均の処理水量の割合　こちらもH24年度から類似団体平均値より下がった数値となっている。季節や天候で変動がある他、山村地区のため新規戸数の増加は見込めない。今後の経過を注意深く見ていきたい。
⑧水洗化率　処理区域内汚水処理人口割合　水洗化率は近年ほぼ横ばい。水洗化率増加によって各種数値の改善に繋がるので、引き続き接続率の増加に努める。
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</si>
</sst>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93664"/>
        <c:axId val="11539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93664"/>
        <c:axId val="115395584"/>
      </c:lineChart>
      <c:dateAx>
        <c:axId val="11539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395584"/>
        <c:crosses val="autoZero"/>
        <c:auto val="1"/>
        <c:lblOffset val="100"/>
        <c:baseTimeUnit val="years"/>
      </c:dateAx>
      <c:valAx>
        <c:axId val="11539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936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42.59</c:v>
                </c:pt>
                <c:pt idx="1">
                  <c:v>40.74</c:v>
                </c:pt>
                <c:pt idx="2">
                  <c:v>35.19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908608"/>
        <c:axId val="13991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47.83</c:v>
                </c:pt>
                <c:pt idx="1">
                  <c:v>58.58</c:v>
                </c:pt>
                <c:pt idx="2">
                  <c:v>56.52</c:v>
                </c:pt>
                <c:pt idx="3">
                  <c:v>53.97</c:v>
                </c:pt>
                <c:pt idx="4">
                  <c:v>40.53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08608"/>
        <c:axId val="139910528"/>
      </c:lineChart>
      <c:dateAx>
        <c:axId val="13990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910528"/>
        <c:crosses val="autoZero"/>
        <c:auto val="1"/>
        <c:lblOffset val="100"/>
        <c:baseTimeUnit val="years"/>
      </c:dateAx>
      <c:valAx>
        <c:axId val="13991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90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49.65</c:v>
                </c:pt>
                <c:pt idx="1">
                  <c:v>50.71</c:v>
                </c:pt>
                <c:pt idx="2">
                  <c:v>52.17</c:v>
                </c:pt>
                <c:pt idx="3">
                  <c:v>54.68</c:v>
                </c:pt>
                <c:pt idx="4">
                  <c:v>54.89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953280"/>
        <c:axId val="1399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84.46</c:v>
                </c:pt>
                <c:pt idx="1">
                  <c:v>89.31</c:v>
                </c:pt>
                <c:pt idx="2">
                  <c:v>91.27</c:v>
                </c:pt>
                <c:pt idx="3">
                  <c:v>92.01</c:v>
                </c:pt>
                <c:pt idx="4">
                  <c:v>90.28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53280"/>
        <c:axId val="139955200"/>
      </c:lineChart>
      <c:dateAx>
        <c:axId val="13995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955200"/>
        <c:crosses val="autoZero"/>
        <c:auto val="1"/>
        <c:lblOffset val="100"/>
        <c:baseTimeUnit val="years"/>
      </c:dateAx>
      <c:valAx>
        <c:axId val="1399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95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72.459999999999994</c:v>
                </c:pt>
                <c:pt idx="1">
                  <c:v>71.400000000000006</c:v>
                </c:pt>
                <c:pt idx="2">
                  <c:v>76.61</c:v>
                </c:pt>
                <c:pt idx="3">
                  <c:v>85.2</c:v>
                </c:pt>
                <c:pt idx="4">
                  <c:v>81.510000000000005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07264"/>
        <c:axId val="1153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7264"/>
        <c:axId val="115309184"/>
      </c:lineChart>
      <c:dateAx>
        <c:axId val="1153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309184"/>
        <c:crosses val="autoZero"/>
        <c:auto val="1"/>
        <c:lblOffset val="100"/>
        <c:baseTimeUnit val="years"/>
      </c:dateAx>
      <c:valAx>
        <c:axId val="1153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85408"/>
        <c:axId val="11558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85408"/>
        <c:axId val="115587328"/>
      </c:lineChart>
      <c:dateAx>
        <c:axId val="11558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587328"/>
        <c:crosses val="autoZero"/>
        <c:auto val="1"/>
        <c:lblOffset val="100"/>
        <c:baseTimeUnit val="years"/>
      </c:dateAx>
      <c:valAx>
        <c:axId val="11558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58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73344"/>
        <c:axId val="12447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73344"/>
        <c:axId val="124475264"/>
      </c:lineChart>
      <c:dateAx>
        <c:axId val="12447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475264"/>
        <c:crosses val="autoZero"/>
        <c:auto val="1"/>
        <c:lblOffset val="100"/>
        <c:baseTimeUnit val="years"/>
      </c:dateAx>
      <c:valAx>
        <c:axId val="12447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47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06112"/>
        <c:axId val="12450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06112"/>
        <c:axId val="124508032"/>
      </c:lineChart>
      <c:dateAx>
        <c:axId val="12450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08032"/>
        <c:crosses val="autoZero"/>
        <c:auto val="1"/>
        <c:lblOffset val="100"/>
        <c:baseTimeUnit val="years"/>
      </c:dateAx>
      <c:valAx>
        <c:axId val="12450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0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64768"/>
        <c:axId val="1396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64768"/>
        <c:axId val="139691520"/>
      </c:lineChart>
      <c:dateAx>
        <c:axId val="13966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691520"/>
        <c:crosses val="autoZero"/>
        <c:auto val="1"/>
        <c:lblOffset val="100"/>
        <c:baseTimeUnit val="years"/>
      </c:dateAx>
      <c:valAx>
        <c:axId val="1396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66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1814.15</c:v>
                </c:pt>
                <c:pt idx="1">
                  <c:v>1413.11</c:v>
                </c:pt>
                <c:pt idx="2">
                  <c:v>1582.92</c:v>
                </c:pt>
                <c:pt idx="3">
                  <c:v>3527.87</c:v>
                </c:pt>
                <c:pt idx="4">
                  <c:v>1481.02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95456"/>
        <c:axId val="1398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1844.55</c:v>
                </c:pt>
                <c:pt idx="1">
                  <c:v>1156.78</c:v>
                </c:pt>
                <c:pt idx="2">
                  <c:v>1239.21</c:v>
                </c:pt>
                <c:pt idx="3">
                  <c:v>1196.58</c:v>
                </c:pt>
                <c:pt idx="4">
                  <c:v>776.75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95456"/>
        <c:axId val="139809920"/>
      </c:lineChart>
      <c:dateAx>
        <c:axId val="13979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09920"/>
        <c:crosses val="autoZero"/>
        <c:auto val="1"/>
        <c:lblOffset val="100"/>
        <c:baseTimeUnit val="years"/>
      </c:dateAx>
      <c:valAx>
        <c:axId val="1398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79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12.34</c:v>
                </c:pt>
                <c:pt idx="1">
                  <c:v>10.91</c:v>
                </c:pt>
                <c:pt idx="2">
                  <c:v>13.35</c:v>
                </c:pt>
                <c:pt idx="3">
                  <c:v>10.46</c:v>
                </c:pt>
                <c:pt idx="4">
                  <c:v>12.55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23744"/>
        <c:axId val="13985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22.93</c:v>
                </c:pt>
                <c:pt idx="1">
                  <c:v>33.82</c:v>
                </c:pt>
                <c:pt idx="2">
                  <c:v>38.14</c:v>
                </c:pt>
                <c:pt idx="3">
                  <c:v>38.28</c:v>
                </c:pt>
                <c:pt idx="4">
                  <c:v>38.49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23744"/>
        <c:axId val="139850496"/>
      </c:lineChart>
      <c:dateAx>
        <c:axId val="13982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0496"/>
        <c:crosses val="autoZero"/>
        <c:auto val="1"/>
        <c:lblOffset val="100"/>
        <c:baseTimeUnit val="years"/>
      </c:dateAx>
      <c:valAx>
        <c:axId val="13985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2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944.23</c:v>
                </c:pt>
                <c:pt idx="1">
                  <c:v>973.76</c:v>
                </c:pt>
                <c:pt idx="2">
                  <c:v>853.36</c:v>
                </c:pt>
                <c:pt idx="3">
                  <c:v>1279.8499999999999</c:v>
                </c:pt>
                <c:pt idx="4">
                  <c:v>989.45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76224"/>
        <c:axId val="1398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690.86</c:v>
                </c:pt>
                <c:pt idx="1">
                  <c:v>525.1</c:v>
                </c:pt>
                <c:pt idx="2">
                  <c:v>471.79</c:v>
                </c:pt>
                <c:pt idx="3">
                  <c:v>468.36</c:v>
                </c:pt>
                <c:pt idx="4">
                  <c:v>479.21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76224"/>
        <c:axId val="139882496"/>
      </c:lineChart>
      <c:dateAx>
        <c:axId val="13987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2496"/>
        <c:crosses val="autoZero"/>
        <c:auto val="1"/>
        <c:lblOffset val="100"/>
        <c:baseTimeUnit val="years"/>
      </c:dateAx>
      <c:valAx>
        <c:axId val="1398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7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【644.02】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秋田県　仙北市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林業集落排水</v>
      </c>
      <c r="Q8" s="48"/>
      <c r="R8" s="48"/>
      <c r="S8" s="48"/>
      <c r="T8" s="48"/>
      <c r="U8" s="48"/>
      <c r="V8" s="48"/>
      <c r="W8" s="48" t="str">
        <f>データ!L6</f>
        <v>G2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27533</v>
      </c>
      <c r="AM8" s="50"/>
      <c r="AN8" s="50"/>
      <c r="AO8" s="50"/>
      <c r="AP8" s="50"/>
      <c r="AQ8" s="50"/>
      <c r="AR8" s="50"/>
      <c r="AS8" s="50"/>
      <c r="AT8" s="45">
        <f>データ!T6</f>
        <v>1093.56</v>
      </c>
      <c r="AU8" s="45"/>
      <c r="AV8" s="45"/>
      <c r="AW8" s="45"/>
      <c r="AX8" s="45"/>
      <c r="AY8" s="45"/>
      <c r="AZ8" s="45"/>
      <c r="BA8" s="45"/>
      <c r="BB8" s="45">
        <f>データ!U6</f>
        <v>25.18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0.49</v>
      </c>
      <c r="Q10" s="45"/>
      <c r="R10" s="45"/>
      <c r="S10" s="45"/>
      <c r="T10" s="45"/>
      <c r="U10" s="45"/>
      <c r="V10" s="45"/>
      <c r="W10" s="45">
        <f>データ!Q6</f>
        <v>84.99</v>
      </c>
      <c r="X10" s="45"/>
      <c r="Y10" s="45"/>
      <c r="Z10" s="45"/>
      <c r="AA10" s="45"/>
      <c r="AB10" s="45"/>
      <c r="AC10" s="45"/>
      <c r="AD10" s="50">
        <f>データ!R6</f>
        <v>2700</v>
      </c>
      <c r="AE10" s="50"/>
      <c r="AF10" s="50"/>
      <c r="AG10" s="50"/>
      <c r="AH10" s="50"/>
      <c r="AI10" s="50"/>
      <c r="AJ10" s="50"/>
      <c r="AK10" s="2"/>
      <c r="AL10" s="50">
        <f>データ!V6</f>
        <v>133</v>
      </c>
      <c r="AM10" s="50"/>
      <c r="AN10" s="50"/>
      <c r="AO10" s="50"/>
      <c r="AP10" s="50"/>
      <c r="AQ10" s="50"/>
      <c r="AR10" s="50"/>
      <c r="AS10" s="50"/>
      <c r="AT10" s="45">
        <f>データ!W6</f>
        <v>0.14000000000000001</v>
      </c>
      <c r="AU10" s="45"/>
      <c r="AV10" s="45"/>
      <c r="AW10" s="45"/>
      <c r="AX10" s="45"/>
      <c r="AY10" s="45"/>
      <c r="AZ10" s="45"/>
      <c r="BA10" s="45"/>
      <c r="BB10" s="45">
        <f>データ!X6</f>
        <v>950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【644.02】</v>
      </c>
      <c r="I86" s="26" t="str">
        <f>データ!CA6</f>
        <v>【32.93】</v>
      </c>
      <c r="J86" s="26" t="str">
        <f>データ!CL6</f>
        <v>【547.82】</v>
      </c>
      <c r="K86" s="26" t="str">
        <f>データ!CW6</f>
        <v>【39.10】</v>
      </c>
      <c r="L86" s="26" t="str">
        <f>データ!DH6</f>
        <v>【89.88】</v>
      </c>
      <c r="M86" s="26" t="s">
        <v>56</v>
      </c>
      <c r="N86" s="26" t="s">
        <v>56</v>
      </c>
      <c r="O86" s="26" t="str">
        <f>データ!EO6</f>
        <v>【0.02】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52159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秋田県　仙北市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0.49</v>
      </c>
      <c r="Q6" s="34">
        <f t="shared" si="3"/>
        <v>84.99</v>
      </c>
      <c r="R6" s="34">
        <f t="shared" si="3"/>
        <v>2700</v>
      </c>
      <c r="S6" s="34">
        <f t="shared" si="3"/>
        <v>27533</v>
      </c>
      <c r="T6" s="34">
        <f t="shared" si="3"/>
        <v>1093.56</v>
      </c>
      <c r="U6" s="34">
        <f t="shared" si="3"/>
        <v>25.18</v>
      </c>
      <c r="V6" s="34">
        <f t="shared" si="3"/>
        <v>133</v>
      </c>
      <c r="W6" s="34">
        <f t="shared" si="3"/>
        <v>0.14000000000000001</v>
      </c>
      <c r="X6" s="34">
        <f t="shared" si="3"/>
        <v>950</v>
      </c>
      <c r="Y6" s="35">
        <f>IF(Y7="",NA(),Y7)</f>
        <v>72.459999999999994</v>
      </c>
      <c r="Z6" s="35">
        <f t="shared" ref="Z6:AH6" si="4">IF(Z7="",NA(),Z7)</f>
        <v>71.400000000000006</v>
      </c>
      <c r="AA6" s="35">
        <f t="shared" si="4"/>
        <v>76.61</v>
      </c>
      <c r="AB6" s="35">
        <f t="shared" si="4"/>
        <v>85.2</v>
      </c>
      <c r="AC6" s="35">
        <f t="shared" si="4"/>
        <v>81.510000000000005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1814.15</v>
      </c>
      <c r="BG6" s="35">
        <f t="shared" ref="BG6:BO6" si="7">IF(BG7="",NA(),BG7)</f>
        <v>1413.11</v>
      </c>
      <c r="BH6" s="35">
        <f t="shared" si="7"/>
        <v>1582.92</v>
      </c>
      <c r="BI6" s="35">
        <f t="shared" si="7"/>
        <v>3527.87</v>
      </c>
      <c r="BJ6" s="35">
        <f t="shared" si="7"/>
        <v>1481.02</v>
      </c>
      <c r="BK6" s="35">
        <f t="shared" si="7"/>
        <v>1844.55</v>
      </c>
      <c r="BL6" s="35">
        <f t="shared" si="7"/>
        <v>1156.78</v>
      </c>
      <c r="BM6" s="35">
        <f t="shared" si="7"/>
        <v>1239.21</v>
      </c>
      <c r="BN6" s="35">
        <f t="shared" si="7"/>
        <v>1196.58</v>
      </c>
      <c r="BO6" s="35">
        <f t="shared" si="7"/>
        <v>776.75</v>
      </c>
      <c r="BP6" s="34" t="str">
        <f>IF(BP7="","",IF(BP7="-","【-】","【"&amp;SUBSTITUTE(TEXT(BP7,"#,##0.00"),"-","△")&amp;"】"))</f>
        <v>【644.02】</v>
      </c>
      <c r="BQ6" s="35">
        <f>IF(BQ7="",NA(),BQ7)</f>
        <v>12.34</v>
      </c>
      <c r="BR6" s="35">
        <f t="shared" ref="BR6:BZ6" si="8">IF(BR7="",NA(),BR7)</f>
        <v>10.91</v>
      </c>
      <c r="BS6" s="35">
        <f t="shared" si="8"/>
        <v>13.35</v>
      </c>
      <c r="BT6" s="35">
        <f t="shared" si="8"/>
        <v>10.46</v>
      </c>
      <c r="BU6" s="35">
        <f t="shared" si="8"/>
        <v>12.55</v>
      </c>
      <c r="BV6" s="35">
        <f t="shared" si="8"/>
        <v>22.93</v>
      </c>
      <c r="BW6" s="35">
        <f t="shared" si="8"/>
        <v>33.82</v>
      </c>
      <c r="BX6" s="35">
        <f t="shared" si="8"/>
        <v>38.14</v>
      </c>
      <c r="BY6" s="35">
        <f t="shared" si="8"/>
        <v>38.28</v>
      </c>
      <c r="BZ6" s="35">
        <f t="shared" si="8"/>
        <v>38.49</v>
      </c>
      <c r="CA6" s="34" t="str">
        <f>IF(CA7="","",IF(CA7="-","【-】","【"&amp;SUBSTITUTE(TEXT(CA7,"#,##0.00"),"-","△")&amp;"】"))</f>
        <v>【32.93】</v>
      </c>
      <c r="CB6" s="35">
        <f>IF(CB7="",NA(),CB7)</f>
        <v>944.23</v>
      </c>
      <c r="CC6" s="35">
        <f t="shared" ref="CC6:CK6" si="9">IF(CC7="",NA(),CC7)</f>
        <v>973.76</v>
      </c>
      <c r="CD6" s="35">
        <f t="shared" si="9"/>
        <v>853.36</v>
      </c>
      <c r="CE6" s="35">
        <f t="shared" si="9"/>
        <v>1279.8499999999999</v>
      </c>
      <c r="CF6" s="35">
        <f t="shared" si="9"/>
        <v>989.45</v>
      </c>
      <c r="CG6" s="35">
        <f t="shared" si="9"/>
        <v>690.86</v>
      </c>
      <c r="CH6" s="35">
        <f t="shared" si="9"/>
        <v>525.1</v>
      </c>
      <c r="CI6" s="35">
        <f t="shared" si="9"/>
        <v>471.79</v>
      </c>
      <c r="CJ6" s="35">
        <f t="shared" si="9"/>
        <v>468.36</v>
      </c>
      <c r="CK6" s="35">
        <f t="shared" si="9"/>
        <v>479.21</v>
      </c>
      <c r="CL6" s="34" t="str">
        <f>IF(CL7="","",IF(CL7="-","【-】","【"&amp;SUBSTITUTE(TEXT(CL7,"#,##0.00"),"-","△")&amp;"】"))</f>
        <v>【547.82】</v>
      </c>
      <c r="CM6" s="35">
        <f>IF(CM7="",NA(),CM7)</f>
        <v>42.59</v>
      </c>
      <c r="CN6" s="35">
        <f t="shared" ref="CN6:CV6" si="10">IF(CN7="",NA(),CN7)</f>
        <v>40.74</v>
      </c>
      <c r="CO6" s="35">
        <f t="shared" si="10"/>
        <v>35.19</v>
      </c>
      <c r="CP6" s="35">
        <f t="shared" si="10"/>
        <v>33.33</v>
      </c>
      <c r="CQ6" s="35">
        <f t="shared" si="10"/>
        <v>33.33</v>
      </c>
      <c r="CR6" s="35">
        <f t="shared" si="10"/>
        <v>47.83</v>
      </c>
      <c r="CS6" s="35">
        <f t="shared" si="10"/>
        <v>58.58</v>
      </c>
      <c r="CT6" s="35">
        <f t="shared" si="10"/>
        <v>56.52</v>
      </c>
      <c r="CU6" s="35">
        <f t="shared" si="10"/>
        <v>53.97</v>
      </c>
      <c r="CV6" s="35">
        <f t="shared" si="10"/>
        <v>40.53</v>
      </c>
      <c r="CW6" s="34" t="str">
        <f>IF(CW7="","",IF(CW7="-","【-】","【"&amp;SUBSTITUTE(TEXT(CW7,"#,##0.00"),"-","△")&amp;"】"))</f>
        <v>【39.10】</v>
      </c>
      <c r="CX6" s="35">
        <f>IF(CX7="",NA(),CX7)</f>
        <v>49.65</v>
      </c>
      <c r="CY6" s="35">
        <f t="shared" ref="CY6:DG6" si="11">IF(CY7="",NA(),CY7)</f>
        <v>50.71</v>
      </c>
      <c r="CZ6" s="35">
        <f t="shared" si="11"/>
        <v>52.17</v>
      </c>
      <c r="DA6" s="35">
        <f t="shared" si="11"/>
        <v>54.68</v>
      </c>
      <c r="DB6" s="35">
        <f t="shared" si="11"/>
        <v>54.89</v>
      </c>
      <c r="DC6" s="35">
        <f t="shared" si="11"/>
        <v>84.46</v>
      </c>
      <c r="DD6" s="35">
        <f t="shared" si="11"/>
        <v>89.31</v>
      </c>
      <c r="DE6" s="35">
        <f t="shared" si="11"/>
        <v>91.27</v>
      </c>
      <c r="DF6" s="35">
        <f t="shared" si="11"/>
        <v>92.01</v>
      </c>
      <c r="DG6" s="35">
        <f t="shared" si="11"/>
        <v>90.28</v>
      </c>
      <c r="DH6" s="34" t="str">
        <f>IF(DH7="","",IF(DH7="-","【-】","【"&amp;SUBSTITUTE(TEXT(DH7,"#,##0.00"),"-","△")&amp;"】"))</f>
        <v>【89.88】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2016</v>
      </c>
      <c r="C7" s="37">
        <v>52159</v>
      </c>
      <c r="D7" s="37">
        <v>47</v>
      </c>
      <c r="E7" s="37">
        <v>17</v>
      </c>
      <c r="F7" s="37">
        <v>7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0.49</v>
      </c>
      <c r="Q7" s="38">
        <v>84.99</v>
      </c>
      <c r="R7" s="38">
        <v>2700</v>
      </c>
      <c r="S7" s="38">
        <v>27533</v>
      </c>
      <c r="T7" s="38">
        <v>1093.56</v>
      </c>
      <c r="U7" s="38">
        <v>25.18</v>
      </c>
      <c r="V7" s="38">
        <v>133</v>
      </c>
      <c r="W7" s="38">
        <v>0.14000000000000001</v>
      </c>
      <c r="X7" s="38">
        <v>950</v>
      </c>
      <c r="Y7" s="38">
        <v>72.459999999999994</v>
      </c>
      <c r="Z7" s="38">
        <v>71.400000000000006</v>
      </c>
      <c r="AA7" s="38">
        <v>76.61</v>
      </c>
      <c r="AB7" s="38">
        <v>85.2</v>
      </c>
      <c r="AC7" s="38">
        <v>81.510000000000005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1814.15</v>
      </c>
      <c r="BG7" s="38">
        <v>1413.11</v>
      </c>
      <c r="BH7" s="38">
        <v>1582.92</v>
      </c>
      <c r="BI7" s="38">
        <v>3527.87</v>
      </c>
      <c r="BJ7" s="38">
        <v>1481.02</v>
      </c>
      <c r="BK7" s="38">
        <v>1844.55</v>
      </c>
      <c r="BL7" s="38">
        <v>1156.78</v>
      </c>
      <c r="BM7" s="38">
        <v>1239.21</v>
      </c>
      <c r="BN7" s="38">
        <v>1196.58</v>
      </c>
      <c r="BO7" s="38">
        <v>776.75</v>
      </c>
      <c r="BP7" s="38">
        <v>644.02</v>
      </c>
      <c r="BQ7" s="38">
        <v>12.34</v>
      </c>
      <c r="BR7" s="38">
        <v>10.91</v>
      </c>
      <c r="BS7" s="38">
        <v>13.35</v>
      </c>
      <c r="BT7" s="38">
        <v>10.46</v>
      </c>
      <c r="BU7" s="38">
        <v>12.55</v>
      </c>
      <c r="BV7" s="38">
        <v>22.93</v>
      </c>
      <c r="BW7" s="38">
        <v>33.82</v>
      </c>
      <c r="BX7" s="38">
        <v>38.14</v>
      </c>
      <c r="BY7" s="38">
        <v>38.28</v>
      </c>
      <c r="BZ7" s="38">
        <v>38.49</v>
      </c>
      <c r="CA7" s="38">
        <v>32.93</v>
      </c>
      <c r="CB7" s="38">
        <v>944.23</v>
      </c>
      <c r="CC7" s="38">
        <v>973.76</v>
      </c>
      <c r="CD7" s="38">
        <v>853.36</v>
      </c>
      <c r="CE7" s="38">
        <v>1279.8499999999999</v>
      </c>
      <c r="CF7" s="38">
        <v>989.45</v>
      </c>
      <c r="CG7" s="38">
        <v>690.86</v>
      </c>
      <c r="CH7" s="38">
        <v>525.1</v>
      </c>
      <c r="CI7" s="38">
        <v>471.79</v>
      </c>
      <c r="CJ7" s="38">
        <v>468.36</v>
      </c>
      <c r="CK7" s="38">
        <v>479.21</v>
      </c>
      <c r="CL7" s="38">
        <v>547.82000000000005</v>
      </c>
      <c r="CM7" s="38">
        <v>42.59</v>
      </c>
      <c r="CN7" s="38">
        <v>40.74</v>
      </c>
      <c r="CO7" s="38">
        <v>35.19</v>
      </c>
      <c r="CP7" s="38">
        <v>33.33</v>
      </c>
      <c r="CQ7" s="38">
        <v>33.33</v>
      </c>
      <c r="CR7" s="38">
        <v>47.83</v>
      </c>
      <c r="CS7" s="38">
        <v>58.58</v>
      </c>
      <c r="CT7" s="38">
        <v>56.52</v>
      </c>
      <c r="CU7" s="38">
        <v>53.97</v>
      </c>
      <c r="CV7" s="38">
        <v>40.53</v>
      </c>
      <c r="CW7" s="38">
        <v>39.1</v>
      </c>
      <c r="CX7" s="38">
        <v>49.65</v>
      </c>
      <c r="CY7" s="38">
        <v>50.71</v>
      </c>
      <c r="CZ7" s="38">
        <v>52.17</v>
      </c>
      <c r="DA7" s="38">
        <v>54.68</v>
      </c>
      <c r="DB7" s="38">
        <v>54.89</v>
      </c>
      <c r="DC7" s="38">
        <v>84.46</v>
      </c>
      <c r="DD7" s="38">
        <v>89.31</v>
      </c>
      <c r="DE7" s="38">
        <v>91.27</v>
      </c>
      <c r="DF7" s="38">
        <v>92.01</v>
      </c>
      <c r="DG7" s="38">
        <v>90.28</v>
      </c>
      <c r="DH7" s="38">
        <v>89.88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cp:lastPrinted>2018-02-09T02:32:59Z</cp:lastPrinted>
  <dcterms:created xsi:type="dcterms:W3CDTF">2017-12-25T02:37:06Z</dcterms:created>
  <dcterms:modified xsi:type="dcterms:W3CDTF">2018-02-14T09:18:15Z</dcterms:modified>
  <cp:category/>
</cp:coreProperties>
</file>