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<sst xmlns="http://schemas.openxmlformats.org/spreadsheetml/2006/main" count="251" uniqueCount="126">
  <si>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</si>
  <si>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</si>
  <si>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</si>
  <si>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</si>
  <si>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</si>
  <si>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</si>
  <si>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</si>
  <si>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</si>
  <si>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</si>
  <si>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</si>
  <si>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</si>
  <si>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</si>
  <si>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</si>
  <si>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</si>
  <si>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</si>
  <si>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</si>
  <si>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</si>
  <si>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</si>
  <si>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</si>
  <si>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</si>
  <si>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</si>
  <si>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</si>
  <si>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</si>
  <si>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</si>
  <si>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</si>
  <si>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</si>
  <si>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</si>
  <si>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</si>
  <si>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</si>
  <si>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</si>
  <si>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</si>
  <si>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</si>
  <si>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</si>
  <si>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</si>
  <si>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</si>
  <si>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</si>
  <si>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</si>
  <si>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</si>
  <si>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</si>
  <si>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</si>
  <si>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</si>
  <si>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</si>
  <si>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</si>
  <si>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</si>
  <si>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</si>
  <si>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</si>
  <si>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</si>
  <si>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</si>
  <si>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</si>
  <si>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</si>
  <si>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</si>
  <si>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</si>
  <si>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</si>
  <si>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</si>
  <si>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</si>
  <si>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</si>
  <si>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</si>
  <si>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</si>
  <si>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</si>
  <si>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</si>
  <si>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</si>
  <si>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</si>
  <si>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</si>
  <si>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</si>
  <si>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</si>
  <si>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</si>
  <si>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</si>
  <si>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</si>
  <si>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</si>
  <si>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</si>
  <si>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</si>
  <si>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</si>
  <si>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</si>
  <si>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</si>
  <si>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</si>
  <si>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</si>
  <si>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</si>
  <si>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</si>
  <si>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</si>
  <si>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</si>
  <si>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</si>
  <si>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</si>
  <si>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</si>
  <si>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</si>
  <si>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</si>
  <si>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</si>
  <si>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</si>
  <si>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</si>
  <si>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</si>
  <si>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</si>
  <si>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</si>
  <si>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</si>
  <si>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</si>
  <si>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</si>
  <si>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</si>
  <si>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</si>
  <si>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</si>
  <si>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</si>
  <si>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</si>
  <si>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</si>
  <si>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</si>
  <si>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</si>
  <si>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</si>
  <si>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</si>
  <si>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</si>
  <si>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</si>
  <si>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</si>
  <si>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</si>
  <si>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</si>
  <si>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</si>
  <si>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秋田県　仙北市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</si>
  <si>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</si>
  <si>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</si>
  <si>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</si>
  <si>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</si>
  <si>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</si>
  <si>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</si>
  <si>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</si>
  <si>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</si>
  <si>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</si>
  <si>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</si>
  <si>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</si>
  <si>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今後、年数経過に対して個別対応が問題となるので、市内の状況を確認しつつ検討が必要。
特定地域生活排水処理と併せて対応していきたい。</t>
    <phoneticPr fontId="4"/>
  </si>
  <si>
    <t>　今後、公共・農集など市で行う下水道事業と調整を図りながら、市民の理解を得られる範囲で段階的な料金改定により、収入の増加につなげたい。
　工事に要した起債元利償還金の推移に傾注しながら、今後、施設運営など見直し、掛かる経費の削減に努める。
　維持管理費、資本費を使用料金でまかなう事が公営企業会計の原則であるが、現在は維持管理費の一部充当となっている。水洗化率の向上、適正な料金価格設定、経費の見直しによる削減で各経営指標の向上を目指していく。</t>
    <phoneticPr fontId="4"/>
  </si>
  <si>
    <t>非設置</t>
    <rPh sb="0" eb="1">
      <t>ヒ</t>
    </rPh>
    <rPh sb="1" eb="3">
      <t>セッチ</t>
    </rPh>
    <phoneticPr fontId="4"/>
  </si>
  <si>
    <r>
      <t>①収益的収支比率　総費用と地方債償還金にしめる総収益の比率　70％以上の数値ではあるが、会計規模が小さいため数値の増減幅が大きくなっている。今回は73.65％
④企業債残高対事業規模比較率　料金収入に対する企業債残高の割合　事業規模が小さいため数値の増減が率（％）に大きく影響する。一般会計繰入額の数値が変更が影響し今回の数値となった。今後とも返済額の増減に留意する。
⑤経費回収率　使用料で賄うべき経費の比率　現在は44.93％。経費の大きい割合を占める起債償還額がピークに向け増加傾向、回収率の上下には注意していく。
⑥汚水処理原価　１㎥当たり汚水処理に要した費用　</t>
    </r>
    <r>
      <rPr>
        <sz val="11"/>
        <color theme="0"/>
        <rFont val="ＭＳ ゴシック"/>
        <family val="3"/>
        <charset val="128"/>
      </rPr>
      <t>。</t>
    </r>
    <r>
      <rPr>
        <sz val="11"/>
        <color theme="1"/>
        <rFont val="ＭＳ ゴシック"/>
        <family val="3"/>
        <charset val="128"/>
      </rPr>
      <t>近年は類似団体と比べ高額となっている。引き続き経費の見直し等で数値の改善を図る。
⑦施設利用率　施設の処理能力（一日）に対する日平均の処理水量の割合　事業規模の小ささからか、比較的高い数値で推移している。
⑧水洗化率　処理区域内汚水処理人口割合　事業の特性から水洗化率は100％。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</si>
</sst>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44416"/>
        <c:axId val="12404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44416"/>
        <c:axId val="124046336"/>
      </c:lineChart>
      <c:dateAx>
        <c:axId val="12404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046336"/>
        <c:crosses val="autoZero"/>
        <c:auto val="1"/>
        <c:lblOffset val="100"/>
        <c:baseTimeUnit val="years"/>
      </c:dateAx>
      <c:valAx>
        <c:axId val="12404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04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72.22</c:v>
                </c:pt>
                <c:pt idx="1">
                  <c:v>72.22</c:v>
                </c:pt>
                <c:pt idx="2">
                  <c:v>72.22</c:v>
                </c:pt>
                <c:pt idx="3">
                  <c:v>72.22</c:v>
                </c:pt>
                <c:pt idx="4">
                  <c:v>72.22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48672"/>
        <c:axId val="14075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48.69</c:v>
                </c:pt>
                <c:pt idx="2">
                  <c:v>52.52</c:v>
                </c:pt>
                <c:pt idx="3">
                  <c:v>54.14</c:v>
                </c:pt>
                <c:pt idx="4">
                  <c:v>132.99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48672"/>
        <c:axId val="140759040"/>
      </c:lineChart>
      <c:dateAx>
        <c:axId val="14074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59040"/>
        <c:crosses val="autoZero"/>
        <c:auto val="1"/>
        <c:lblOffset val="100"/>
        <c:baseTimeUnit val="years"/>
      </c:dateAx>
      <c:valAx>
        <c:axId val="14075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4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98304"/>
        <c:axId val="1429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72.31</c:v>
                </c:pt>
                <c:pt idx="1">
                  <c:v>87.42</c:v>
                </c:pt>
                <c:pt idx="2">
                  <c:v>84.94</c:v>
                </c:pt>
                <c:pt idx="3">
                  <c:v>84.69</c:v>
                </c:pt>
                <c:pt idx="4">
                  <c:v>82.94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98304"/>
        <c:axId val="142900224"/>
      </c:lineChart>
      <c:dateAx>
        <c:axId val="14289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00224"/>
        <c:crosses val="autoZero"/>
        <c:auto val="1"/>
        <c:lblOffset val="100"/>
        <c:baseTimeUnit val="years"/>
      </c:dateAx>
      <c:valAx>
        <c:axId val="1429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89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77.62</c:v>
                </c:pt>
                <c:pt idx="1">
                  <c:v>74.47</c:v>
                </c:pt>
                <c:pt idx="2">
                  <c:v>75.84</c:v>
                </c:pt>
                <c:pt idx="3">
                  <c:v>77.7</c:v>
                </c:pt>
                <c:pt idx="4">
                  <c:v>73.650000000000006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58016"/>
        <c:axId val="12395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58016"/>
        <c:axId val="123959936"/>
      </c:lineChart>
      <c:dateAx>
        <c:axId val="12395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959936"/>
        <c:crosses val="autoZero"/>
        <c:auto val="1"/>
        <c:lblOffset val="100"/>
        <c:baseTimeUnit val="years"/>
      </c:dateAx>
      <c:valAx>
        <c:axId val="12395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95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36160"/>
        <c:axId val="12423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36160"/>
        <c:axId val="124238080"/>
      </c:lineChart>
      <c:dateAx>
        <c:axId val="12423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238080"/>
        <c:crosses val="autoZero"/>
        <c:auto val="1"/>
        <c:lblOffset val="100"/>
        <c:baseTimeUnit val="years"/>
      </c:dateAx>
      <c:valAx>
        <c:axId val="12423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23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64128"/>
        <c:axId val="14046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64128"/>
        <c:axId val="140466048"/>
      </c:lineChart>
      <c:dateAx>
        <c:axId val="14046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66048"/>
        <c:crosses val="autoZero"/>
        <c:auto val="1"/>
        <c:lblOffset val="100"/>
        <c:baseTimeUnit val="years"/>
      </c:dateAx>
      <c:valAx>
        <c:axId val="14046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46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98432"/>
        <c:axId val="14050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8432"/>
        <c:axId val="140500352"/>
      </c:lineChart>
      <c:dateAx>
        <c:axId val="14049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500352"/>
        <c:crosses val="autoZero"/>
        <c:auto val="1"/>
        <c:lblOffset val="100"/>
        <c:baseTimeUnit val="years"/>
      </c:dateAx>
      <c:valAx>
        <c:axId val="14050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49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35296"/>
        <c:axId val="14053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35296"/>
        <c:axId val="140537216"/>
      </c:lineChart>
      <c:dateAx>
        <c:axId val="14053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537216"/>
        <c:crosses val="autoZero"/>
        <c:auto val="1"/>
        <c:lblOffset val="100"/>
        <c:baseTimeUnit val="years"/>
      </c:dateAx>
      <c:valAx>
        <c:axId val="14053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53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1157.32</c:v>
                </c:pt>
                <c:pt idx="1">
                  <c:v>1081</c:v>
                </c:pt>
                <c:pt idx="2">
                  <c:v>997.77</c:v>
                </c:pt>
                <c:pt idx="3">
                  <c:v>1468.29</c:v>
                </c:pt>
                <c:pt idx="4">
                  <c:v>638.41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45504"/>
        <c:axId val="14064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862.78</c:v>
                </c:pt>
                <c:pt idx="1">
                  <c:v>799.41</c:v>
                </c:pt>
                <c:pt idx="2">
                  <c:v>701.33</c:v>
                </c:pt>
                <c:pt idx="3">
                  <c:v>663.76</c:v>
                </c:pt>
                <c:pt idx="4">
                  <c:v>566.35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45504"/>
        <c:axId val="140647424"/>
      </c:lineChart>
      <c:dateAx>
        <c:axId val="14064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647424"/>
        <c:crosses val="autoZero"/>
        <c:auto val="1"/>
        <c:lblOffset val="100"/>
        <c:baseTimeUnit val="years"/>
      </c:dateAx>
      <c:valAx>
        <c:axId val="14064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4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44.05</c:v>
                </c:pt>
                <c:pt idx="1">
                  <c:v>50.69</c:v>
                </c:pt>
                <c:pt idx="2">
                  <c:v>48.86</c:v>
                </c:pt>
                <c:pt idx="3">
                  <c:v>46.2</c:v>
                </c:pt>
                <c:pt idx="4">
                  <c:v>44.93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90176"/>
        <c:axId val="14069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54.55</c:v>
                </c:pt>
                <c:pt idx="1">
                  <c:v>51.57</c:v>
                </c:pt>
                <c:pt idx="2">
                  <c:v>53.48</c:v>
                </c:pt>
                <c:pt idx="3">
                  <c:v>53.76</c:v>
                </c:pt>
                <c:pt idx="4">
                  <c:v>52.27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90176"/>
        <c:axId val="140692096"/>
      </c:lineChart>
      <c:dateAx>
        <c:axId val="14069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692096"/>
        <c:crosses val="autoZero"/>
        <c:auto val="1"/>
        <c:lblOffset val="100"/>
        <c:baseTimeUnit val="years"/>
      </c:dateAx>
      <c:valAx>
        <c:axId val="14069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69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311.81</c:v>
                </c:pt>
                <c:pt idx="1">
                  <c:v>267.63</c:v>
                </c:pt>
                <c:pt idx="2">
                  <c:v>285.75</c:v>
                </c:pt>
                <c:pt idx="3">
                  <c:v>301.61</c:v>
                </c:pt>
                <c:pt idx="4">
                  <c:v>301.89999999999998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12192"/>
        <c:axId val="14073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275.64999999999998</c:v>
                </c:pt>
                <c:pt idx="1">
                  <c:v>282.5</c:v>
                </c:pt>
                <c:pt idx="2">
                  <c:v>277.29000000000002</c:v>
                </c:pt>
                <c:pt idx="3">
                  <c:v>275.25</c:v>
                </c:pt>
                <c:pt idx="4">
                  <c:v>291.01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12192"/>
        <c:axId val="140730752"/>
      </c:lineChart>
      <c:dateAx>
        <c:axId val="14071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30752"/>
        <c:crosses val="autoZero"/>
        <c:auto val="1"/>
        <c:lblOffset val="100"/>
        <c:baseTimeUnit val="years"/>
      </c:dateAx>
      <c:valAx>
        <c:axId val="14073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1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0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秋田県　仙北市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27533</v>
      </c>
      <c r="AM8" s="50"/>
      <c r="AN8" s="50"/>
      <c r="AO8" s="50"/>
      <c r="AP8" s="50"/>
      <c r="AQ8" s="50"/>
      <c r="AR8" s="50"/>
      <c r="AS8" s="50"/>
      <c r="AT8" s="45">
        <f>データ!T6</f>
        <v>1093.56</v>
      </c>
      <c r="AU8" s="45"/>
      <c r="AV8" s="45"/>
      <c r="AW8" s="45"/>
      <c r="AX8" s="45"/>
      <c r="AY8" s="45"/>
      <c r="AZ8" s="45"/>
      <c r="BA8" s="45"/>
      <c r="BB8" s="45">
        <f>データ!U6</f>
        <v>25.18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0.13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3240</v>
      </c>
      <c r="AE10" s="50"/>
      <c r="AF10" s="50"/>
      <c r="AG10" s="50"/>
      <c r="AH10" s="50"/>
      <c r="AI10" s="50"/>
      <c r="AJ10" s="50"/>
      <c r="AK10" s="2"/>
      <c r="AL10" s="50">
        <f>データ!V6</f>
        <v>35</v>
      </c>
      <c r="AM10" s="50"/>
      <c r="AN10" s="50"/>
      <c r="AO10" s="50"/>
      <c r="AP10" s="50"/>
      <c r="AQ10" s="50"/>
      <c r="AR10" s="50"/>
      <c r="AS10" s="50"/>
      <c r="AT10" s="45">
        <f>データ!W6</f>
        <v>0.01</v>
      </c>
      <c r="AU10" s="45"/>
      <c r="AV10" s="45"/>
      <c r="AW10" s="45"/>
      <c r="AX10" s="45"/>
      <c r="AY10" s="45"/>
      <c r="AZ10" s="45"/>
      <c r="BA10" s="45"/>
      <c r="BB10" s="45">
        <f>データ!X6</f>
        <v>3500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52159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秋田県　仙北市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0.13</v>
      </c>
      <c r="Q6" s="34">
        <f t="shared" si="3"/>
        <v>100</v>
      </c>
      <c r="R6" s="34">
        <f t="shared" si="3"/>
        <v>3240</v>
      </c>
      <c r="S6" s="34">
        <f t="shared" si="3"/>
        <v>27533</v>
      </c>
      <c r="T6" s="34">
        <f t="shared" si="3"/>
        <v>1093.56</v>
      </c>
      <c r="U6" s="34">
        <f t="shared" si="3"/>
        <v>25.18</v>
      </c>
      <c r="V6" s="34">
        <f t="shared" si="3"/>
        <v>35</v>
      </c>
      <c r="W6" s="34">
        <f t="shared" si="3"/>
        <v>0.01</v>
      </c>
      <c r="X6" s="34">
        <f t="shared" si="3"/>
        <v>3500</v>
      </c>
      <c r="Y6" s="35">
        <f>IF(Y7="",NA(),Y7)</f>
        <v>77.62</v>
      </c>
      <c r="Z6" s="35">
        <f t="shared" ref="Z6:AH6" si="4">IF(Z7="",NA(),Z7)</f>
        <v>74.47</v>
      </c>
      <c r="AA6" s="35">
        <f t="shared" si="4"/>
        <v>75.84</v>
      </c>
      <c r="AB6" s="35">
        <f t="shared" si="4"/>
        <v>77.7</v>
      </c>
      <c r="AC6" s="35">
        <f t="shared" si="4"/>
        <v>73.650000000000006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1157.32</v>
      </c>
      <c r="BG6" s="35">
        <f t="shared" ref="BG6:BO6" si="7">IF(BG7="",NA(),BG7)</f>
        <v>1081</v>
      </c>
      <c r="BH6" s="35">
        <f t="shared" si="7"/>
        <v>997.77</v>
      </c>
      <c r="BI6" s="35">
        <f t="shared" si="7"/>
        <v>1468.29</v>
      </c>
      <c r="BJ6" s="35">
        <f t="shared" si="7"/>
        <v>638.41</v>
      </c>
      <c r="BK6" s="35">
        <f t="shared" si="7"/>
        <v>862.78</v>
      </c>
      <c r="BL6" s="35">
        <f t="shared" si="7"/>
        <v>799.41</v>
      </c>
      <c r="BM6" s="35">
        <f t="shared" si="7"/>
        <v>701.33</v>
      </c>
      <c r="BN6" s="35">
        <f t="shared" si="7"/>
        <v>663.76</v>
      </c>
      <c r="BO6" s="35">
        <f t="shared" si="7"/>
        <v>566.35</v>
      </c>
      <c r="BP6" s="34" t="str">
        <f>IF(BP7="","",IF(BP7="-","【-】","【"&amp;SUBSTITUTE(TEXT(BP7,"#,##0.00"),"-","△")&amp;"】"))</f>
        <v>【559.52】</v>
      </c>
      <c r="BQ6" s="35">
        <f>IF(BQ7="",NA(),BQ7)</f>
        <v>44.05</v>
      </c>
      <c r="BR6" s="35">
        <f t="shared" ref="BR6:BZ6" si="8">IF(BR7="",NA(),BR7)</f>
        <v>50.69</v>
      </c>
      <c r="BS6" s="35">
        <f t="shared" si="8"/>
        <v>48.86</v>
      </c>
      <c r="BT6" s="35">
        <f t="shared" si="8"/>
        <v>46.2</v>
      </c>
      <c r="BU6" s="35">
        <f t="shared" si="8"/>
        <v>44.93</v>
      </c>
      <c r="BV6" s="35">
        <f t="shared" si="8"/>
        <v>54.55</v>
      </c>
      <c r="BW6" s="35">
        <f t="shared" si="8"/>
        <v>51.57</v>
      </c>
      <c r="BX6" s="35">
        <f t="shared" si="8"/>
        <v>53.48</v>
      </c>
      <c r="BY6" s="35">
        <f t="shared" si="8"/>
        <v>53.76</v>
      </c>
      <c r="BZ6" s="35">
        <f t="shared" si="8"/>
        <v>52.27</v>
      </c>
      <c r="CA6" s="34" t="str">
        <f>IF(CA7="","",IF(CA7="-","【-】","【"&amp;SUBSTITUTE(TEXT(CA7,"#,##0.00"),"-","△")&amp;"】"))</f>
        <v>【52.20】</v>
      </c>
      <c r="CB6" s="35">
        <f>IF(CB7="",NA(),CB7)</f>
        <v>311.81</v>
      </c>
      <c r="CC6" s="35">
        <f t="shared" ref="CC6:CK6" si="9">IF(CC7="",NA(),CC7)</f>
        <v>267.63</v>
      </c>
      <c r="CD6" s="35">
        <f t="shared" si="9"/>
        <v>285.75</v>
      </c>
      <c r="CE6" s="35">
        <f t="shared" si="9"/>
        <v>301.61</v>
      </c>
      <c r="CF6" s="35">
        <f t="shared" si="9"/>
        <v>301.89999999999998</v>
      </c>
      <c r="CG6" s="35">
        <f t="shared" si="9"/>
        <v>275.64999999999998</v>
      </c>
      <c r="CH6" s="35">
        <f t="shared" si="9"/>
        <v>282.5</v>
      </c>
      <c r="CI6" s="35">
        <f t="shared" si="9"/>
        <v>277.29000000000002</v>
      </c>
      <c r="CJ6" s="35">
        <f t="shared" si="9"/>
        <v>275.25</v>
      </c>
      <c r="CK6" s="35">
        <f t="shared" si="9"/>
        <v>291.01</v>
      </c>
      <c r="CL6" s="34" t="str">
        <f>IF(CL7="","",IF(CL7="-","【-】","【"&amp;SUBSTITUTE(TEXT(CL7,"#,##0.00"),"-","△")&amp;"】"))</f>
        <v>【295.20】</v>
      </c>
      <c r="CM6" s="35">
        <f>IF(CM7="",NA(),CM7)</f>
        <v>72.22</v>
      </c>
      <c r="CN6" s="35">
        <f t="shared" ref="CN6:CV6" si="10">IF(CN7="",NA(),CN7)</f>
        <v>72.22</v>
      </c>
      <c r="CO6" s="35">
        <f t="shared" si="10"/>
        <v>72.22</v>
      </c>
      <c r="CP6" s="35">
        <f t="shared" si="10"/>
        <v>72.22</v>
      </c>
      <c r="CQ6" s="35">
        <f t="shared" si="10"/>
        <v>72.22</v>
      </c>
      <c r="CR6" s="35">
        <f t="shared" si="10"/>
        <v>58.58</v>
      </c>
      <c r="CS6" s="35">
        <f t="shared" si="10"/>
        <v>48.69</v>
      </c>
      <c r="CT6" s="35">
        <f t="shared" si="10"/>
        <v>52.52</v>
      </c>
      <c r="CU6" s="35">
        <f t="shared" si="10"/>
        <v>54.14</v>
      </c>
      <c r="CV6" s="35">
        <f t="shared" si="10"/>
        <v>132.99</v>
      </c>
      <c r="CW6" s="34" t="str">
        <f>IF(CW7="","",IF(CW7="-","【-】","【"&amp;SUBSTITUTE(TEXT(CW7,"#,##0.00"),"-","△")&amp;"】"))</f>
        <v>【122.90】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72.31</v>
      </c>
      <c r="DD6" s="35">
        <f t="shared" si="11"/>
        <v>87.42</v>
      </c>
      <c r="DE6" s="35">
        <f t="shared" si="11"/>
        <v>84.94</v>
      </c>
      <c r="DF6" s="35">
        <f t="shared" si="11"/>
        <v>84.69</v>
      </c>
      <c r="DG6" s="35">
        <f t="shared" si="11"/>
        <v>82.94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52159</v>
      </c>
      <c r="D7" s="37">
        <v>47</v>
      </c>
      <c r="E7" s="37">
        <v>18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0.13</v>
      </c>
      <c r="Q7" s="38">
        <v>100</v>
      </c>
      <c r="R7" s="38">
        <v>3240</v>
      </c>
      <c r="S7" s="38">
        <v>27533</v>
      </c>
      <c r="T7" s="38">
        <v>1093.56</v>
      </c>
      <c r="U7" s="38">
        <v>25.18</v>
      </c>
      <c r="V7" s="38">
        <v>35</v>
      </c>
      <c r="W7" s="38">
        <v>0.01</v>
      </c>
      <c r="X7" s="38">
        <v>3500</v>
      </c>
      <c r="Y7" s="38">
        <v>77.62</v>
      </c>
      <c r="Z7" s="38">
        <v>74.47</v>
      </c>
      <c r="AA7" s="38">
        <v>75.84</v>
      </c>
      <c r="AB7" s="38">
        <v>77.7</v>
      </c>
      <c r="AC7" s="38">
        <v>73.650000000000006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1157.32</v>
      </c>
      <c r="BG7" s="38">
        <v>1081</v>
      </c>
      <c r="BH7" s="38">
        <v>997.77</v>
      </c>
      <c r="BI7" s="38">
        <v>1468.29</v>
      </c>
      <c r="BJ7" s="38">
        <v>638.41</v>
      </c>
      <c r="BK7" s="38">
        <v>862.78</v>
      </c>
      <c r="BL7" s="38">
        <v>799.41</v>
      </c>
      <c r="BM7" s="38">
        <v>701.33</v>
      </c>
      <c r="BN7" s="38">
        <v>663.76</v>
      </c>
      <c r="BO7" s="38">
        <v>566.35</v>
      </c>
      <c r="BP7" s="38">
        <v>559.52</v>
      </c>
      <c r="BQ7" s="38">
        <v>44.05</v>
      </c>
      <c r="BR7" s="38">
        <v>50.69</v>
      </c>
      <c r="BS7" s="38">
        <v>48.86</v>
      </c>
      <c r="BT7" s="38">
        <v>46.2</v>
      </c>
      <c r="BU7" s="38">
        <v>44.93</v>
      </c>
      <c r="BV7" s="38">
        <v>54.55</v>
      </c>
      <c r="BW7" s="38">
        <v>51.57</v>
      </c>
      <c r="BX7" s="38">
        <v>53.48</v>
      </c>
      <c r="BY7" s="38">
        <v>53.76</v>
      </c>
      <c r="BZ7" s="38">
        <v>52.27</v>
      </c>
      <c r="CA7" s="38">
        <v>52.2</v>
      </c>
      <c r="CB7" s="38">
        <v>311.81</v>
      </c>
      <c r="CC7" s="38">
        <v>267.63</v>
      </c>
      <c r="CD7" s="38">
        <v>285.75</v>
      </c>
      <c r="CE7" s="38">
        <v>301.61</v>
      </c>
      <c r="CF7" s="38">
        <v>301.89999999999998</v>
      </c>
      <c r="CG7" s="38">
        <v>275.64999999999998</v>
      </c>
      <c r="CH7" s="38">
        <v>282.5</v>
      </c>
      <c r="CI7" s="38">
        <v>277.29000000000002</v>
      </c>
      <c r="CJ7" s="38">
        <v>275.25</v>
      </c>
      <c r="CK7" s="38">
        <v>291.01</v>
      </c>
      <c r="CL7" s="38">
        <v>295.2</v>
      </c>
      <c r="CM7" s="38">
        <v>72.22</v>
      </c>
      <c r="CN7" s="38">
        <v>72.22</v>
      </c>
      <c r="CO7" s="38">
        <v>72.22</v>
      </c>
      <c r="CP7" s="38">
        <v>72.22</v>
      </c>
      <c r="CQ7" s="38">
        <v>72.22</v>
      </c>
      <c r="CR7" s="38">
        <v>58.58</v>
      </c>
      <c r="CS7" s="38">
        <v>48.69</v>
      </c>
      <c r="CT7" s="38">
        <v>52.52</v>
      </c>
      <c r="CU7" s="38">
        <v>54.14</v>
      </c>
      <c r="CV7" s="38">
        <v>132.99</v>
      </c>
      <c r="CW7" s="38">
        <v>122.9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72.31</v>
      </c>
      <c r="DD7" s="38">
        <v>87.42</v>
      </c>
      <c r="DE7" s="38">
        <v>84.94</v>
      </c>
      <c r="DF7" s="38">
        <v>84.69</v>
      </c>
      <c r="DG7" s="38">
        <v>82.94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ModifiedBy> </cp:lastModifiedBy>
  <dcterms:created xsi:type="dcterms:W3CDTF">2017-12-25T02:43:07Z</dcterms:created>
  <dcterms:modified xsi:type="dcterms:W3CDTF">2018-02-14T09:20:13Z</dcterms:modified>
  <cp:category/>
</cp:coreProperties>
</file>