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7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C36" i="9"/>
  <c r="CO35" i="9"/>
  <c r="BW35" i="9"/>
  <c r="CO34" i="9"/>
  <c r="BW34" i="9"/>
  <c r="C34" i="9"/>
  <c r="AM34" i="9" l="1"/>
  <c r="AM35" i="9" s="1"/>
  <c r="AM36" i="9" s="1"/>
  <c r="C35" i="9"/>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<sst xmlns="http://schemas.openxmlformats.org/spreadsheetml/2006/main" count="1020" uniqueCount="567">
  <si>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</si>
  <si>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</si>
  <si>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</si>
  <si>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</si>
  <si>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</si>
  <si>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</si>
  <si>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</si>
  <si>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</si>
  <si>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</si>
  <si>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</si>
  <si>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</si>
  <si>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</si>
  <si>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</si>
  <si>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</si>
  <si>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</si>
  <si>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</si>
  <si>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</si>
  <si>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</si>
  <si>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</si>
  <si>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</si>
  <si>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</si>
  <si>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</si>
  <si>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</si>
  <si>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</si>
  <si>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</si>
  <si>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</si>
  <si>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</si>
  <si>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</si>
  <si>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</si>
  <si>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</si>
  <si>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</si>
  <si>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</si>
  <si>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</si>
  <si>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</si>
  <si>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</si>
  <si>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</si>
  <si>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</si>
  <si>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</si>
  <si>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</si>
  <si>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</si>
  <si>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</si>
  <si>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</si>
  <si>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</si>
  <si>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</si>
  <si>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</si>
  <si>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</si>
  <si>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</si>
  <si>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</si>
  <si>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</si>
  <si>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</si>
  <si>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</si>
  <si>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</si>
  <si>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</si>
  <si>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</si>
  <si>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</si>
  <si>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</si>
  <si>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</si>
  <si>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</si>
  <si>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</si>
  <si>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</si>
  <si>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</si>
  <si>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</si>
  <si>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</si>
  <si>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</si>
  <si>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</si>
  <si>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</si>
  <si>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</si>
  <si>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</si>
  <si>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</si>
  <si>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</si>
  <si>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</si>
  <si>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</si>
  <si>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</si>
  <si>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</si>
  <si>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</si>
  <si>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</si>
  <si>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</si>
  <si>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</si>
  <si>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</si>
  <si>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</si>
  <si>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</si>
  <si>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</si>
  <si>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</si>
  <si>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</si>
  <si>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</si>
  <si>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</si>
  <si>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</si>
  <si>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</si>
  <si>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</si>
  <si>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</si>
  <si>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</si>
  <si>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</si>
  <si>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</si>
  <si>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</si>
  <si>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</si>
  <si>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</si>
  <si>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</si>
  <si>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</si>
  <si>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</si>
  <si>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</si>
  <si>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</si>
  <si>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</si>
  <si>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</si>
  <si>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</si>
  <si>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</si>
  <si>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</si>
  <si>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</si>
  <si>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</si>
  <si>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</si>
  <si>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</si>
  <si>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</si>
  <si>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</si>
  <si>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</si>
  <si>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</si>
  <si>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</si>
  <si>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</si>
  <si>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</si>
  <si>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</si>
  <si>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</si>
  <si>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</si>
  <si>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</si>
  <si>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</si>
  <si>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</si>
  <si>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</si>
  <si>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</si>
  <si>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</si>
  <si>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</si>
  <si>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</si>
  <si>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</si>
  <si>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</si>
  <si>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</si>
  <si>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仙北市病院事業会計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</si>
  <si>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</si>
  <si>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</si>
  <si>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</si>
  <si>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</si>
  <si>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</si>
  <si>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</si>
  <si>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</si>
  <si>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</si>
  <si>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</si>
  <si>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</si>
  <si>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</si>
  <si>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</si>
  <si>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</si>
  <si>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</si>
  <si>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</si>
  <si>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</si>
  <si>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</si>
  <si>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</si>
  <si>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</si>
  <si>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</si>
  <si>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</si>
  <si>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</si>
  <si>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</si>
  <si>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</si>
  <si>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</si>
  <si>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</si>
  <si>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</si>
  <si>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</si>
  <si>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</si>
  <si>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</si>
  <si>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</si>
  <si>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</si>
  <si>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</si>
  <si>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</si>
  <si>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</si>
  <si>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</si>
  <si>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</si>
  <si>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</si>
  <si>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</si>
  <si>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</si>
  <si>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</si>
  <si>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</si>
  <si>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</si>
  <si>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</si>
  <si>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</si>
  <si>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</si>
  <si>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</si>
  <si>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</si>
  <si>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</si>
  <si>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</si>
  <si>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</si>
  <si>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</si>
  <si>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</si>
  <si>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</si>
  <si>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</si>
  <si>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</si>
  <si>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</si>
  <si>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</si>
  <si>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</si>
  <si>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</si>
  <si>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秋田県仙北市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</si>
  <si>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</si>
  <si>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</si>
  <si>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</si>
  <si>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</si>
  <si>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</si>
  <si>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</si>
  <si>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</si>
  <si>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</si>
  <si>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</si>
  <si>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</si>
  <si>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</si>
  <si>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</si>
  <si>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</si>
  <si>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</si>
  <si>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</si>
  <si>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</si>
  <si>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</si>
  <si>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</si>
  <si>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</si>
  <si>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</si>
  <si>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</si>
  <si>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</si>
  <si>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</si>
  <si>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</si>
  <si>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</si>
  <si>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</si>
  <si>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</si>
  <si>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</si>
  <si>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</si>
  <si>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</si>
  <si>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</si>
  <si>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</si>
  <si>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</si>
  <si>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</si>
  <si>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</si>
  <si>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</si>
  <si>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</si>
  <si>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</si>
  <si>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</si>
  <si>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</si>
  <si>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</si>
  <si>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</si>
  <si>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</si>
  <si>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</si>
  <si>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</si>
  <si>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</si>
  <si>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</si>
  <si>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</si>
  <si>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</si>
  <si>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</si>
  <si>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</si>
  <si>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</si>
  <si>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</si>
  <si>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</si>
  <si>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</si>
  <si>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</si>
  <si>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</si>
  <si>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</si>
  <si>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</si>
  <si>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</si>
  <si>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</si>
  <si>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</si>
  <si>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</si>
  <si>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</si>
  <si>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</si>
  <si>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</si>
  <si>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</si>
  <si>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</si>
  <si>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</si>
  <si>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</si>
  <si>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</si>
  <si>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</si>
  <si>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</si>
  <si>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</si>
  <si>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</si>
  <si>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</si>
  <si>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</si>
  <si>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</si>
  <si>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</si>
  <si>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</si>
  <si>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</si>
  <si>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</si>
  <si>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</si>
  <si>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</si>
  <si>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</si>
  <si>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</si>
  <si>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</si>
  <si>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</si>
  <si>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</si>
  <si>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</si>
  <si>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</si>
  <si>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</si>
  <si>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</si>
  <si>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</si>
  <si>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</si>
  <si>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</si>
  <si>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</si>
  <si>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</si>
  <si>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</si>
  <si>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</si>
  <si>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</si>
  <si>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</si>
  <si>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</si>
  <si>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</si>
  <si>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</si>
  <si>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</si>
  <si>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</si>
  <si>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</si>
  <si>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</si>
  <si>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</si>
  <si>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</si>
  <si>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</si>
  <si>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</si>
  <si>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</si>
  <si>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</si>
  <si>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</si>
  <si>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</si>
  <si>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</si>
  <si>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</si>
  <si>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</si>
  <si>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</si>
  <si>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</si>
  <si>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</si>
  <si>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</si>
  <si>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</si>
  <si>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</si>
  <si>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</si>
  <si>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</si>
  <si>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</si>
  <si>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</si>
  <si>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</si>
  <si>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</si>
  <si>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</si>
  <si>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</si>
  <si>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</si>
  <si>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</si>
  <si>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</si>
  <si>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</si>
  <si>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</si>
  <si>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</si>
  <si>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</si>
  <si>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</si>
  <si>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</si>
  <si>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</si>
  <si>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</si>
  <si>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</si>
  <si>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</si>
  <si>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秋田県仙北市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</si>
  <si>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</si>
  <si>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</si>
  <si>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</si>
  <si>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</si>
  <si>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</si>
  <si>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</si>
  <si>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</si>
  <si>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</si>
  <si>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</si>
  <si>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</si>
  <si>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</si>
  <si>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</si>
  <si>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</si>
  <si>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</si>
  <si>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</si>
  <si>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</si>
  <si>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</si>
  <si>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</si>
  <si>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</si>
  <si>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</si>
  <si>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集中管理特別会計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</si>
  <si>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</si>
  <si>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</si>
  <si>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</si>
  <si>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</si>
  <si>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</si>
  <si>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</si>
  <si>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</si>
  <si>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</si>
  <si>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</si>
  <si>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</si>
  <si>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</si>
  <si>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</si>
  <si>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</si>
  <si>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</si>
  <si>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仙北市国民健康保険特別会計（田沢診療施設勘定）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</si>
  <si>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</si>
  <si>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</si>
  <si>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</si>
  <si>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法適用企業</t>
    <phoneticPr fontId="5"/>
  </si>
  <si>
    <t>仙北市水道事業会計</t>
    <phoneticPr fontId="5"/>
  </si>
  <si>
    <t>仙北市温泉事業会計</t>
    <phoneticPr fontId="5"/>
  </si>
  <si>
    <t>簡易水道事業特別会計</t>
    <phoneticPr fontId="5"/>
  </si>
  <si>
    <t>法非適用企業</t>
    <phoneticPr fontId="5"/>
  </si>
  <si>
    <t>下水道事業特別会計</t>
    <phoneticPr fontId="5"/>
  </si>
  <si>
    <t>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</si>
  <si>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</si>
  <si>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</si>
  <si>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</si>
  <si>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</si>
  <si>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</si>
  <si>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</si>
  <si>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</si>
  <si>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</si>
  <si>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</si>
  <si>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</si>
  <si>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</si>
  <si>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</si>
  <si>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</si>
  <si>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</si>
  <si>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</si>
  <si>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</si>
  <si>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</si>
  <si>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</si>
  <si>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</si>
  <si>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</si>
  <si>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</si>
  <si>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</si>
  <si>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</si>
  <si>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</si>
  <si>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</si>
  <si>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</si>
  <si>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</si>
  <si>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</si>
  <si>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</si>
  <si>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</si>
  <si>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</si>
  <si>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</si>
  <si>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</si>
  <si>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</si>
  <si>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</si>
  <si>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</si>
  <si>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</si>
  <si>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</si>
  <si>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</si>
  <si>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</si>
  <si>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</si>
  <si>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</si>
  <si>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</si>
  <si>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</si>
  <si>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</si>
  <si>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</si>
  <si>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</si>
  <si>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</si>
  <si>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</si>
  <si>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</si>
  <si>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</si>
  <si>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</si>
  <si>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</si>
  <si>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</si>
  <si>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</si>
  <si>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</si>
  <si>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</si>
  <si>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</si>
  <si>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</si>
  <si>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</si>
  <si>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</si>
  <si>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</si>
  <si>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</si>
  <si>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</si>
  <si>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</si>
  <si>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</si>
  <si>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</si>
  <si>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</si>
  <si>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</si>
  <si>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</si>
  <si>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</si>
  <si>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</si>
  <si>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</si>
  <si>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</si>
  <si>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</si>
  <si>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</si>
  <si>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</si>
  <si>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</si>
  <si>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</si>
  <si>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</si>
  <si>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</si>
  <si>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</si>
  <si>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</si>
  <si>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</si>
  <si>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</si>
  <si>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</si>
  <si>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</si>
  <si>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</si>
  <si>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</si>
  <si>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</si>
  <si>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</si>
  <si>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</si>
  <si>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</si>
  <si>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</si>
  <si>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</si>
  <si>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</si>
  <si>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</si>
  <si>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</si>
  <si>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</si>
  <si>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</si>
  <si>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</si>
  <si>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</si>
  <si>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</si>
  <si>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</si>
  <si>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</si>
  <si>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</si>
  <si>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</si>
  <si>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</si>
  <si>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</si>
  <si>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</si>
  <si>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</si>
  <si>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</si>
  <si>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</si>
  <si>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</si>
  <si>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</si>
  <si>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</si>
  <si>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</si>
  <si>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</si>
  <si>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</si>
  <si>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</si>
  <si>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</si>
  <si>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</si>
  <si>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</si>
  <si>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</si>
  <si>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</si>
  <si>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</si>
  <si>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</si>
  <si>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</si>
  <si>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</si>
  <si>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</si>
  <si>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</si>
  <si>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</si>
  <si>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</si>
  <si>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</si>
  <si>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</si>
  <si>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</si>
  <si>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</si>
  <si>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</si>
  <si>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</si>
  <si>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</si>
  <si>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1.37</t>
  </si>
  <si>
    <t>▲ 0.84</t>
  </si>
  <si>
    <t>▲ 1.00</t>
  </si>
  <si>
    <t>仙北市病院事業会計</t>
  </si>
  <si>
    <t>▲ 0.20</t>
  </si>
  <si>
    <t>▲ 0.57</t>
  </si>
  <si>
    <t>▲ 1.66</t>
  </si>
  <si>
    <t>▲ 2.52</t>
  </si>
  <si>
    <t>▲ 2.99</t>
  </si>
  <si>
    <t>仙北市水道事業会計</t>
  </si>
  <si>
    <t>一般会計</t>
  </si>
  <si>
    <t>仙北市国民健康保険特別会計（事業勘定）</t>
  </si>
  <si>
    <t>仙北市温泉事業会計</t>
  </si>
  <si>
    <t>仙北市介護保険特別会計（介護サービス事業）</t>
  </si>
  <si>
    <t>仙北市後期高齢者医療特別会計</t>
  </si>
  <si>
    <t>浄化槽事業特別会計</t>
  </si>
  <si>
    <t>その他会計（赤字）</t>
  </si>
  <si>
    <t>その他会計（黒字）</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</si>
  <si>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</si>
  <si>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</si>
  <si>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</si>
  <si>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</si>
  <si>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</si>
  <si>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</si>
  <si>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</si>
  <si>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花葉館</t>
    <rPh sb="0" eb="1">
      <t>ハナ</t>
    </rPh>
    <rPh sb="1" eb="2">
      <t>ハ</t>
    </rPh>
    <rPh sb="2" eb="3">
      <t>ヤカタ</t>
    </rPh>
    <phoneticPr fontId="2"/>
  </si>
  <si>
    <t>西宮家</t>
    <rPh sb="0" eb="2">
      <t>ニシノミヤ</t>
    </rPh>
    <rPh sb="2" eb="3">
      <t>イエ</t>
    </rPh>
    <phoneticPr fontId="2"/>
  </si>
  <si>
    <t>玉川ダム湖総合開発</t>
    <rPh sb="0" eb="2">
      <t>タマガワ</t>
    </rPh>
    <rPh sb="4" eb="5">
      <t>コ</t>
    </rPh>
    <rPh sb="5" eb="7">
      <t>ソウゴウ</t>
    </rPh>
    <rPh sb="7" eb="9">
      <t>カイハツ</t>
    </rPh>
    <phoneticPr fontId="2"/>
  </si>
  <si>
    <t>アロマ田沢湖</t>
    <rPh sb="3" eb="6">
      <t>タザワコ</t>
    </rPh>
    <phoneticPr fontId="2"/>
  </si>
  <si>
    <t>西木村総合公社</t>
    <rPh sb="0" eb="3">
      <t>ニシキムラ</t>
    </rPh>
    <rPh sb="3" eb="5">
      <t>ソウゴウ</t>
    </rPh>
    <rPh sb="5" eb="7">
      <t>コウシャ</t>
    </rPh>
    <phoneticPr fontId="2"/>
  </si>
  <si>
    <t>秋田県青果物基金協会</t>
    <rPh sb="0" eb="3">
      <t>アキタケン</t>
    </rPh>
    <rPh sb="3" eb="6">
      <t>セイカブツ</t>
    </rPh>
    <rPh sb="6" eb="8">
      <t>キキン</t>
    </rPh>
    <rPh sb="8" eb="10">
      <t>キョウカイ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</si>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</sst>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55932</c:v>
                </c:pt>
                <c:pt idx="1">
                  <c:v>58251</c:v>
                </c:pt>
                <c:pt idx="2">
                  <c:v>73754</c:v>
                </c:pt>
                <c:pt idx="3">
                  <c:v>55334</c:v>
                </c:pt>
                <c:pt idx="4">
                  <c:v>52764</c:v>
                </c:pt>
              </c:numCache>
            </c:numRef>
          </c:val>
          <c:smooth val="0"/>
        </c:ser>
        <c:dLbls>
          <c:showLegendKey val="0"/>
          <c:showVal val="0"/>
          <c:showCatName val="0"/>
          <c:showSerName val="0"/>
          <c:showPercent val="0"/>
          <c:showBubbleSize val="0"/>
        </c:dLbls>
        <c:marker val="1"/>
        <c:smooth val="0"/>
        <c:axId val="102632448"/>
        <c:axId val="102646912"/>
      </c:lineChart>
      <c:catAx>
        <c:axId val="102632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46912"/>
        <c:crosses val="autoZero"/>
        <c:auto val="1"/>
        <c:lblAlgn val="ctr"/>
        <c:lblOffset val="100"/>
        <c:tickLblSkip val="1"/>
        <c:tickMarkSkip val="1"/>
        <c:noMultiLvlLbl val="0"/>
      </c:catAx>
      <c:valAx>
        <c:axId val="102646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63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3.17</c:v>
                </c:pt>
                <c:pt idx="1">
                  <c:v>2.86</c:v>
                </c:pt>
                <c:pt idx="2">
                  <c:v>3.41</c:v>
                </c:pt>
                <c:pt idx="3">
                  <c:v>2.97</c:v>
                </c:pt>
                <c:pt idx="4">
                  <c:v>4.32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20.04</c:v>
                </c:pt>
                <c:pt idx="1">
                  <c:v>20.69</c:v>
                </c:pt>
                <c:pt idx="2">
                  <c:v>20.75</c:v>
                </c:pt>
                <c:pt idx="3">
                  <c:v>20.16</c:v>
                </c:pt>
                <c:pt idx="4">
                  <c:v>20.86</c:v>
                </c:pt>
              </c:numCache>
            </c:numRef>
          </c:val>
        </c:ser>
        <c:dLbls>
          <c:showLegendKey val="0"/>
          <c:showVal val="0"/>
          <c:showCatName val="0"/>
          <c:showSerName val="0"/>
          <c:showPercent val="0"/>
          <c:showBubbleSize val="0"/>
        </c:dLbls>
        <c:gapWidth val="250"/>
        <c:overlap val="100"/>
        <c:axId val="112480640"/>
        <c:axId val="11248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0.18</c:v>
                </c:pt>
                <c:pt idx="1">
                  <c:v>-1.37</c:v>
                </c:pt>
                <c:pt idx="2">
                  <c:v>-0.84</c:v>
                </c:pt>
                <c:pt idx="3">
                  <c:v>-1</c:v>
                </c:pt>
                <c:pt idx="4">
                  <c:v>0.53</c:v>
                </c:pt>
              </c:numCache>
            </c:numRef>
          </c:val>
          <c:smooth val="0"/>
        </c:ser>
        <c:dLbls>
          <c:showLegendKey val="0"/>
          <c:showVal val="0"/>
          <c:showCatName val="0"/>
          <c:showSerName val="0"/>
          <c:showPercent val="0"/>
          <c:showBubbleSize val="0"/>
        </c:dLbls>
        <c:marker val="1"/>
        <c:smooth val="0"/>
        <c:axId val="112480640"/>
        <c:axId val="112482176"/>
      </c:lineChart>
      <c:catAx>
        <c:axId val="11248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482176"/>
        <c:crosses val="autoZero"/>
        <c:auto val="1"/>
        <c:lblAlgn val="ctr"/>
        <c:lblOffset val="100"/>
        <c:tickLblSkip val="1"/>
        <c:tickMarkSkip val="1"/>
        <c:noMultiLvlLbl val="0"/>
      </c:catAx>
      <c:valAx>
        <c:axId val="11248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8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0.21</c:v>
                </c:pt>
                <c:pt idx="2">
                  <c:v>#N/A</c:v>
                </c:pt>
                <c:pt idx="3">
                  <c:v>7.0000000000000007E-2</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仙北市後期高齢者医療特別会計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4"/>
          <c:order val="4"/>
          <c:tx>
            <c:strRef>
              <c:f>データシート!$A$31</c:f>
              <c:strCache>
                <c:ptCount val="1"/>
                <c:pt idx="0">
                  <c:v>仙北市介護保険特別会計（介護サービス事業）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0.31</c:v>
                </c:pt>
                <c:pt idx="2">
                  <c:v>#N/A</c:v>
                </c:pt>
                <c:pt idx="3">
                  <c:v>0.3</c:v>
                </c:pt>
                <c:pt idx="4">
                  <c:v>#N/A</c:v>
                </c:pt>
                <c:pt idx="5">
                  <c:v>0.32</c:v>
                </c:pt>
                <c:pt idx="6">
                  <c:v>#N/A</c:v>
                </c:pt>
                <c:pt idx="7">
                  <c:v>0.28999999999999998</c:v>
                </c:pt>
                <c:pt idx="8">
                  <c:v>#N/A</c:v>
                </c:pt>
                <c:pt idx="9">
                  <c:v>0.19</c:v>
                </c:pt>
              </c:numCache>
            </c:numRef>
          </c:val>
        </c:ser>
        <c:ser>
          <c:idx val="5"/>
          <c:order val="5"/>
          <c:tx>
            <c:strRef>
              <c:f>データシート!$A$32</c:f>
              <c:strCache>
                <c:ptCount val="1"/>
                <c:pt idx="0">
                  <c:v>仙北市温泉事業会計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c:v>
                </c:pt>
                <c:pt idx="2">
                  <c:v>#N/A</c:v>
                </c:pt>
                <c:pt idx="3">
                  <c:v>1.38</c:v>
                </c:pt>
                <c:pt idx="4">
                  <c:v>#N/A</c:v>
                </c:pt>
                <c:pt idx="5">
                  <c:v>1.33</c:v>
                </c:pt>
                <c:pt idx="6">
                  <c:v>#N/A</c:v>
                </c:pt>
                <c:pt idx="7">
                  <c:v>1.17</c:v>
                </c:pt>
                <c:pt idx="8">
                  <c:v>#N/A</c:v>
                </c:pt>
                <c:pt idx="9">
                  <c:v>0.93</c:v>
                </c:pt>
              </c:numCache>
            </c:numRef>
          </c:val>
        </c:ser>
        <c:ser>
          <c:idx val="6"/>
          <c:order val="6"/>
          <c:tx>
            <c:strRef>
              <c:f>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1.98</c:v>
                </c:pt>
                <c:pt idx="2">
                  <c:v>#N/A</c:v>
                </c:pt>
                <c:pt idx="3">
                  <c:v>2.25</c:v>
                </c:pt>
                <c:pt idx="4">
                  <c:v>#N/A</c:v>
                </c:pt>
                <c:pt idx="5">
                  <c:v>1.1599999999999999</c:v>
                </c:pt>
                <c:pt idx="6">
                  <c:v>#N/A</c:v>
                </c:pt>
                <c:pt idx="7">
                  <c:v>0.83</c:v>
                </c:pt>
                <c:pt idx="8">
                  <c:v>#N/A</c:v>
                </c:pt>
                <c:pt idx="9">
                  <c:v>1.02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3.16</c:v>
                </c:pt>
                <c:pt idx="2">
                  <c:v>#N/A</c:v>
                </c:pt>
                <c:pt idx="3">
                  <c:v>2.85</c:v>
                </c:pt>
                <c:pt idx="4">
                  <c:v>#N/A</c:v>
                </c:pt>
                <c:pt idx="5">
                  <c:v>3.4</c:v>
                </c:pt>
                <c:pt idx="6">
                  <c:v>#N/A</c:v>
                </c:pt>
                <c:pt idx="7">
                  <c:v>2.96</c:v>
                </c:pt>
                <c:pt idx="8">
                  <c:v>#N/A</c:v>
                </c:pt>
                <c:pt idx="9">
                  <c:v>4.32</c:v>
                </c:pt>
              </c:numCache>
            </c:numRef>
          </c:val>
        </c:ser>
        <c:ser>
          <c:idx val="8"/>
          <c:order val="8"/>
          <c:tx>
            <c:strRef>
              <c:f>データシート!$A$35</c:f>
              <c:strCache>
                <c:ptCount val="1"/>
                <c:pt idx="0">
                  <c:v>仙北市水道事業会計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2.97</c:v>
                </c:pt>
                <c:pt idx="2">
                  <c:v>#N/A</c:v>
                </c:pt>
                <c:pt idx="3">
                  <c:v>3.52</c:v>
                </c:pt>
                <c:pt idx="4">
                  <c:v>#N/A</c:v>
                </c:pt>
                <c:pt idx="5">
                  <c:v>3.88</c:v>
                </c:pt>
                <c:pt idx="6">
                  <c:v>#N/A</c:v>
                </c:pt>
                <c:pt idx="7">
                  <c:v>4.24</c:v>
                </c:pt>
                <c:pt idx="8">
                  <c:v>#N/A</c:v>
                </c:pt>
                <c:pt idx="9">
                  <c:v>4.68</c:v>
                </c:pt>
              </c:numCache>
            </c:numRef>
          </c:val>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0.2</c:v>
                </c:pt>
                <c:pt idx="1">
                  <c:v>#N/A</c:v>
                </c:pt>
                <c:pt idx="2">
                  <c:v>0.56999999999999995</c:v>
                </c:pt>
                <c:pt idx="3">
                  <c:v>#N/A</c:v>
                </c:pt>
                <c:pt idx="4">
                  <c:v>1.66</c:v>
                </c:pt>
                <c:pt idx="5">
                  <c:v>#N/A</c:v>
                </c:pt>
                <c:pt idx="6">
                  <c:v>2.52</c:v>
                </c:pt>
                <c:pt idx="7">
                  <c:v>#N/A</c:v>
                </c:pt>
                <c:pt idx="8">
                  <c:v>2.99</c:v>
                </c:pt>
                <c:pt idx="9">
                  <c:v>#N/A</c:v>
                </c:pt>
              </c:numCache>
            </c:numRef>
          </c:val>
        </c:ser>
        <c:dLbls>
          <c:showLegendKey val="0"/>
          <c:showVal val="0"/>
          <c:showCatName val="0"/>
          <c:showSerName val="0"/>
          <c:showPercent val="0"/>
          <c:showBubbleSize val="0"/>
        </c:dLbls>
        <c:gapWidth val="150"/>
        <c:overlap val="100"/>
        <c:axId val="90838528"/>
        <c:axId val="90840064"/>
      </c:barChart>
      <c:catAx>
        <c:axId val="9083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840064"/>
        <c:crosses val="autoZero"/>
        <c:auto val="1"/>
        <c:lblAlgn val="ctr"/>
        <c:lblOffset val="100"/>
        <c:tickLblSkip val="1"/>
        <c:tickMarkSkip val="1"/>
        <c:noMultiLvlLbl val="0"/>
      </c:catAx>
      <c:valAx>
        <c:axId val="9084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38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2370</c:v>
                </c:pt>
                <c:pt idx="5">
                  <c:v>2356</c:v>
                </c:pt>
                <c:pt idx="8">
                  <c:v>2284</c:v>
                </c:pt>
                <c:pt idx="11">
                  <c:v>2416</c:v>
                </c:pt>
                <c:pt idx="14">
                  <c:v>2231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64</c:v>
                </c:pt>
                <c:pt idx="3">
                  <c:v>14</c:v>
                </c:pt>
                <c:pt idx="6">
                  <c:v>25</c:v>
                </c:pt>
                <c:pt idx="9">
                  <c:v>23</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20</c:v>
                </c:pt>
                <c:pt idx="6">
                  <c:v>20</c:v>
                </c:pt>
                <c:pt idx="9">
                  <c:v>19</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816</c:v>
                </c:pt>
                <c:pt idx="3">
                  <c:v>798</c:v>
                </c:pt>
                <c:pt idx="6">
                  <c:v>794</c:v>
                </c:pt>
                <c:pt idx="9">
                  <c:v>784</c:v>
                </c:pt>
                <c:pt idx="12">
                  <c:v>785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3273</c:v>
                </c:pt>
                <c:pt idx="3">
                  <c:v>3116</c:v>
                </c:pt>
                <c:pt idx="6">
                  <c:v>2815</c:v>
                </c:pt>
                <c:pt idx="9">
                  <c:v>2779</c:v>
                </c:pt>
                <c:pt idx="12">
                  <c:v>2487</c:v>
                </c:pt>
              </c:numCache>
            </c:numRef>
          </c:val>
        </c:ser>
        <c:dLbls>
          <c:showLegendKey val="0"/>
          <c:showVal val="0"/>
          <c:showCatName val="0"/>
          <c:showSerName val="0"/>
          <c:showPercent val="0"/>
          <c:showBubbleSize val="0"/>
        </c:dLbls>
        <c:gapWidth val="100"/>
        <c:overlap val="100"/>
        <c:axId val="115673728"/>
        <c:axId val="115684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1802</c:v>
                </c:pt>
                <c:pt idx="2">
                  <c:v>#N/A</c:v>
                </c:pt>
                <c:pt idx="3">
                  <c:v>#N/A</c:v>
                </c:pt>
                <c:pt idx="4">
                  <c:v>1592</c:v>
                </c:pt>
                <c:pt idx="5">
                  <c:v>#N/A</c:v>
                </c:pt>
                <c:pt idx="6">
                  <c:v>#N/A</c:v>
                </c:pt>
                <c:pt idx="7">
                  <c:v>1370</c:v>
                </c:pt>
                <c:pt idx="8">
                  <c:v>#N/A</c:v>
                </c:pt>
                <c:pt idx="9">
                  <c:v>#N/A</c:v>
                </c:pt>
                <c:pt idx="10">
                  <c:v>1189</c:v>
                </c:pt>
                <c:pt idx="11">
                  <c:v>#N/A</c:v>
                </c:pt>
                <c:pt idx="12">
                  <c:v>#N/A</c:v>
                </c:pt>
                <c:pt idx="13">
                  <c:v>1082</c:v>
                </c:pt>
                <c:pt idx="14">
                  <c:v>#N/A</c:v>
                </c:pt>
              </c:numCache>
            </c:numRef>
          </c:val>
          <c:smooth val="0"/>
        </c:ser>
        <c:dLbls>
          <c:showLegendKey val="0"/>
          <c:showVal val="0"/>
          <c:showCatName val="0"/>
          <c:showSerName val="0"/>
          <c:showPercent val="0"/>
          <c:showBubbleSize val="0"/>
        </c:dLbls>
        <c:marker val="1"/>
        <c:smooth val="0"/>
        <c:axId val="115673728"/>
        <c:axId val="115684096"/>
      </c:lineChart>
      <c:catAx>
        <c:axId val="1156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84096"/>
        <c:crosses val="autoZero"/>
        <c:auto val="1"/>
        <c:lblAlgn val="ctr"/>
        <c:lblOffset val="100"/>
        <c:tickLblSkip val="1"/>
        <c:tickMarkSkip val="1"/>
        <c:noMultiLvlLbl val="0"/>
      </c:catAx>
      <c:valAx>
        <c:axId val="11568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7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23202</c:v>
                </c:pt>
                <c:pt idx="5">
                  <c:v>22374</c:v>
                </c:pt>
                <c:pt idx="8">
                  <c:v>22086</c:v>
                </c:pt>
                <c:pt idx="11">
                  <c:v>22535</c:v>
                </c:pt>
                <c:pt idx="14">
                  <c:v>23275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616</c:v>
                </c:pt>
                <c:pt idx="5">
                  <c:v>523</c:v>
                </c:pt>
                <c:pt idx="8">
                  <c:v>432</c:v>
                </c:pt>
                <c:pt idx="11">
                  <c:v>329</c:v>
                </c:pt>
                <c:pt idx="14">
                  <c:v>566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2998</c:v>
                </c:pt>
                <c:pt idx="5">
                  <c:v>3116</c:v>
                </c:pt>
                <c:pt idx="8">
                  <c:v>3276</c:v>
                </c:pt>
                <c:pt idx="11">
                  <c:v>3142</c:v>
                </c:pt>
                <c:pt idx="14">
                  <c:v>3267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4378</c:v>
                </c:pt>
                <c:pt idx="3">
                  <c:v>4084</c:v>
                </c:pt>
                <c:pt idx="6">
                  <c:v>3685</c:v>
                </c:pt>
                <c:pt idx="9">
                  <c:v>3442</c:v>
                </c:pt>
                <c:pt idx="12">
                  <c:v>2660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115</c:v>
                </c:pt>
                <c:pt idx="3">
                  <c:v>97</c:v>
                </c:pt>
                <c:pt idx="6">
                  <c:v>80</c:v>
                </c:pt>
                <c:pt idx="9">
                  <c:v>62</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10906</c:v>
                </c:pt>
                <c:pt idx="3">
                  <c:v>10569</c:v>
                </c:pt>
                <c:pt idx="6">
                  <c:v>10434</c:v>
                </c:pt>
                <c:pt idx="9">
                  <c:v>10606</c:v>
                </c:pt>
                <c:pt idx="12">
                  <c:v>12675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c:v>
                </c:pt>
                <c:pt idx="3">
                  <c:v>53</c:v>
                </c:pt>
                <c:pt idx="6">
                  <c:v>52</c:v>
                </c:pt>
                <c:pt idx="9">
                  <c:v>38</c:v>
                </c:pt>
                <c:pt idx="12">
                  <c:v>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23963</c:v>
                </c:pt>
                <c:pt idx="3">
                  <c:v>22922</c:v>
                </c:pt>
                <c:pt idx="6">
                  <c:v>22325</c:v>
                </c:pt>
                <c:pt idx="9">
                  <c:v>20830</c:v>
                </c:pt>
                <c:pt idx="12">
                  <c:v>20377</c:v>
                </c:pt>
              </c:numCache>
            </c:numRef>
          </c:val>
        </c:ser>
        <c:dLbls>
          <c:showLegendKey val="0"/>
          <c:showVal val="0"/>
          <c:showCatName val="0"/>
          <c:showSerName val="0"/>
          <c:showPercent val="0"/>
          <c:showBubbleSize val="0"/>
        </c:dLbls>
        <c:gapWidth val="100"/>
        <c:overlap val="100"/>
        <c:axId val="115340416"/>
        <c:axId val="11534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12607</c:v>
                </c:pt>
                <c:pt idx="2">
                  <c:v>#N/A</c:v>
                </c:pt>
                <c:pt idx="3">
                  <c:v>#N/A</c:v>
                </c:pt>
                <c:pt idx="4">
                  <c:v>11712</c:v>
                </c:pt>
                <c:pt idx="5">
                  <c:v>#N/A</c:v>
                </c:pt>
                <c:pt idx="6">
                  <c:v>#N/A</c:v>
                </c:pt>
                <c:pt idx="7">
                  <c:v>10782</c:v>
                </c:pt>
                <c:pt idx="8">
                  <c:v>#N/A</c:v>
                </c:pt>
                <c:pt idx="9">
                  <c:v>#N/A</c:v>
                </c:pt>
                <c:pt idx="10">
                  <c:v>8972</c:v>
                </c:pt>
                <c:pt idx="11">
                  <c:v>#N/A</c:v>
                </c:pt>
                <c:pt idx="12">
                  <c:v>#N/A</c:v>
                </c:pt>
                <c:pt idx="13">
                  <c:v>8678</c:v>
                </c:pt>
                <c:pt idx="14">
                  <c:v>#N/A</c:v>
                </c:pt>
              </c:numCache>
            </c:numRef>
          </c:val>
          <c:smooth val="0"/>
        </c:ser>
        <c:dLbls>
          <c:showLegendKey val="0"/>
          <c:showVal val="0"/>
          <c:showCatName val="0"/>
          <c:showSerName val="0"/>
          <c:showPercent val="0"/>
          <c:showBubbleSize val="0"/>
        </c:dLbls>
        <c:marker val="1"/>
        <c:smooth val="0"/>
        <c:axId val="115340416"/>
        <c:axId val="115342336"/>
      </c:lineChart>
      <c:catAx>
        <c:axId val="11534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342336"/>
        <c:crosses val="autoZero"/>
        <c:auto val="1"/>
        <c:lblAlgn val="ctr"/>
        <c:lblOffset val="100"/>
        <c:tickLblSkip val="1"/>
        <c:tickMarkSkip val="1"/>
        <c:noMultiLvlLbl val="0"/>
      </c:catAx>
      <c:valAx>
        <c:axId val="11534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4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j-ea"/>
              <a:ea typeface="+mj-ea"/>
              <a:cs typeface="+mn-cs"/>
            </a:rPr>
            <a:t>年度にピークを迎えた元利償還金、公営企業債の元利償還金に対する繰入金が減少に転じ、実質公債費比率の分子も減少傾向にある。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今後、地方債発行を伴う大規模投資計画として市庁舎や総合体育館、総合給食センターの建設も検討しているため、新たな地方債の発行に当たっては、一層の事業精査により地方債発行を抑制するとともに、交付税措置のある起債を検討し比率の低下に努める。</a:t>
          </a:r>
          <a:endParaRPr lang="ja-JP" altLang="ja-JP" sz="11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○一般会計等に係る地方債の現在高</a:t>
          </a:r>
          <a:endParaRPr lang="ja-JP" altLang="ja-JP" sz="11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市債償還額を超えない範囲での</a:t>
          </a:r>
          <a:r>
            <a:rPr lang="ja-JP" altLang="ja-JP" sz="1100" b="0" i="0" baseline="0">
              <a:solidFill>
                <a:schemeClr val="dk1"/>
              </a:solidFill>
              <a:effectLst/>
              <a:latin typeface="+mn-lt"/>
              <a:ea typeface="+mn-ea"/>
              <a:cs typeface="+mn-cs"/>
            </a:rPr>
            <a:t>市債発行</a:t>
          </a:r>
          <a:r>
            <a:rPr lang="ja-JP" altLang="en-US" sz="1100" b="0" i="0" baseline="0">
              <a:solidFill>
                <a:schemeClr val="dk1"/>
              </a:solidFill>
              <a:effectLst/>
              <a:latin typeface="+mn-lt"/>
              <a:ea typeface="+mn-ea"/>
              <a:cs typeface="+mn-cs"/>
            </a:rPr>
            <a:t>の継続</a:t>
          </a:r>
          <a:r>
            <a:rPr lang="ja-JP" altLang="ja-JP" sz="1100" b="0" i="0" baseline="0">
              <a:solidFill>
                <a:schemeClr val="dk1"/>
              </a:solidFill>
              <a:effectLst/>
              <a:latin typeface="+mn-lt"/>
              <a:ea typeface="+mn-ea"/>
              <a:cs typeface="+mn-cs"/>
            </a:rPr>
            <a:t>により、減少傾向となっている</a:t>
          </a:r>
          <a:r>
            <a:rPr lang="ja-JP" altLang="en-US" sz="1100" b="0" i="0" baseline="0">
              <a:solidFill>
                <a:schemeClr val="dk1"/>
              </a:solidFill>
              <a:effectLst/>
              <a:latin typeface="+mn-lt"/>
              <a:ea typeface="+mn-ea"/>
              <a:cs typeface="+mn-cs"/>
            </a:rPr>
            <a:t>。</a:t>
          </a:r>
          <a:endParaRPr lang="ja-JP" altLang="ja-JP" sz="1100">
            <a:effectLst/>
          </a:endParaRPr>
        </a:p>
        <a:p>
          <a:pPr rtl="0"/>
          <a:r>
            <a:rPr lang="ja-JP" altLang="ja-JP" sz="1100" b="0" i="0" baseline="0">
              <a:solidFill>
                <a:schemeClr val="dk1"/>
              </a:solidFill>
              <a:effectLst/>
              <a:latin typeface="+mn-lt"/>
              <a:ea typeface="+mn-ea"/>
              <a:cs typeface="+mn-cs"/>
            </a:rPr>
            <a:t>○将来負担比率の分子</a:t>
          </a:r>
          <a:endParaRPr lang="ja-JP" altLang="ja-JP" sz="1100">
            <a:effectLst/>
          </a:endParaRPr>
        </a:p>
        <a:p>
          <a:pPr rtl="0"/>
          <a:r>
            <a:rPr lang="ja-JP" altLang="ja-JP" sz="1100" b="0" i="0" baseline="0">
              <a:solidFill>
                <a:schemeClr val="dk1"/>
              </a:solidFill>
              <a:effectLst/>
              <a:latin typeface="+mn-lt"/>
              <a:ea typeface="+mn-ea"/>
              <a:cs typeface="+mn-cs"/>
            </a:rPr>
            <a:t>　主に一般会計等に係る地方債の現在高の減少により、減少傾向となっている。</a:t>
          </a:r>
          <a:endParaRPr lang="ja-JP" altLang="ja-JP" sz="1100">
            <a:effectLst/>
          </a:endParaRPr>
        </a:p>
        <a:p>
          <a:pPr rtl="0"/>
          <a:r>
            <a:rPr lang="ja-JP" altLang="ja-JP" sz="1100" b="0" i="0" baseline="0">
              <a:solidFill>
                <a:schemeClr val="dk1"/>
              </a:solidFill>
              <a:effectLst/>
              <a:latin typeface="+mn-lt"/>
              <a:ea typeface="+mn-ea"/>
              <a:cs typeface="+mn-cs"/>
            </a:rPr>
            <a:t>○今後の対応</a:t>
          </a:r>
          <a:endParaRPr lang="ja-JP" altLang="ja-JP" sz="1100">
            <a:effectLst/>
          </a:endParaRPr>
        </a:p>
        <a:p>
          <a:pPr rtl="0"/>
          <a:r>
            <a:rPr lang="ja-JP" altLang="ja-JP" sz="1100" b="0" i="0" baseline="0">
              <a:solidFill>
                <a:schemeClr val="dk1"/>
              </a:solidFill>
              <a:effectLst/>
              <a:latin typeface="+mn-lt"/>
              <a:ea typeface="+mn-ea"/>
              <a:cs typeface="+mn-cs"/>
            </a:rPr>
            <a:t>　早期健全化基準未満ではあるが、今後、地方債発行を伴う大規模投資計画として市庁舎や総合体育館、総合給食センターの建設も検討しているため、引き続き公共事業等の適債事業を精査し市債発行の抑制を図り、比率の更なる改善に努め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28,090
28,009
1,093.56
19,165,357
18,582,511
545,536
12,623,753
20,376,768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人口減少や少子高齢化に加え、基幹産業である農林業・観光業の低迷</a:t>
          </a:r>
          <a:r>
            <a:rPr lang="ja-JP" altLang="en-US" sz="1100" b="0" i="0" baseline="0">
              <a:solidFill>
                <a:schemeClr val="dk1"/>
              </a:solidFill>
              <a:effectLst/>
              <a:latin typeface="+mj-ea"/>
              <a:ea typeface="+mj-ea"/>
              <a:cs typeface="+mn-cs"/>
            </a:rPr>
            <a:t>等</a:t>
          </a:r>
          <a:r>
            <a:rPr lang="ja-JP" altLang="ja-JP" sz="1100" b="0" i="0" baseline="0">
              <a:solidFill>
                <a:schemeClr val="dk1"/>
              </a:solidFill>
              <a:effectLst/>
              <a:latin typeface="+mj-ea"/>
              <a:ea typeface="+mj-ea"/>
              <a:cs typeface="+mn-cs"/>
            </a:rPr>
            <a:t>により</a:t>
          </a:r>
          <a:r>
            <a:rPr lang="ja-JP" altLang="en-US" sz="1100" b="0" i="0" baseline="0">
              <a:solidFill>
                <a:schemeClr val="dk1"/>
              </a:solidFill>
              <a:effectLst/>
              <a:latin typeface="+mj-ea"/>
              <a:ea typeface="+mj-ea"/>
              <a:cs typeface="+mn-cs"/>
            </a:rPr>
            <a:t>主な自主財源である税収の歳入全体における構成比が</a:t>
          </a:r>
          <a:r>
            <a:rPr lang="en-US" altLang="ja-JP" sz="1100" b="0" i="0" baseline="0">
              <a:solidFill>
                <a:schemeClr val="dk1"/>
              </a:solidFill>
              <a:effectLst/>
              <a:latin typeface="+mj-ea"/>
              <a:ea typeface="+mj-ea"/>
              <a:cs typeface="+mn-cs"/>
            </a:rPr>
            <a:t>13.6</a:t>
          </a:r>
          <a:r>
            <a:rPr lang="ja-JP" altLang="en-US" sz="1100" b="0" i="0" baseline="0">
              <a:solidFill>
                <a:schemeClr val="dk1"/>
              </a:solidFill>
              <a:effectLst/>
              <a:latin typeface="+mj-ea"/>
              <a:ea typeface="+mj-ea"/>
              <a:cs typeface="+mn-cs"/>
            </a:rPr>
            <a:t>％と低くなっている。その反面、地方交付税の構成比が</a:t>
          </a:r>
          <a:r>
            <a:rPr lang="en-US" altLang="ja-JP" sz="1100" b="0" i="0" baseline="0">
              <a:solidFill>
                <a:schemeClr val="dk1"/>
              </a:solidFill>
              <a:effectLst/>
              <a:latin typeface="+mj-ea"/>
              <a:ea typeface="+mj-ea"/>
              <a:cs typeface="+mn-cs"/>
            </a:rPr>
            <a:t>49.5</a:t>
          </a:r>
          <a:r>
            <a:rPr lang="ja-JP" altLang="en-US" sz="1100" b="0" i="0" baseline="0">
              <a:solidFill>
                <a:schemeClr val="dk1"/>
              </a:solidFill>
              <a:effectLst/>
              <a:latin typeface="+mj-ea"/>
              <a:ea typeface="+mj-ea"/>
              <a:cs typeface="+mn-cs"/>
            </a:rPr>
            <a:t>％となっており依然として依存</a:t>
          </a:r>
          <a:r>
            <a:rPr lang="ja-JP" altLang="ja-JP" sz="1100" b="0" i="0" baseline="0">
              <a:solidFill>
                <a:schemeClr val="dk1"/>
              </a:solidFill>
              <a:effectLst/>
              <a:latin typeface="+mj-ea"/>
              <a:ea typeface="+mj-ea"/>
              <a:cs typeface="+mn-cs"/>
            </a:rPr>
            <a:t>財源比率が高い状態が続</a:t>
          </a:r>
          <a:r>
            <a:rPr lang="ja-JP" altLang="en-US" sz="1100" b="0" i="0" baseline="0">
              <a:solidFill>
                <a:schemeClr val="dk1"/>
              </a:solidFill>
              <a:effectLst/>
              <a:latin typeface="+mj-ea"/>
              <a:ea typeface="+mj-ea"/>
              <a:cs typeface="+mn-cs"/>
            </a:rPr>
            <a:t>き、</a:t>
          </a:r>
          <a:r>
            <a:rPr lang="ja-JP" altLang="ja-JP" sz="1100" b="0" i="0" baseline="0">
              <a:solidFill>
                <a:schemeClr val="dk1"/>
              </a:solidFill>
              <a:effectLst/>
              <a:latin typeface="+mj-ea"/>
              <a:ea typeface="+mj-ea"/>
              <a:cs typeface="+mn-cs"/>
            </a:rPr>
            <a:t>類似団体平均を下回る</a:t>
          </a:r>
          <a:r>
            <a:rPr lang="ja-JP" altLang="en-US" sz="1100" b="0" i="0" baseline="0">
              <a:solidFill>
                <a:schemeClr val="dk1"/>
              </a:solidFill>
              <a:effectLst/>
              <a:latin typeface="+mj-ea"/>
              <a:ea typeface="+mj-ea"/>
              <a:cs typeface="+mn-cs"/>
            </a:rPr>
            <a:t>状態が続いている</a:t>
          </a:r>
          <a:r>
            <a:rPr lang="ja-JP" altLang="ja-JP" sz="1100" b="0" i="0" baseline="0">
              <a:solidFill>
                <a:schemeClr val="dk1"/>
              </a:solidFill>
              <a:effectLst/>
              <a:latin typeface="+mj-ea"/>
              <a:ea typeface="+mj-ea"/>
              <a:cs typeface="+mn-cs"/>
            </a:rPr>
            <a:t>。第２次仙北市総合計画に基づき、</a:t>
          </a:r>
          <a:r>
            <a:rPr lang="ja-JP" altLang="en-US" sz="1100" b="0" i="0" baseline="0">
              <a:solidFill>
                <a:schemeClr val="dk1"/>
              </a:solidFill>
              <a:effectLst/>
              <a:latin typeface="+mj-ea"/>
              <a:ea typeface="+mj-ea"/>
              <a:cs typeface="+mn-cs"/>
            </a:rPr>
            <a:t>恵まれた</a:t>
          </a:r>
          <a:r>
            <a:rPr lang="ja-JP" altLang="ja-JP" sz="1100" b="0" i="0" baseline="0">
              <a:solidFill>
                <a:schemeClr val="dk1"/>
              </a:solidFill>
              <a:effectLst/>
              <a:latin typeface="+mj-ea"/>
              <a:ea typeface="+mj-ea"/>
              <a:cs typeface="+mn-cs"/>
            </a:rPr>
            <a:t>自然や</a:t>
          </a:r>
          <a:r>
            <a:rPr lang="ja-JP" altLang="en-US" sz="1100" b="0" i="0" baseline="0">
              <a:solidFill>
                <a:schemeClr val="dk1"/>
              </a:solidFill>
              <a:effectLst/>
              <a:latin typeface="+mj-ea"/>
              <a:ea typeface="+mj-ea"/>
              <a:cs typeface="+mn-cs"/>
            </a:rPr>
            <a:t>文化など様々な有形無形の</a:t>
          </a:r>
          <a:r>
            <a:rPr lang="ja-JP" altLang="ja-JP" sz="1100" b="0" i="0" baseline="0">
              <a:solidFill>
                <a:schemeClr val="dk1"/>
              </a:solidFill>
              <a:effectLst/>
              <a:latin typeface="+mj-ea"/>
              <a:ea typeface="+mj-ea"/>
              <a:cs typeface="+mn-cs"/>
            </a:rPr>
            <a:t>地域資源</a:t>
          </a:r>
          <a:r>
            <a:rPr lang="ja-JP" altLang="en-US" sz="1100" b="0" i="0" baseline="0">
              <a:solidFill>
                <a:schemeClr val="dk1"/>
              </a:solidFill>
              <a:effectLst/>
              <a:latin typeface="+mj-ea"/>
              <a:ea typeface="+mj-ea"/>
              <a:cs typeface="+mn-cs"/>
            </a:rPr>
            <a:t>を活かした産業・</a:t>
          </a:r>
          <a:r>
            <a:rPr lang="ja-JP" altLang="ja-JP" sz="1100" b="0" i="0" baseline="0">
              <a:solidFill>
                <a:schemeClr val="dk1"/>
              </a:solidFill>
              <a:effectLst/>
              <a:latin typeface="+mj-ea"/>
              <a:ea typeface="+mj-ea"/>
              <a:cs typeface="+mn-cs"/>
            </a:rPr>
            <a:t>観光振興を図</a:t>
          </a:r>
          <a:r>
            <a:rPr lang="ja-JP" altLang="en-US" sz="1100" b="0" i="0" baseline="0">
              <a:solidFill>
                <a:schemeClr val="dk1"/>
              </a:solidFill>
              <a:effectLst/>
              <a:latin typeface="+mj-ea"/>
              <a:ea typeface="+mj-ea"/>
              <a:cs typeface="+mn-cs"/>
            </a:rPr>
            <a:t>るとともに</a:t>
          </a:r>
          <a:r>
            <a:rPr lang="ja-JP" altLang="ja-JP" sz="1100" b="0" i="0" baseline="0">
              <a:solidFill>
                <a:schemeClr val="dk1"/>
              </a:solidFill>
              <a:effectLst/>
              <a:latin typeface="+mj-ea"/>
              <a:ea typeface="+mj-ea"/>
              <a:cs typeface="+mn-cs"/>
            </a:rPr>
            <a:t>、起業支援や新産業の創出支援による地域活性化により所得向上を</a:t>
          </a:r>
          <a:r>
            <a:rPr lang="ja-JP" altLang="en-US" sz="1100" b="0" i="0" baseline="0">
              <a:solidFill>
                <a:schemeClr val="dk1"/>
              </a:solidFill>
              <a:effectLst/>
              <a:latin typeface="+mj-ea"/>
              <a:ea typeface="+mj-ea"/>
              <a:cs typeface="+mn-cs"/>
            </a:rPr>
            <a:t>図りながら、</a:t>
          </a:r>
          <a:r>
            <a:rPr lang="ja-JP" altLang="ja-JP" sz="1100" b="0" i="0" baseline="0">
              <a:solidFill>
                <a:schemeClr val="dk1"/>
              </a:solidFill>
              <a:effectLst/>
              <a:latin typeface="+mj-ea"/>
              <a:ea typeface="+mj-ea"/>
              <a:cs typeface="+mn-cs"/>
            </a:rPr>
            <a:t>引き続き市税等の徴収強化に取り組み、自主財源確保に努める。</a:t>
          </a:r>
          <a:endParaRPr lang="ja-JP" altLang="ja-JP" sz="14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144992</xdr:rowOff>
    </xdr:to>
    <xdr:cxnSp macro="">
      <xdr:nvCxnSpPr>
        <xdr:cNvPr id="68" name="直線コネクタ 67"/>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144992</xdr:rowOff>
    </xdr:from>
    <xdr:to>
      <xdr:col>6</xdr:col>
      <xdr:colOff>0</xdr:colOff>
      <xdr:row>44</xdr:row>
      <xdr:rowOff>144992</xdr:rowOff>
    </xdr:to>
    <xdr:cxnSp macro="">
      <xdr:nvCxnSpPr>
        <xdr:cNvPr id="71" name="直線コネクタ 70"/>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144992</xdr:rowOff>
    </xdr:from>
    <xdr:to>
      <xdr:col>4</xdr:col>
      <xdr:colOff>482600</xdr:colOff>
      <xdr:row>44</xdr:row>
      <xdr:rowOff>144992</xdr:rowOff>
    </xdr:to>
    <xdr:cxnSp macro="">
      <xdr:nvCxnSpPr>
        <xdr:cNvPr id="74" name="直線コネクタ 73"/>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144992</xdr:rowOff>
    </xdr:to>
    <xdr:cxnSp macro="">
      <xdr:nvCxnSpPr>
        <xdr:cNvPr id="77" name="直線コネクタ 76"/>
        <xdr:cNvCxnSpPr/>
      </xdr:nvCxnSpPr>
      <xdr:spPr>
        <a:xfrm>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94192</xdr:rowOff>
    </xdr:from>
    <xdr:to>
      <xdr:col>6</xdr:col>
      <xdr:colOff>50800</xdr:colOff>
      <xdr:row>45</xdr:row>
      <xdr:rowOff>24342</xdr:rowOff>
    </xdr:to>
    <xdr:sp macro="" textlink="">
      <xdr:nvSpPr>
        <xdr:cNvPr id="89" name="円/楕円 88"/>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9119</xdr:rowOff>
    </xdr:from>
    <xdr:ext cx="736600" cy="259045"/>
    <xdr:sp macro="" textlink="">
      <xdr:nvSpPr>
        <xdr:cNvPr id="90" name="テキスト ボックス 89"/>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94192</xdr:rowOff>
    </xdr:from>
    <xdr:to>
      <xdr:col>4</xdr:col>
      <xdr:colOff>533400</xdr:colOff>
      <xdr:row>45</xdr:row>
      <xdr:rowOff>24342</xdr:rowOff>
    </xdr:to>
    <xdr:sp macro="" textlink="">
      <xdr:nvSpPr>
        <xdr:cNvPr id="91" name="円/楕円 90"/>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9119</xdr:rowOff>
    </xdr:from>
    <xdr:ext cx="762000" cy="259045"/>
    <xdr:sp macro="" textlink="">
      <xdr:nvSpPr>
        <xdr:cNvPr id="92" name="テキスト ボックス 91"/>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93" name="円/楕円 92"/>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9119</xdr:rowOff>
    </xdr:from>
    <xdr:ext cx="762000" cy="259045"/>
    <xdr:sp macro="" textlink="">
      <xdr:nvSpPr>
        <xdr:cNvPr id="94" name="テキスト ボックス 93"/>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普通交付税及び臨時財政対策債の減、地価下落や滅失家屋の増、観光客数の減による固定資産税及び入湯税の減などによる地方税の減があったものの</a:t>
          </a:r>
          <a:r>
            <a:rPr lang="ja-JP" altLang="ja-JP" sz="1100" b="0" i="0" baseline="0">
              <a:solidFill>
                <a:schemeClr val="dk1"/>
              </a:solidFill>
              <a:effectLst/>
              <a:latin typeface="+mj-ea"/>
              <a:ea typeface="+mj-ea"/>
              <a:cs typeface="+mn-cs"/>
            </a:rPr>
            <a:t>消費税率</a:t>
          </a:r>
          <a:r>
            <a:rPr lang="ja-JP" altLang="en-US" sz="1100" b="0" i="0" baseline="0">
              <a:solidFill>
                <a:schemeClr val="dk1"/>
              </a:solidFill>
              <a:effectLst/>
              <a:latin typeface="+mj-ea"/>
              <a:ea typeface="+mj-ea"/>
              <a:cs typeface="+mn-cs"/>
            </a:rPr>
            <a:t>引き上げに伴う地方消費税交付金の増により</a:t>
          </a:r>
          <a:r>
            <a:rPr lang="ja-JP" altLang="ja-JP" sz="1100" b="0" i="0" baseline="0">
              <a:solidFill>
                <a:schemeClr val="dk1"/>
              </a:solidFill>
              <a:effectLst/>
              <a:latin typeface="+mj-ea"/>
              <a:ea typeface="+mj-ea"/>
              <a:cs typeface="+mn-cs"/>
            </a:rPr>
            <a:t>歳入（分母）</a:t>
          </a:r>
          <a:r>
            <a:rPr lang="ja-JP" altLang="en-US" sz="1100" b="0" i="0" baseline="0">
              <a:solidFill>
                <a:schemeClr val="dk1"/>
              </a:solidFill>
              <a:effectLst/>
              <a:latin typeface="+mj-ea"/>
              <a:ea typeface="+mj-ea"/>
              <a:cs typeface="+mn-cs"/>
            </a:rPr>
            <a:t>は増加と</a:t>
          </a:r>
          <a:r>
            <a:rPr lang="ja-JP" altLang="ja-JP" sz="1100" b="0" i="0" baseline="0">
              <a:solidFill>
                <a:schemeClr val="dk1"/>
              </a:solidFill>
              <a:effectLst/>
              <a:latin typeface="+mj-ea"/>
              <a:ea typeface="+mj-ea"/>
              <a:cs typeface="+mn-cs"/>
            </a:rPr>
            <a:t>なった。また、歳出（分子）については、市債発行の抑制による公債費の減や定員管理適正化計画の取組による人件費の減</a:t>
          </a:r>
          <a:r>
            <a:rPr lang="ja-JP" altLang="en-US" sz="1100" b="0" i="0" baseline="0">
              <a:solidFill>
                <a:schemeClr val="dk1"/>
              </a:solidFill>
              <a:effectLst/>
              <a:latin typeface="+mj-ea"/>
              <a:ea typeface="+mj-ea"/>
              <a:cs typeface="+mn-cs"/>
            </a:rPr>
            <a:t>、臨時福祉給付金の終了や子育て世帯臨時特例給付金の減による扶助費の減</a:t>
          </a:r>
          <a:r>
            <a:rPr lang="ja-JP" altLang="ja-JP" sz="1100" b="0" i="0" baseline="0">
              <a:solidFill>
                <a:schemeClr val="dk1"/>
              </a:solidFill>
              <a:effectLst/>
              <a:latin typeface="+mj-ea"/>
              <a:ea typeface="+mj-ea"/>
              <a:cs typeface="+mn-cs"/>
            </a:rPr>
            <a:t>などの要素もあったが、</a:t>
          </a:r>
          <a:r>
            <a:rPr lang="ja-JP" altLang="en-US" sz="1100" b="0" i="0" baseline="0">
              <a:solidFill>
                <a:schemeClr val="dk1"/>
              </a:solidFill>
              <a:effectLst/>
              <a:latin typeface="+mj-ea"/>
              <a:ea typeface="+mj-ea"/>
              <a:cs typeface="+mn-cs"/>
            </a:rPr>
            <a:t>ごみ処理場に係る維持補修費や、最終処分場、し尿処理施設、温泉休養施設（西木温泉ふれあいプラザクリオン）の管理運営に係る</a:t>
          </a:r>
          <a:r>
            <a:rPr lang="ja-JP" altLang="ja-JP" sz="1100" b="0" i="0" baseline="0">
              <a:solidFill>
                <a:schemeClr val="dk1"/>
              </a:solidFill>
              <a:effectLst/>
              <a:latin typeface="+mj-ea"/>
              <a:ea typeface="+mj-ea"/>
              <a:cs typeface="+mn-cs"/>
            </a:rPr>
            <a:t>物件費の増により前年度より</a:t>
          </a:r>
          <a:r>
            <a:rPr lang="en-US" altLang="ja-JP" sz="1100" b="0" i="0" baseline="0">
              <a:solidFill>
                <a:schemeClr val="dk1"/>
              </a:solidFill>
              <a:effectLst/>
              <a:latin typeface="+mj-ea"/>
              <a:ea typeface="+mj-ea"/>
              <a:cs typeface="+mn-cs"/>
            </a:rPr>
            <a:t>0.5</a:t>
          </a:r>
          <a:r>
            <a:rPr lang="ja-JP" altLang="ja-JP" sz="1100" b="0" i="0" baseline="0">
              <a:solidFill>
                <a:schemeClr val="dk1"/>
              </a:solidFill>
              <a:effectLst/>
              <a:latin typeface="+mj-ea"/>
              <a:ea typeface="+mj-ea"/>
              <a:cs typeface="+mn-cs"/>
            </a:rPr>
            <a:t>ポイント上回り、昨年度は</a:t>
          </a:r>
          <a:r>
            <a:rPr lang="en-US" altLang="ja-JP" sz="1100" b="0" i="0" baseline="0">
              <a:solidFill>
                <a:schemeClr val="dk1"/>
              </a:solidFill>
              <a:effectLst/>
              <a:latin typeface="+mj-ea"/>
              <a:ea typeface="+mj-ea"/>
              <a:cs typeface="+mn-cs"/>
            </a:rPr>
            <a:t>1.1</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上回っていた</a:t>
          </a:r>
          <a:r>
            <a:rPr lang="ja-JP" altLang="ja-JP" sz="1100" b="0" i="0" baseline="0">
              <a:solidFill>
                <a:schemeClr val="dk1"/>
              </a:solidFill>
              <a:effectLst/>
              <a:latin typeface="+mj-ea"/>
              <a:ea typeface="+mj-ea"/>
              <a:cs typeface="+mn-cs"/>
            </a:rPr>
            <a:t>類似団体平均</a:t>
          </a:r>
          <a:r>
            <a:rPr lang="ja-JP" altLang="en-US" sz="1100" b="0" i="0" baseline="0">
              <a:solidFill>
                <a:schemeClr val="dk1"/>
              </a:solidFill>
              <a:effectLst/>
              <a:latin typeface="+mj-ea"/>
              <a:ea typeface="+mj-ea"/>
              <a:cs typeface="+mn-cs"/>
            </a:rPr>
            <a:t>との差はさらに拡大し</a:t>
          </a:r>
          <a:r>
            <a:rPr lang="en-US" altLang="ja-JP" sz="1100" b="0" i="0" baseline="0">
              <a:solidFill>
                <a:schemeClr val="dk1"/>
              </a:solidFill>
              <a:effectLst/>
              <a:latin typeface="+mj-ea"/>
              <a:ea typeface="+mj-ea"/>
              <a:cs typeface="+mn-cs"/>
            </a:rPr>
            <a:t>2.8</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となった</a:t>
          </a:r>
          <a:r>
            <a:rPr lang="ja-JP" altLang="ja-JP" sz="1100" b="0" i="0" baseline="0">
              <a:solidFill>
                <a:schemeClr val="dk1"/>
              </a:solidFill>
              <a:effectLst/>
              <a:latin typeface="+mj-ea"/>
              <a:ea typeface="+mj-ea"/>
              <a:cs typeface="+mn-cs"/>
            </a:rPr>
            <a:t>。</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今後は事業の選別、事業の効率化により経常経費の更なる削減に努める。</a:t>
          </a:r>
          <a:endParaRPr lang="ja-JP" altLang="ja-JP" sz="11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154094</xdr:rowOff>
    </xdr:from>
    <xdr:to>
      <xdr:col>7</xdr:col>
      <xdr:colOff>152400</xdr:colOff>
      <xdr:row>61</xdr:row>
      <xdr:rowOff>2752</xdr:rowOff>
    </xdr:to>
    <xdr:cxnSp macro="">
      <xdr:nvCxnSpPr>
        <xdr:cNvPr id="131" name="直線コネクタ 130"/>
        <xdr:cNvCxnSpPr/>
      </xdr:nvCxnSpPr>
      <xdr:spPr>
        <a:xfrm>
          <a:off x="4114800" y="10441094"/>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29421</xdr:rowOff>
    </xdr:from>
    <xdr:to>
      <xdr:col>6</xdr:col>
      <xdr:colOff>0</xdr:colOff>
      <xdr:row>60</xdr:row>
      <xdr:rowOff>154094</xdr:rowOff>
    </xdr:to>
    <xdr:cxnSp macro="">
      <xdr:nvCxnSpPr>
        <xdr:cNvPr id="134" name="直線コネクタ 133"/>
        <xdr:cNvCxnSpPr/>
      </xdr:nvCxnSpPr>
      <xdr:spPr>
        <a:xfrm>
          <a:off x="3225800" y="1031642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29421</xdr:rowOff>
    </xdr:from>
    <xdr:to>
      <xdr:col>4</xdr:col>
      <xdr:colOff>482600</xdr:colOff>
      <xdr:row>60</xdr:row>
      <xdr:rowOff>146050</xdr:rowOff>
    </xdr:to>
    <xdr:cxnSp macro="">
      <xdr:nvCxnSpPr>
        <xdr:cNvPr id="137" name="直線コネクタ 136"/>
        <xdr:cNvCxnSpPr/>
      </xdr:nvCxnSpPr>
      <xdr:spPr>
        <a:xfrm flipV="1">
          <a:off x="2336800" y="1031642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61</xdr:row>
      <xdr:rowOff>26881</xdr:rowOff>
    </xdr:to>
    <xdr:cxnSp macro="">
      <xdr:nvCxnSpPr>
        <xdr:cNvPr id="140" name="直線コネクタ 139"/>
        <xdr:cNvCxnSpPr/>
      </xdr:nvCxnSpPr>
      <xdr:spPr>
        <a:xfrm flipV="1">
          <a:off x="1447800" y="1043305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123402</xdr:rowOff>
    </xdr:from>
    <xdr:to>
      <xdr:col>7</xdr:col>
      <xdr:colOff>203200</xdr:colOff>
      <xdr:row>61</xdr:row>
      <xdr:rowOff>53552</xdr:rowOff>
    </xdr:to>
    <xdr:sp macro="" textlink="">
      <xdr:nvSpPr>
        <xdr:cNvPr id="150" name="円/楕円 149"/>
        <xdr:cNvSpPr/>
      </xdr:nvSpPr>
      <xdr:spPr>
        <a:xfrm>
          <a:off x="4902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95479</xdr:rowOff>
    </xdr:from>
    <xdr:ext cx="762000" cy="259045"/>
    <xdr:sp macro="" textlink="">
      <xdr:nvSpPr>
        <xdr:cNvPr id="151" name="財政構造の弾力性該当値テキスト"/>
        <xdr:cNvSpPr txBox="1"/>
      </xdr:nvSpPr>
      <xdr:spPr>
        <a:xfrm>
          <a:off x="5041900" y="1038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103294</xdr:rowOff>
    </xdr:from>
    <xdr:to>
      <xdr:col>6</xdr:col>
      <xdr:colOff>50800</xdr:colOff>
      <xdr:row>61</xdr:row>
      <xdr:rowOff>33444</xdr:rowOff>
    </xdr:to>
    <xdr:sp macro="" textlink="">
      <xdr:nvSpPr>
        <xdr:cNvPr id="152" name="円/楕円 151"/>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18221</xdr:rowOff>
    </xdr:from>
    <xdr:ext cx="736600" cy="259045"/>
    <xdr:sp macro="" textlink="">
      <xdr:nvSpPr>
        <xdr:cNvPr id="153" name="テキスト ボックス 152"/>
        <xdr:cNvSpPr txBox="1"/>
      </xdr:nvSpPr>
      <xdr:spPr>
        <a:xfrm>
          <a:off x="3733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150071</xdr:rowOff>
    </xdr:from>
    <xdr:to>
      <xdr:col>4</xdr:col>
      <xdr:colOff>533400</xdr:colOff>
      <xdr:row>60</xdr:row>
      <xdr:rowOff>80221</xdr:rowOff>
    </xdr:to>
    <xdr:sp macro="" textlink="">
      <xdr:nvSpPr>
        <xdr:cNvPr id="154" name="円/楕円 153"/>
        <xdr:cNvSpPr/>
      </xdr:nvSpPr>
      <xdr:spPr>
        <a:xfrm>
          <a:off x="3175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90398</xdr:rowOff>
    </xdr:from>
    <xdr:ext cx="762000" cy="259045"/>
    <xdr:sp macro="" textlink="">
      <xdr:nvSpPr>
        <xdr:cNvPr id="155" name="テキスト ボックス 154"/>
        <xdr:cNvSpPr txBox="1"/>
      </xdr:nvSpPr>
      <xdr:spPr>
        <a:xfrm>
          <a:off x="2844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6" name="円/楕円 155"/>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10177</xdr:rowOff>
    </xdr:from>
    <xdr:ext cx="762000" cy="259045"/>
    <xdr:sp macro="" textlink="">
      <xdr:nvSpPr>
        <xdr:cNvPr id="157" name="テキスト ボックス 156"/>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147531</xdr:rowOff>
    </xdr:from>
    <xdr:to>
      <xdr:col>2</xdr:col>
      <xdr:colOff>127000</xdr:colOff>
      <xdr:row>61</xdr:row>
      <xdr:rowOff>77681</xdr:rowOff>
    </xdr:to>
    <xdr:sp macro="" textlink="">
      <xdr:nvSpPr>
        <xdr:cNvPr id="158" name="円/楕円 157"/>
        <xdr:cNvSpPr/>
      </xdr:nvSpPr>
      <xdr:spPr>
        <a:xfrm>
          <a:off x="1397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62458</xdr:rowOff>
    </xdr:from>
    <xdr:ext cx="762000" cy="259045"/>
    <xdr:sp macro="" textlink="">
      <xdr:nvSpPr>
        <xdr:cNvPr id="159" name="テキスト ボックス 158"/>
        <xdr:cNvSpPr txBox="1"/>
      </xdr:nvSpPr>
      <xdr:spPr>
        <a:xfrm>
          <a:off x="1066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[216,361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前年度と比較して</a:t>
          </a:r>
          <a:r>
            <a:rPr lang="en-US" altLang="ja-JP" sz="1100" b="0" i="0" baseline="0">
              <a:solidFill>
                <a:schemeClr val="dk1"/>
              </a:solidFill>
              <a:effectLst/>
              <a:latin typeface="+mj-ea"/>
              <a:ea typeface="+mj-ea"/>
              <a:cs typeface="+mn-cs"/>
            </a:rPr>
            <a:t>1,890</a:t>
          </a:r>
          <a:r>
            <a:rPr lang="ja-JP" altLang="ja-JP" sz="1100" b="0" i="0" baseline="0">
              <a:solidFill>
                <a:schemeClr val="dk1"/>
              </a:solidFill>
              <a:effectLst/>
              <a:latin typeface="+mj-ea"/>
              <a:ea typeface="+mj-ea"/>
              <a:cs typeface="+mn-cs"/>
            </a:rPr>
            <a:t>円増加している。定員管理適正化計画の取組により人件費が減となっているものの、物件費</a:t>
          </a:r>
          <a:r>
            <a:rPr lang="ja-JP" altLang="en-US" sz="1100" b="0" i="0" baseline="0">
              <a:solidFill>
                <a:schemeClr val="dk1"/>
              </a:solidFill>
              <a:effectLst/>
              <a:latin typeface="+mj-ea"/>
              <a:ea typeface="+mj-ea"/>
              <a:cs typeface="+mn-cs"/>
            </a:rPr>
            <a:t>及び維持補修費</a:t>
          </a:r>
          <a:r>
            <a:rPr lang="ja-JP" altLang="ja-JP" sz="1100" b="0" i="0" baseline="0">
              <a:solidFill>
                <a:schemeClr val="dk1"/>
              </a:solidFill>
              <a:effectLst/>
              <a:latin typeface="+mj-ea"/>
              <a:ea typeface="+mj-ea"/>
              <a:cs typeface="+mn-cs"/>
            </a:rPr>
            <a:t>については、</a:t>
          </a:r>
          <a:r>
            <a:rPr lang="ja-JP" altLang="en-US" sz="1100" b="0" i="0" baseline="0">
              <a:solidFill>
                <a:schemeClr val="dk1"/>
              </a:solidFill>
              <a:effectLst/>
              <a:latin typeface="+mj-ea"/>
              <a:ea typeface="+mj-ea"/>
              <a:cs typeface="+mn-cs"/>
            </a:rPr>
            <a:t>６次産業化人材育成に係る緊急雇用対策事業費の増や事業終了に伴う木質バイオマス施設解体費、</a:t>
          </a:r>
          <a:r>
            <a:rPr lang="ja-JP" altLang="ja-JP" sz="1100" b="0" i="0" baseline="0">
              <a:solidFill>
                <a:schemeClr val="dk1"/>
              </a:solidFill>
              <a:effectLst/>
              <a:latin typeface="+mj-ea"/>
              <a:ea typeface="+mj-ea"/>
              <a:cs typeface="+mn-cs"/>
            </a:rPr>
            <a:t>ごみ処理場の管理運営</a:t>
          </a:r>
          <a:r>
            <a:rPr lang="ja-JP" altLang="en-US" sz="1100" b="0" i="0" baseline="0">
              <a:solidFill>
                <a:schemeClr val="dk1"/>
              </a:solidFill>
              <a:effectLst/>
              <a:latin typeface="+mj-ea"/>
              <a:ea typeface="+mj-ea"/>
              <a:cs typeface="+mn-cs"/>
            </a:rPr>
            <a:t>費の増もあり</a:t>
          </a:r>
          <a:r>
            <a:rPr lang="ja-JP" altLang="ja-JP" sz="1100" b="0" i="0" baseline="0">
              <a:solidFill>
                <a:schemeClr val="dk1"/>
              </a:solidFill>
              <a:effectLst/>
              <a:latin typeface="+mj-ea"/>
              <a:ea typeface="+mj-ea"/>
              <a:cs typeface="+mn-cs"/>
            </a:rPr>
            <a:t>全体として増加に繋がっている。今後も</a:t>
          </a:r>
          <a:r>
            <a:rPr lang="ja-JP" altLang="en-US" sz="1100" b="0" i="0" baseline="0">
              <a:solidFill>
                <a:schemeClr val="dk1"/>
              </a:solidFill>
              <a:effectLst/>
              <a:latin typeface="+mj-ea"/>
              <a:ea typeface="+mj-ea"/>
              <a:cs typeface="+mn-cs"/>
            </a:rPr>
            <a:t>公共施設の管理運営費や</a:t>
          </a:r>
          <a:r>
            <a:rPr lang="ja-JP" altLang="ja-JP" sz="1100" b="0" i="0" baseline="0">
              <a:solidFill>
                <a:schemeClr val="dk1"/>
              </a:solidFill>
              <a:effectLst/>
              <a:latin typeface="+mj-ea"/>
              <a:ea typeface="+mj-ea"/>
              <a:cs typeface="+mn-cs"/>
            </a:rPr>
            <a:t>職員数減に伴う各種業務委託料の増が見込まれることから</a:t>
          </a:r>
          <a:r>
            <a:rPr lang="ja-JP" altLang="en-US" sz="1100" b="0" i="0" baseline="0">
              <a:solidFill>
                <a:schemeClr val="dk1"/>
              </a:solidFill>
              <a:effectLst/>
              <a:latin typeface="+mj-ea"/>
              <a:ea typeface="+mj-ea"/>
              <a:cs typeface="+mn-cs"/>
            </a:rPr>
            <a:t>さら</a:t>
          </a:r>
          <a:r>
            <a:rPr lang="ja-JP" altLang="ja-JP" sz="1100" b="0" i="0" baseline="0">
              <a:solidFill>
                <a:schemeClr val="dk1"/>
              </a:solidFill>
              <a:effectLst/>
              <a:latin typeface="+mj-ea"/>
              <a:ea typeface="+mj-ea"/>
              <a:cs typeface="+mn-cs"/>
            </a:rPr>
            <a:t>なる行財政改革によるコスト削減に努める。</a:t>
          </a:r>
          <a:endParaRPr lang="ja-JP" altLang="ja-JP" sz="14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148144</xdr:rowOff>
    </xdr:from>
    <xdr:to>
      <xdr:col>7</xdr:col>
      <xdr:colOff>152400</xdr:colOff>
      <xdr:row>85</xdr:row>
      <xdr:rowOff>163347</xdr:rowOff>
    </xdr:to>
    <xdr:cxnSp macro="">
      <xdr:nvCxnSpPr>
        <xdr:cNvPr id="194" name="直線コネクタ 193"/>
        <xdr:cNvCxnSpPr/>
      </xdr:nvCxnSpPr>
      <xdr:spPr>
        <a:xfrm>
          <a:off x="4114800" y="14721394"/>
          <a:ext cx="8382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116664</xdr:rowOff>
    </xdr:from>
    <xdr:to>
      <xdr:col>6</xdr:col>
      <xdr:colOff>0</xdr:colOff>
      <xdr:row>85</xdr:row>
      <xdr:rowOff>148144</xdr:rowOff>
    </xdr:to>
    <xdr:cxnSp macro="">
      <xdr:nvCxnSpPr>
        <xdr:cNvPr id="197" name="直線コネクタ 196"/>
        <xdr:cNvCxnSpPr/>
      </xdr:nvCxnSpPr>
      <xdr:spPr>
        <a:xfrm>
          <a:off x="3225800" y="14689914"/>
          <a:ext cx="889000" cy="3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86461</xdr:rowOff>
    </xdr:from>
    <xdr:to>
      <xdr:col>4</xdr:col>
      <xdr:colOff>482600</xdr:colOff>
      <xdr:row>85</xdr:row>
      <xdr:rowOff>116664</xdr:rowOff>
    </xdr:to>
    <xdr:cxnSp macro="">
      <xdr:nvCxnSpPr>
        <xdr:cNvPr id="200" name="直線コネクタ 199"/>
        <xdr:cNvCxnSpPr/>
      </xdr:nvCxnSpPr>
      <xdr:spPr>
        <a:xfrm>
          <a:off x="2336800" y="14659711"/>
          <a:ext cx="889000" cy="3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62798</xdr:rowOff>
    </xdr:from>
    <xdr:to>
      <xdr:col>3</xdr:col>
      <xdr:colOff>279400</xdr:colOff>
      <xdr:row>85</xdr:row>
      <xdr:rowOff>86461</xdr:rowOff>
    </xdr:to>
    <xdr:cxnSp macro="">
      <xdr:nvCxnSpPr>
        <xdr:cNvPr id="203" name="直線コネクタ 202"/>
        <xdr:cNvCxnSpPr/>
      </xdr:nvCxnSpPr>
      <xdr:spPr>
        <a:xfrm>
          <a:off x="1447800" y="14636048"/>
          <a:ext cx="889000" cy="2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112547</xdr:rowOff>
    </xdr:from>
    <xdr:to>
      <xdr:col>7</xdr:col>
      <xdr:colOff>203200</xdr:colOff>
      <xdr:row>86</xdr:row>
      <xdr:rowOff>42697</xdr:rowOff>
    </xdr:to>
    <xdr:sp macro="" textlink="">
      <xdr:nvSpPr>
        <xdr:cNvPr id="213" name="円/楕円 212"/>
        <xdr:cNvSpPr/>
      </xdr:nvSpPr>
      <xdr:spPr>
        <a:xfrm>
          <a:off x="4902200" y="146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84624</xdr:rowOff>
    </xdr:from>
    <xdr:ext cx="762000" cy="259045"/>
    <xdr:sp macro="" textlink="">
      <xdr:nvSpPr>
        <xdr:cNvPr id="214" name="人件費・物件費等の状況該当値テキスト"/>
        <xdr:cNvSpPr txBox="1"/>
      </xdr:nvSpPr>
      <xdr:spPr>
        <a:xfrm>
          <a:off x="5041900" y="1465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216,361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97344</xdr:rowOff>
    </xdr:from>
    <xdr:to>
      <xdr:col>6</xdr:col>
      <xdr:colOff>50800</xdr:colOff>
      <xdr:row>86</xdr:row>
      <xdr:rowOff>27494</xdr:rowOff>
    </xdr:to>
    <xdr:sp macro="" textlink="">
      <xdr:nvSpPr>
        <xdr:cNvPr id="215" name="円/楕円 214"/>
        <xdr:cNvSpPr/>
      </xdr:nvSpPr>
      <xdr:spPr>
        <a:xfrm>
          <a:off x="4064000" y="146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12271</xdr:rowOff>
    </xdr:from>
    <xdr:ext cx="736600" cy="259045"/>
    <xdr:sp macro="" textlink="">
      <xdr:nvSpPr>
        <xdr:cNvPr id="216" name="テキスト ボックス 215"/>
        <xdr:cNvSpPr txBox="1"/>
      </xdr:nvSpPr>
      <xdr:spPr>
        <a:xfrm>
          <a:off x="3733800" y="1475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214,471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65864</xdr:rowOff>
    </xdr:from>
    <xdr:to>
      <xdr:col>4</xdr:col>
      <xdr:colOff>533400</xdr:colOff>
      <xdr:row>85</xdr:row>
      <xdr:rowOff>167464</xdr:rowOff>
    </xdr:to>
    <xdr:sp macro="" textlink="">
      <xdr:nvSpPr>
        <xdr:cNvPr id="217" name="円/楕円 216"/>
        <xdr:cNvSpPr/>
      </xdr:nvSpPr>
      <xdr:spPr>
        <a:xfrm>
          <a:off x="3175000" y="146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152241</xdr:rowOff>
    </xdr:from>
    <xdr:ext cx="762000" cy="259045"/>
    <xdr:sp macro="" textlink="">
      <xdr:nvSpPr>
        <xdr:cNvPr id="218" name="テキスト ボックス 217"/>
        <xdr:cNvSpPr txBox="1"/>
      </xdr:nvSpPr>
      <xdr:spPr>
        <a:xfrm>
          <a:off x="2844800" y="147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210,557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35661</xdr:rowOff>
    </xdr:from>
    <xdr:to>
      <xdr:col>3</xdr:col>
      <xdr:colOff>330200</xdr:colOff>
      <xdr:row>85</xdr:row>
      <xdr:rowOff>137261</xdr:rowOff>
    </xdr:to>
    <xdr:sp macro="" textlink="">
      <xdr:nvSpPr>
        <xdr:cNvPr id="219" name="円/楕円 218"/>
        <xdr:cNvSpPr/>
      </xdr:nvSpPr>
      <xdr:spPr>
        <a:xfrm>
          <a:off x="2286000" y="146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122038</xdr:rowOff>
    </xdr:from>
    <xdr:ext cx="762000" cy="259045"/>
    <xdr:sp macro="" textlink="">
      <xdr:nvSpPr>
        <xdr:cNvPr id="220" name="テキスト ボックス 219"/>
        <xdr:cNvSpPr txBox="1"/>
      </xdr:nvSpPr>
      <xdr:spPr>
        <a:xfrm>
          <a:off x="1955800" y="1469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206,802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11998</xdr:rowOff>
    </xdr:from>
    <xdr:to>
      <xdr:col>2</xdr:col>
      <xdr:colOff>127000</xdr:colOff>
      <xdr:row>85</xdr:row>
      <xdr:rowOff>113598</xdr:rowOff>
    </xdr:to>
    <xdr:sp macro="" textlink="">
      <xdr:nvSpPr>
        <xdr:cNvPr id="221" name="円/楕円 220"/>
        <xdr:cNvSpPr/>
      </xdr:nvSpPr>
      <xdr:spPr>
        <a:xfrm>
          <a:off x="1397000" y="145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98375</xdr:rowOff>
    </xdr:from>
    <xdr:ext cx="762000" cy="259045"/>
    <xdr:sp macro="" textlink="">
      <xdr:nvSpPr>
        <xdr:cNvPr id="222" name="テキスト ボックス 221"/>
        <xdr:cNvSpPr txBox="1"/>
      </xdr:nvSpPr>
      <xdr:spPr>
        <a:xfrm>
          <a:off x="1066800" y="1467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国家公務員給与削減措置の終了</a:t>
          </a:r>
          <a:r>
            <a:rPr lang="ja-JP" altLang="en-US" sz="1100" b="0" i="0" baseline="0">
              <a:solidFill>
                <a:schemeClr val="dk1"/>
              </a:solidFill>
              <a:effectLst/>
              <a:latin typeface="+mj-ea"/>
              <a:ea typeface="+mj-ea"/>
              <a:cs typeface="+mn-cs"/>
            </a:rPr>
            <a:t>時</a:t>
          </a:r>
          <a:r>
            <a:rPr lang="ja-JP" altLang="ja-JP" sz="1100" b="0" i="0" baseline="0">
              <a:solidFill>
                <a:schemeClr val="dk1"/>
              </a:solidFill>
              <a:effectLst/>
              <a:latin typeface="+mj-ea"/>
              <a:ea typeface="+mj-ea"/>
              <a:cs typeface="+mn-cs"/>
            </a:rPr>
            <a:t>に</a:t>
          </a:r>
          <a:r>
            <a:rPr lang="ja-JP" altLang="en-US" sz="1100" b="0" i="0" baseline="0">
              <a:solidFill>
                <a:schemeClr val="dk1"/>
              </a:solidFill>
              <a:effectLst/>
              <a:latin typeface="+mj-ea"/>
              <a:ea typeface="+mj-ea"/>
              <a:cs typeface="+mn-cs"/>
            </a:rPr>
            <a:t>は</a:t>
          </a:r>
          <a:r>
            <a:rPr lang="ja-JP" altLang="ja-JP" sz="1100" b="0" i="0" baseline="0">
              <a:solidFill>
                <a:schemeClr val="dk1"/>
              </a:solidFill>
              <a:effectLst/>
              <a:latin typeface="+mj-ea"/>
              <a:ea typeface="+mj-ea"/>
              <a:cs typeface="+mn-cs"/>
            </a:rPr>
            <a:t>前年度を</a:t>
          </a:r>
          <a:r>
            <a:rPr lang="ja-JP" altLang="en-US" sz="1100" b="0" i="0" baseline="0">
              <a:solidFill>
                <a:schemeClr val="dk1"/>
              </a:solidFill>
              <a:effectLst/>
              <a:latin typeface="+mj-ea"/>
              <a:ea typeface="+mj-ea"/>
              <a:cs typeface="+mn-cs"/>
            </a:rPr>
            <a:t>大幅に</a:t>
          </a:r>
          <a:r>
            <a:rPr lang="ja-JP" altLang="ja-JP" sz="1100" b="0" i="0" baseline="0">
              <a:solidFill>
                <a:schemeClr val="dk1"/>
              </a:solidFill>
              <a:effectLst/>
              <a:latin typeface="+mj-ea"/>
              <a:ea typeface="+mj-ea"/>
              <a:cs typeface="+mn-cs"/>
            </a:rPr>
            <a:t>下回ったが、</a:t>
          </a:r>
          <a:r>
            <a:rPr lang="ja-JP" altLang="en-US" sz="1100" b="0" i="0" baseline="0">
              <a:solidFill>
                <a:schemeClr val="dk1"/>
              </a:solidFill>
              <a:effectLst/>
              <a:latin typeface="+mj-ea"/>
              <a:ea typeface="+mj-ea"/>
              <a:cs typeface="+mn-cs"/>
            </a:rPr>
            <a:t>それ以降は緩やかな上昇となり</a:t>
          </a:r>
          <a:r>
            <a:rPr lang="ja-JP" altLang="ja-JP"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年度は前年度を</a:t>
          </a:r>
          <a:r>
            <a:rPr lang="en-US" altLang="ja-JP" sz="1100" b="0" i="0" baseline="0">
              <a:solidFill>
                <a:schemeClr val="dk1"/>
              </a:solidFill>
              <a:effectLst/>
              <a:latin typeface="+mj-ea"/>
              <a:ea typeface="+mj-ea"/>
              <a:cs typeface="+mn-cs"/>
            </a:rPr>
            <a:t>2.0</a:t>
          </a:r>
          <a:r>
            <a:rPr lang="ja-JP" altLang="ja-JP" sz="1100" b="0" i="0" baseline="0">
              <a:solidFill>
                <a:schemeClr val="dk1"/>
              </a:solidFill>
              <a:effectLst/>
              <a:latin typeface="+mj-ea"/>
              <a:ea typeface="+mj-ea"/>
              <a:cs typeface="+mn-cs"/>
            </a:rPr>
            <a:t>ポイント上回り、類似団体平均との差は</a:t>
          </a:r>
          <a:r>
            <a:rPr lang="en-US" altLang="ja-JP" sz="1100" b="0" i="0" baseline="0">
              <a:solidFill>
                <a:schemeClr val="dk1"/>
              </a:solidFill>
              <a:effectLst/>
              <a:latin typeface="+mj-ea"/>
              <a:ea typeface="+mj-ea"/>
              <a:cs typeface="+mn-cs"/>
            </a:rPr>
            <a:t>2.8</a:t>
          </a:r>
          <a:r>
            <a:rPr lang="ja-JP" altLang="ja-JP" sz="1100" b="0" i="0" baseline="0">
              <a:solidFill>
                <a:schemeClr val="dk1"/>
              </a:solidFill>
              <a:effectLst/>
              <a:latin typeface="+mj-ea"/>
              <a:ea typeface="+mj-ea"/>
              <a:cs typeface="+mn-cs"/>
            </a:rPr>
            <a:t>ポイントとなっている。</a:t>
          </a:r>
          <a:endParaRPr lang="ja-JP" altLang="ja-JP" sz="1400">
            <a:effectLst/>
            <a:latin typeface="+mj-ea"/>
            <a:ea typeface="+mj-ea"/>
          </a:endParaRPr>
        </a:p>
        <a:p>
          <a:pPr rtl="0"/>
          <a:r>
            <a:rPr lang="ja-JP" altLang="ja-JP" sz="1100" b="0" i="0" baseline="0">
              <a:solidFill>
                <a:schemeClr val="dk1"/>
              </a:solidFill>
              <a:effectLst/>
              <a:latin typeface="+mj-ea"/>
              <a:ea typeface="+mj-ea"/>
              <a:cs typeface="+mn-cs"/>
            </a:rPr>
            <a:t>　今後も県人事委員会勧告に沿った制度改正等を図りながら給与の適正化に努める。</a:t>
          </a:r>
          <a:endParaRPr lang="ja-JP" altLang="ja-JP" sz="14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31750</xdr:rowOff>
    </xdr:to>
    <xdr:cxnSp macro="">
      <xdr:nvCxnSpPr>
        <xdr:cNvPr id="254" name="直線コネクタ 253"/>
        <xdr:cNvCxnSpPr/>
      </xdr:nvCxnSpPr>
      <xdr:spPr>
        <a:xfrm>
          <a:off x="16179800" y="145084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72898</xdr:rowOff>
    </xdr:from>
    <xdr:to>
      <xdr:col>23</xdr:col>
      <xdr:colOff>406400</xdr:colOff>
      <xdr:row>84</xdr:row>
      <xdr:rowOff>106680</xdr:rowOff>
    </xdr:to>
    <xdr:cxnSp macro="">
      <xdr:nvCxnSpPr>
        <xdr:cNvPr id="257" name="直線コネクタ 256"/>
        <xdr:cNvCxnSpPr/>
      </xdr:nvCxnSpPr>
      <xdr:spPr>
        <a:xfrm>
          <a:off x="15290800" y="144746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72898</xdr:rowOff>
    </xdr:from>
    <xdr:to>
      <xdr:col>22</xdr:col>
      <xdr:colOff>203200</xdr:colOff>
      <xdr:row>86</xdr:row>
      <xdr:rowOff>101600</xdr:rowOff>
    </xdr:to>
    <xdr:cxnSp macro="">
      <xdr:nvCxnSpPr>
        <xdr:cNvPr id="260" name="直線コネクタ 259"/>
        <xdr:cNvCxnSpPr/>
      </xdr:nvCxnSpPr>
      <xdr:spPr>
        <a:xfrm flipV="1">
          <a:off x="14401800" y="14474698"/>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86</xdr:row>
      <xdr:rowOff>101600</xdr:rowOff>
    </xdr:to>
    <xdr:cxnSp macro="">
      <xdr:nvCxnSpPr>
        <xdr:cNvPr id="263" name="直線コネクタ 262"/>
        <xdr:cNvCxnSpPr/>
      </xdr:nvCxnSpPr>
      <xdr:spPr>
        <a:xfrm>
          <a:off x="13512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3" name="円/楕円 272"/>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4"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5" name="円/楕円 274"/>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6" name="テキスト ボックス 275"/>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22098</xdr:rowOff>
    </xdr:from>
    <xdr:to>
      <xdr:col>22</xdr:col>
      <xdr:colOff>254000</xdr:colOff>
      <xdr:row>84</xdr:row>
      <xdr:rowOff>123698</xdr:rowOff>
    </xdr:to>
    <xdr:sp macro="" textlink="">
      <xdr:nvSpPr>
        <xdr:cNvPr id="277" name="円/楕円 276"/>
        <xdr:cNvSpPr/>
      </xdr:nvSpPr>
      <xdr:spPr>
        <a:xfrm>
          <a:off x="15240000" y="144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133875</xdr:rowOff>
    </xdr:from>
    <xdr:ext cx="762000" cy="259045"/>
    <xdr:sp macro="" textlink="">
      <xdr:nvSpPr>
        <xdr:cNvPr id="278" name="テキスト ボックス 277"/>
        <xdr:cNvSpPr txBox="1"/>
      </xdr:nvSpPr>
      <xdr:spPr>
        <a:xfrm>
          <a:off x="14909800" y="141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79" name="円/楕円 278"/>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80" name="テキスト ボックス 27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1" name="円/楕円 280"/>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82" name="テキスト ボックス 281"/>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保育所や総合病院等の職員が多いことから類似団体平均を上回っているが、定員管理適正化計画の取組により</a:t>
          </a:r>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人口減少が続くなか、前年度より</a:t>
          </a:r>
          <a:r>
            <a:rPr lang="en-US" altLang="ja-JP" sz="1100" b="0" i="0" baseline="0">
              <a:solidFill>
                <a:schemeClr val="dk1"/>
              </a:solidFill>
              <a:effectLst/>
              <a:latin typeface="+mj-ea"/>
              <a:ea typeface="+mj-ea"/>
              <a:cs typeface="+mn-cs"/>
            </a:rPr>
            <a:t>0.33</a:t>
          </a:r>
          <a:r>
            <a:rPr lang="ja-JP" altLang="ja-JP" sz="1100" b="0" i="0" baseline="0">
              <a:solidFill>
                <a:schemeClr val="dk1"/>
              </a:solidFill>
              <a:effectLst/>
              <a:latin typeface="+mj-ea"/>
              <a:ea typeface="+mj-ea"/>
              <a:cs typeface="+mn-cs"/>
            </a:rPr>
            <a:t>ポイント改善されている。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依然として類似団体平均とは大きな差があ</a:t>
          </a:r>
          <a:r>
            <a:rPr lang="ja-JP" altLang="en-US" sz="1100" b="0" i="0" baseline="0">
              <a:solidFill>
                <a:schemeClr val="dk1"/>
              </a:solidFill>
              <a:effectLst/>
              <a:latin typeface="+mj-ea"/>
              <a:ea typeface="+mj-ea"/>
              <a:cs typeface="+mn-cs"/>
            </a:rPr>
            <a:t>り、今後見込まれる人口減少によりさらなる適正化は困難となっているが</a:t>
          </a:r>
          <a:r>
            <a:rPr lang="ja-JP" altLang="ja-JP" sz="1100" b="0" i="0" baseline="0">
              <a:solidFill>
                <a:schemeClr val="dk1"/>
              </a:solidFill>
              <a:effectLst/>
              <a:latin typeface="+mj-ea"/>
              <a:ea typeface="+mj-ea"/>
              <a:cs typeface="+mn-cs"/>
            </a:rPr>
            <a:t>、</a:t>
          </a:r>
          <a:r>
            <a:rPr lang="ja-JP" altLang="en-US" sz="1100" b="0" i="0" baseline="0">
              <a:solidFill>
                <a:schemeClr val="dk1"/>
              </a:solidFill>
              <a:effectLst/>
              <a:latin typeface="+mj-ea"/>
              <a:ea typeface="+mj-ea"/>
              <a:cs typeface="+mn-cs"/>
            </a:rPr>
            <a:t>引き続き定員管理適正化計画の取組による適正化を図る。</a:t>
          </a:r>
          <a:endParaRPr lang="ja-JP" altLang="ja-JP" sz="11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135890</xdr:rowOff>
    </xdr:from>
    <xdr:to>
      <xdr:col>24</xdr:col>
      <xdr:colOff>558800</xdr:colOff>
      <xdr:row>65</xdr:row>
      <xdr:rowOff>21318</xdr:rowOff>
    </xdr:to>
    <xdr:cxnSp macro="">
      <xdr:nvCxnSpPr>
        <xdr:cNvPr id="319" name="直線コネクタ 318"/>
        <xdr:cNvCxnSpPr/>
      </xdr:nvCxnSpPr>
      <xdr:spPr>
        <a:xfrm flipV="1">
          <a:off x="16179800" y="11108690"/>
          <a:ext cx="8382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21318</xdr:rowOff>
    </xdr:from>
    <xdr:to>
      <xdr:col>23</xdr:col>
      <xdr:colOff>406400</xdr:colOff>
      <xdr:row>65</xdr:row>
      <xdr:rowOff>52342</xdr:rowOff>
    </xdr:to>
    <xdr:cxnSp macro="">
      <xdr:nvCxnSpPr>
        <xdr:cNvPr id="322" name="直線コネクタ 321"/>
        <xdr:cNvCxnSpPr/>
      </xdr:nvCxnSpPr>
      <xdr:spPr>
        <a:xfrm flipV="1">
          <a:off x="15290800" y="111655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52342</xdr:rowOff>
    </xdr:from>
    <xdr:to>
      <xdr:col>22</xdr:col>
      <xdr:colOff>203200</xdr:colOff>
      <xdr:row>65</xdr:row>
      <xdr:rowOff>116115</xdr:rowOff>
    </xdr:to>
    <xdr:cxnSp macro="">
      <xdr:nvCxnSpPr>
        <xdr:cNvPr id="325" name="直線コネクタ 324"/>
        <xdr:cNvCxnSpPr/>
      </xdr:nvCxnSpPr>
      <xdr:spPr>
        <a:xfrm flipV="1">
          <a:off x="14401800" y="11196592"/>
          <a:ext cx="889000" cy="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116115</xdr:rowOff>
    </xdr:from>
    <xdr:to>
      <xdr:col>21</xdr:col>
      <xdr:colOff>0</xdr:colOff>
      <xdr:row>66</xdr:row>
      <xdr:rowOff>8437</xdr:rowOff>
    </xdr:to>
    <xdr:cxnSp macro="">
      <xdr:nvCxnSpPr>
        <xdr:cNvPr id="328" name="直線コネクタ 327"/>
        <xdr:cNvCxnSpPr/>
      </xdr:nvCxnSpPr>
      <xdr:spPr>
        <a:xfrm flipV="1">
          <a:off x="13512800" y="11260365"/>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85090</xdr:rowOff>
    </xdr:from>
    <xdr:to>
      <xdr:col>24</xdr:col>
      <xdr:colOff>609600</xdr:colOff>
      <xdr:row>65</xdr:row>
      <xdr:rowOff>15240</xdr:rowOff>
    </xdr:to>
    <xdr:sp macro="" textlink="">
      <xdr:nvSpPr>
        <xdr:cNvPr id="338" name="円/楕円 337"/>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57167</xdr:rowOff>
    </xdr:from>
    <xdr:ext cx="762000" cy="259045"/>
    <xdr:sp macro="" textlink="">
      <xdr:nvSpPr>
        <xdr:cNvPr id="339" name="定員管理の状況該当値テキスト"/>
        <xdr:cNvSpPr txBox="1"/>
      </xdr:nvSpPr>
      <xdr:spPr>
        <a:xfrm>
          <a:off x="17106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141968</xdr:rowOff>
    </xdr:from>
    <xdr:to>
      <xdr:col>23</xdr:col>
      <xdr:colOff>457200</xdr:colOff>
      <xdr:row>65</xdr:row>
      <xdr:rowOff>72118</xdr:rowOff>
    </xdr:to>
    <xdr:sp macro="" textlink="">
      <xdr:nvSpPr>
        <xdr:cNvPr id="340" name="円/楕円 339"/>
        <xdr:cNvSpPr/>
      </xdr:nvSpPr>
      <xdr:spPr>
        <a:xfrm>
          <a:off x="16129000" y="1111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56895</xdr:rowOff>
    </xdr:from>
    <xdr:ext cx="736600" cy="259045"/>
    <xdr:sp macro="" textlink="">
      <xdr:nvSpPr>
        <xdr:cNvPr id="341" name="テキスト ボックス 340"/>
        <xdr:cNvSpPr txBox="1"/>
      </xdr:nvSpPr>
      <xdr:spPr>
        <a:xfrm>
          <a:off x="15798800" y="11201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1542</xdr:rowOff>
    </xdr:from>
    <xdr:to>
      <xdr:col>22</xdr:col>
      <xdr:colOff>254000</xdr:colOff>
      <xdr:row>65</xdr:row>
      <xdr:rowOff>103142</xdr:rowOff>
    </xdr:to>
    <xdr:sp macro="" textlink="">
      <xdr:nvSpPr>
        <xdr:cNvPr id="342" name="円/楕円 341"/>
        <xdr:cNvSpPr/>
      </xdr:nvSpPr>
      <xdr:spPr>
        <a:xfrm>
          <a:off x="15240000" y="111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87919</xdr:rowOff>
    </xdr:from>
    <xdr:ext cx="762000" cy="259045"/>
    <xdr:sp macro="" textlink="">
      <xdr:nvSpPr>
        <xdr:cNvPr id="343" name="テキスト ボックス 342"/>
        <xdr:cNvSpPr txBox="1"/>
      </xdr:nvSpPr>
      <xdr:spPr>
        <a:xfrm>
          <a:off x="14909800" y="1123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65315</xdr:rowOff>
    </xdr:from>
    <xdr:to>
      <xdr:col>21</xdr:col>
      <xdr:colOff>50800</xdr:colOff>
      <xdr:row>65</xdr:row>
      <xdr:rowOff>166915</xdr:rowOff>
    </xdr:to>
    <xdr:sp macro="" textlink="">
      <xdr:nvSpPr>
        <xdr:cNvPr id="344" name="円/楕円 343"/>
        <xdr:cNvSpPr/>
      </xdr:nvSpPr>
      <xdr:spPr>
        <a:xfrm>
          <a:off x="14351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151692</xdr:rowOff>
    </xdr:from>
    <xdr:ext cx="762000" cy="259045"/>
    <xdr:sp macro="" textlink="">
      <xdr:nvSpPr>
        <xdr:cNvPr id="345" name="テキスト ボックス 344"/>
        <xdr:cNvSpPr txBox="1"/>
      </xdr:nvSpPr>
      <xdr:spPr>
        <a:xfrm>
          <a:off x="14020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129087</xdr:rowOff>
    </xdr:from>
    <xdr:to>
      <xdr:col>19</xdr:col>
      <xdr:colOff>533400</xdr:colOff>
      <xdr:row>66</xdr:row>
      <xdr:rowOff>59237</xdr:rowOff>
    </xdr:to>
    <xdr:sp macro="" textlink="">
      <xdr:nvSpPr>
        <xdr:cNvPr id="346" name="円/楕円 345"/>
        <xdr:cNvSpPr/>
      </xdr:nvSpPr>
      <xdr:spPr>
        <a:xfrm>
          <a:off x="13462000" y="1127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44014</xdr:rowOff>
    </xdr:from>
    <xdr:ext cx="762000" cy="259045"/>
    <xdr:sp macro="" textlink="">
      <xdr:nvSpPr>
        <xdr:cNvPr id="347" name="テキスト ボックス 346"/>
        <xdr:cNvSpPr txBox="1"/>
      </xdr:nvSpPr>
      <xdr:spPr>
        <a:xfrm>
          <a:off x="13131800" y="1135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市債発行の抑制により元利償還金のピークを迎えた平成</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j-ea"/>
              <a:ea typeface="+mj-ea"/>
              <a:cs typeface="+mn-cs"/>
            </a:rPr>
            <a:t>年度以降は徐々に改善され、平成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年度も前年度より</a:t>
          </a:r>
          <a:r>
            <a:rPr lang="en-US" altLang="ja-JP" sz="1100" b="0" i="0" baseline="0">
              <a:solidFill>
                <a:schemeClr val="dk1"/>
              </a:solidFill>
              <a:effectLst/>
              <a:latin typeface="+mj-ea"/>
              <a:ea typeface="+mj-ea"/>
              <a:cs typeface="+mn-cs"/>
            </a:rPr>
            <a:t>1.6</a:t>
          </a:r>
          <a:r>
            <a:rPr lang="ja-JP" altLang="ja-JP" sz="1100" b="0" i="0" baseline="0">
              <a:solidFill>
                <a:schemeClr val="dk1"/>
              </a:solidFill>
              <a:effectLst/>
              <a:latin typeface="+mj-ea"/>
              <a:ea typeface="+mj-ea"/>
              <a:cs typeface="+mn-cs"/>
            </a:rPr>
            <a:t>ポイント下回っているものの、依然として類似団体平均よりも高い状況にある。また、地方債発行を伴う大規模な投資計画として市庁舎や総合体育館、総合給食センターの建設も検討しているため、引き続き公共事業等の適債事業は精査を重ね比率の低下に努める。</a:t>
          </a:r>
          <a:endParaRPr lang="ja-JP" altLang="ja-JP" sz="14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68263</xdr:rowOff>
    </xdr:from>
    <xdr:to>
      <xdr:col>24</xdr:col>
      <xdr:colOff>558800</xdr:colOff>
      <xdr:row>37</xdr:row>
      <xdr:rowOff>100436</xdr:rowOff>
    </xdr:to>
    <xdr:cxnSp macro="">
      <xdr:nvCxnSpPr>
        <xdr:cNvPr id="381" name="直線コネクタ 380"/>
        <xdr:cNvCxnSpPr/>
      </xdr:nvCxnSpPr>
      <xdr:spPr>
        <a:xfrm flipV="1">
          <a:off x="16179800" y="641191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100436</xdr:rowOff>
    </xdr:from>
    <xdr:to>
      <xdr:col>23</xdr:col>
      <xdr:colOff>406400</xdr:colOff>
      <xdr:row>37</xdr:row>
      <xdr:rowOff>138642</xdr:rowOff>
    </xdr:to>
    <xdr:cxnSp macro="">
      <xdr:nvCxnSpPr>
        <xdr:cNvPr id="384" name="直線コネクタ 383"/>
        <xdr:cNvCxnSpPr/>
      </xdr:nvCxnSpPr>
      <xdr:spPr>
        <a:xfrm flipV="1">
          <a:off x="15290800" y="6444086"/>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138642</xdr:rowOff>
    </xdr:from>
    <xdr:to>
      <xdr:col>22</xdr:col>
      <xdr:colOff>203200</xdr:colOff>
      <xdr:row>37</xdr:row>
      <xdr:rowOff>168804</xdr:rowOff>
    </xdr:to>
    <xdr:cxnSp macro="">
      <xdr:nvCxnSpPr>
        <xdr:cNvPr id="387" name="直線コネクタ 386"/>
        <xdr:cNvCxnSpPr/>
      </xdr:nvCxnSpPr>
      <xdr:spPr>
        <a:xfrm flipV="1">
          <a:off x="14401800" y="64822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168804</xdr:rowOff>
    </xdr:from>
    <xdr:to>
      <xdr:col>21</xdr:col>
      <xdr:colOff>0</xdr:colOff>
      <xdr:row>38</xdr:row>
      <xdr:rowOff>25506</xdr:rowOff>
    </xdr:to>
    <xdr:cxnSp macro="">
      <xdr:nvCxnSpPr>
        <xdr:cNvPr id="390" name="直線コネクタ 389"/>
        <xdr:cNvCxnSpPr/>
      </xdr:nvCxnSpPr>
      <xdr:spPr>
        <a:xfrm flipV="1">
          <a:off x="13512800" y="651245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17463</xdr:rowOff>
    </xdr:from>
    <xdr:to>
      <xdr:col>24</xdr:col>
      <xdr:colOff>609600</xdr:colOff>
      <xdr:row>37</xdr:row>
      <xdr:rowOff>119063</xdr:rowOff>
    </xdr:to>
    <xdr:sp macro="" textlink="">
      <xdr:nvSpPr>
        <xdr:cNvPr id="400" name="円/楕円 399"/>
        <xdr:cNvSpPr/>
      </xdr:nvSpPr>
      <xdr:spPr>
        <a:xfrm>
          <a:off x="169672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160990</xdr:rowOff>
    </xdr:from>
    <xdr:ext cx="762000" cy="259045"/>
    <xdr:sp macro="" textlink="">
      <xdr:nvSpPr>
        <xdr:cNvPr id="401" name="公債費負担の状況該当値テキスト"/>
        <xdr:cNvSpPr txBox="1"/>
      </xdr:nvSpPr>
      <xdr:spPr>
        <a:xfrm>
          <a:off x="17106900" y="633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49636</xdr:rowOff>
    </xdr:from>
    <xdr:to>
      <xdr:col>23</xdr:col>
      <xdr:colOff>457200</xdr:colOff>
      <xdr:row>37</xdr:row>
      <xdr:rowOff>151236</xdr:rowOff>
    </xdr:to>
    <xdr:sp macro="" textlink="">
      <xdr:nvSpPr>
        <xdr:cNvPr id="402" name="円/楕円 401"/>
        <xdr:cNvSpPr/>
      </xdr:nvSpPr>
      <xdr:spPr>
        <a:xfrm>
          <a:off x="16129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136013</xdr:rowOff>
    </xdr:from>
    <xdr:ext cx="736600" cy="259045"/>
    <xdr:sp macro="" textlink="">
      <xdr:nvSpPr>
        <xdr:cNvPr id="403" name="テキスト ボックス 402"/>
        <xdr:cNvSpPr txBox="1"/>
      </xdr:nvSpPr>
      <xdr:spPr>
        <a:xfrm>
          <a:off x="15798800" y="647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87842</xdr:rowOff>
    </xdr:from>
    <xdr:to>
      <xdr:col>22</xdr:col>
      <xdr:colOff>254000</xdr:colOff>
      <xdr:row>38</xdr:row>
      <xdr:rowOff>17991</xdr:rowOff>
    </xdr:to>
    <xdr:sp macro="" textlink="">
      <xdr:nvSpPr>
        <xdr:cNvPr id="404" name="円/楕円 403"/>
        <xdr:cNvSpPr/>
      </xdr:nvSpPr>
      <xdr:spPr>
        <a:xfrm>
          <a:off x="15240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2769</xdr:rowOff>
    </xdr:from>
    <xdr:ext cx="762000" cy="259045"/>
    <xdr:sp macro="" textlink="">
      <xdr:nvSpPr>
        <xdr:cNvPr id="405" name="テキスト ボックス 404"/>
        <xdr:cNvSpPr txBox="1"/>
      </xdr:nvSpPr>
      <xdr:spPr>
        <a:xfrm>
          <a:off x="14909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118004</xdr:rowOff>
    </xdr:from>
    <xdr:to>
      <xdr:col>21</xdr:col>
      <xdr:colOff>50800</xdr:colOff>
      <xdr:row>38</xdr:row>
      <xdr:rowOff>48154</xdr:rowOff>
    </xdr:to>
    <xdr:sp macro="" textlink="">
      <xdr:nvSpPr>
        <xdr:cNvPr id="406" name="円/楕円 405"/>
        <xdr:cNvSpPr/>
      </xdr:nvSpPr>
      <xdr:spPr>
        <a:xfrm>
          <a:off x="14351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32931</xdr:rowOff>
    </xdr:from>
    <xdr:ext cx="762000" cy="259045"/>
    <xdr:sp macro="" textlink="">
      <xdr:nvSpPr>
        <xdr:cNvPr id="407" name="テキスト ボックス 406"/>
        <xdr:cNvSpPr txBox="1"/>
      </xdr:nvSpPr>
      <xdr:spPr>
        <a:xfrm>
          <a:off x="14020800" y="65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146156</xdr:rowOff>
    </xdr:from>
    <xdr:to>
      <xdr:col>19</xdr:col>
      <xdr:colOff>533400</xdr:colOff>
      <xdr:row>38</xdr:row>
      <xdr:rowOff>76305</xdr:rowOff>
    </xdr:to>
    <xdr:sp macro="" textlink="">
      <xdr:nvSpPr>
        <xdr:cNvPr id="408" name="円/楕円 407"/>
        <xdr:cNvSpPr/>
      </xdr:nvSpPr>
      <xdr:spPr>
        <a:xfrm>
          <a:off x="134620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61083</xdr:rowOff>
    </xdr:from>
    <xdr:ext cx="762000" cy="259045"/>
    <xdr:sp macro="" textlink="">
      <xdr:nvSpPr>
        <xdr:cNvPr id="409" name="テキスト ボックス 408"/>
        <xdr:cNvSpPr txBox="1"/>
      </xdr:nvSpPr>
      <xdr:spPr>
        <a:xfrm>
          <a:off x="13131800" y="65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昨年度と比べると</a:t>
          </a:r>
          <a:r>
            <a:rPr lang="en-US" altLang="ja-JP" sz="1100" b="0" i="0" baseline="0">
              <a:solidFill>
                <a:schemeClr val="dk1"/>
              </a:solidFill>
              <a:effectLst/>
              <a:latin typeface="+mj-ea"/>
              <a:ea typeface="+mj-ea"/>
              <a:cs typeface="+mn-cs"/>
            </a:rPr>
            <a:t>3.4</a:t>
          </a:r>
          <a:r>
            <a:rPr lang="ja-JP" altLang="ja-JP" sz="1100" b="0" i="0" baseline="0">
              <a:solidFill>
                <a:schemeClr val="dk1"/>
              </a:solidFill>
              <a:effectLst/>
              <a:latin typeface="+mj-ea"/>
              <a:ea typeface="+mj-ea"/>
              <a:cs typeface="+mn-cs"/>
            </a:rPr>
            <a:t>ポイント向上しているが、類似団体平均と比べると地方債現在高の影響により</a:t>
          </a:r>
          <a:r>
            <a:rPr lang="en-US" altLang="ja-JP" sz="1100" b="0" i="0" baseline="0">
              <a:solidFill>
                <a:schemeClr val="dk1"/>
              </a:solidFill>
              <a:effectLst/>
              <a:latin typeface="+mj-ea"/>
              <a:ea typeface="+mj-ea"/>
              <a:cs typeface="+mn-cs"/>
            </a:rPr>
            <a:t>24.6</a:t>
          </a:r>
          <a:r>
            <a:rPr lang="ja-JP" altLang="ja-JP" sz="1100" b="0" i="0" baseline="0">
              <a:solidFill>
                <a:schemeClr val="dk1"/>
              </a:solidFill>
              <a:effectLst/>
              <a:latin typeface="+mj-ea"/>
              <a:ea typeface="+mj-ea"/>
              <a:cs typeface="+mn-cs"/>
            </a:rPr>
            <a:t>ポイント上回っている状況である。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地方債現在高は平成</a:t>
          </a:r>
          <a:r>
            <a:rPr lang="en-US" altLang="ja-JP" sz="1100" b="0" i="0" baseline="0">
              <a:solidFill>
                <a:schemeClr val="dk1"/>
              </a:solidFill>
              <a:effectLst/>
              <a:latin typeface="+mj-ea"/>
              <a:ea typeface="+mj-ea"/>
              <a:cs typeface="+mn-cs"/>
            </a:rPr>
            <a:t>16</a:t>
          </a:r>
          <a:r>
            <a:rPr lang="ja-JP" altLang="ja-JP" sz="1100" b="0" i="0" baseline="0">
              <a:solidFill>
                <a:schemeClr val="dk1"/>
              </a:solidFill>
              <a:effectLst/>
              <a:latin typeface="+mj-ea"/>
              <a:ea typeface="+mj-ea"/>
              <a:cs typeface="+mn-cs"/>
            </a:rPr>
            <a:t>年度をピークに年々減少しているが、今後、地方債発行を伴う大規模な投資計画として</a:t>
          </a:r>
          <a:r>
            <a:rPr lang="ja-JP" altLang="en-US" sz="1100" b="0" i="0" baseline="0">
              <a:solidFill>
                <a:schemeClr val="dk1"/>
              </a:solidFill>
              <a:effectLst/>
              <a:latin typeface="+mj-ea"/>
              <a:ea typeface="+mj-ea"/>
              <a:cs typeface="+mn-cs"/>
            </a:rPr>
            <a:t>市庁舎や総合体育館、総合給食センターの</a:t>
          </a:r>
          <a:r>
            <a:rPr lang="ja-JP" altLang="ja-JP" sz="1100" b="0" i="0" baseline="0">
              <a:solidFill>
                <a:schemeClr val="dk1"/>
              </a:solidFill>
              <a:effectLst/>
              <a:latin typeface="+mj-ea"/>
              <a:ea typeface="+mj-ea"/>
              <a:cs typeface="+mn-cs"/>
            </a:rPr>
            <a:t>建設</a:t>
          </a:r>
          <a:r>
            <a:rPr lang="ja-JP" altLang="en-US" sz="1100" b="0" i="0" baseline="0">
              <a:solidFill>
                <a:schemeClr val="dk1"/>
              </a:solidFill>
              <a:effectLst/>
              <a:latin typeface="+mj-ea"/>
              <a:ea typeface="+mj-ea"/>
              <a:cs typeface="+mn-cs"/>
            </a:rPr>
            <a:t>が検討されており</a:t>
          </a:r>
          <a:r>
            <a:rPr lang="ja-JP" altLang="ja-JP" sz="1100" b="0" i="0" baseline="0">
              <a:solidFill>
                <a:schemeClr val="dk1"/>
              </a:solidFill>
              <a:effectLst/>
              <a:latin typeface="+mj-ea"/>
              <a:ea typeface="+mj-ea"/>
              <a:cs typeface="+mn-cs"/>
            </a:rPr>
            <a:t>、</a:t>
          </a:r>
          <a:r>
            <a:rPr lang="ja-JP" altLang="en-US" sz="1100" b="0" i="0" baseline="0">
              <a:solidFill>
                <a:schemeClr val="dk1"/>
              </a:solidFill>
              <a:effectLst/>
              <a:latin typeface="+mj-ea"/>
              <a:ea typeface="+mj-ea"/>
              <a:cs typeface="+mn-cs"/>
            </a:rPr>
            <a:t>一時的に地方債発行の増が懸念されることから、さらなる</a:t>
          </a:r>
          <a:r>
            <a:rPr lang="ja-JP" altLang="ja-JP" sz="1100" b="0" i="0" baseline="0">
              <a:solidFill>
                <a:schemeClr val="dk1"/>
              </a:solidFill>
              <a:effectLst/>
              <a:latin typeface="+mj-ea"/>
              <a:ea typeface="+mj-ea"/>
              <a:cs typeface="+mn-cs"/>
            </a:rPr>
            <a:t>財政の健全化に努め、事業精査による地方債発行の抑制を図る。</a:t>
          </a:r>
          <a:endParaRPr lang="ja-JP" altLang="ja-JP" sz="11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79870</xdr:rowOff>
    </xdr:from>
    <xdr:to>
      <xdr:col>24</xdr:col>
      <xdr:colOff>558800</xdr:colOff>
      <xdr:row>15</xdr:row>
      <xdr:rowOff>88074</xdr:rowOff>
    </xdr:to>
    <xdr:cxnSp macro="">
      <xdr:nvCxnSpPr>
        <xdr:cNvPr id="441" name="直線コネクタ 440"/>
        <xdr:cNvCxnSpPr/>
      </xdr:nvCxnSpPr>
      <xdr:spPr>
        <a:xfrm flipV="1">
          <a:off x="16179800" y="2651620"/>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88074</xdr:rowOff>
    </xdr:from>
    <xdr:to>
      <xdr:col>23</xdr:col>
      <xdr:colOff>406400</xdr:colOff>
      <xdr:row>15</xdr:row>
      <xdr:rowOff>124028</xdr:rowOff>
    </xdr:to>
    <xdr:cxnSp macro="">
      <xdr:nvCxnSpPr>
        <xdr:cNvPr id="444" name="直線コネクタ 443"/>
        <xdr:cNvCxnSpPr/>
      </xdr:nvCxnSpPr>
      <xdr:spPr>
        <a:xfrm flipV="1">
          <a:off x="15290800" y="2659824"/>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124028</xdr:rowOff>
    </xdr:from>
    <xdr:to>
      <xdr:col>22</xdr:col>
      <xdr:colOff>203200</xdr:colOff>
      <xdr:row>15</xdr:row>
      <xdr:rowOff>146952</xdr:rowOff>
    </xdr:to>
    <xdr:cxnSp macro="">
      <xdr:nvCxnSpPr>
        <xdr:cNvPr id="447" name="直線コネクタ 446"/>
        <xdr:cNvCxnSpPr/>
      </xdr:nvCxnSpPr>
      <xdr:spPr>
        <a:xfrm flipV="1">
          <a:off x="14401800" y="2695778"/>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146952</xdr:rowOff>
    </xdr:from>
    <xdr:to>
      <xdr:col>21</xdr:col>
      <xdr:colOff>0</xdr:colOff>
      <xdr:row>15</xdr:row>
      <xdr:rowOff>166497</xdr:rowOff>
    </xdr:to>
    <xdr:cxnSp macro="">
      <xdr:nvCxnSpPr>
        <xdr:cNvPr id="450" name="直線コネクタ 449"/>
        <xdr:cNvCxnSpPr/>
      </xdr:nvCxnSpPr>
      <xdr:spPr>
        <a:xfrm flipV="1">
          <a:off x="13512800" y="2718702"/>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29070</xdr:rowOff>
    </xdr:from>
    <xdr:to>
      <xdr:col>24</xdr:col>
      <xdr:colOff>609600</xdr:colOff>
      <xdr:row>15</xdr:row>
      <xdr:rowOff>130670</xdr:rowOff>
    </xdr:to>
    <xdr:sp macro="" textlink="">
      <xdr:nvSpPr>
        <xdr:cNvPr id="460" name="円/楕円 459"/>
        <xdr:cNvSpPr/>
      </xdr:nvSpPr>
      <xdr:spPr>
        <a:xfrm>
          <a:off x="16967200" y="26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1147</xdr:rowOff>
    </xdr:from>
    <xdr:ext cx="762000" cy="259045"/>
    <xdr:sp macro="" textlink="">
      <xdr:nvSpPr>
        <xdr:cNvPr id="461" name="将来負担の状況該当値テキスト"/>
        <xdr:cNvSpPr txBox="1"/>
      </xdr:nvSpPr>
      <xdr:spPr>
        <a:xfrm>
          <a:off x="17106900" y="25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37274</xdr:rowOff>
    </xdr:from>
    <xdr:to>
      <xdr:col>23</xdr:col>
      <xdr:colOff>457200</xdr:colOff>
      <xdr:row>15</xdr:row>
      <xdr:rowOff>138874</xdr:rowOff>
    </xdr:to>
    <xdr:sp macro="" textlink="">
      <xdr:nvSpPr>
        <xdr:cNvPr id="462" name="円/楕円 461"/>
        <xdr:cNvSpPr/>
      </xdr:nvSpPr>
      <xdr:spPr>
        <a:xfrm>
          <a:off x="16129000" y="26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123651</xdr:rowOff>
    </xdr:from>
    <xdr:ext cx="736600" cy="259045"/>
    <xdr:sp macro="" textlink="">
      <xdr:nvSpPr>
        <xdr:cNvPr id="463" name="テキスト ボックス 462"/>
        <xdr:cNvSpPr txBox="1"/>
      </xdr:nvSpPr>
      <xdr:spPr>
        <a:xfrm>
          <a:off x="15798800" y="26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73228</xdr:rowOff>
    </xdr:from>
    <xdr:to>
      <xdr:col>22</xdr:col>
      <xdr:colOff>254000</xdr:colOff>
      <xdr:row>16</xdr:row>
      <xdr:rowOff>3378</xdr:rowOff>
    </xdr:to>
    <xdr:sp macro="" textlink="">
      <xdr:nvSpPr>
        <xdr:cNvPr id="464" name="円/楕円 463"/>
        <xdr:cNvSpPr/>
      </xdr:nvSpPr>
      <xdr:spPr>
        <a:xfrm>
          <a:off x="15240000" y="264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159605</xdr:rowOff>
    </xdr:from>
    <xdr:ext cx="762000" cy="259045"/>
    <xdr:sp macro="" textlink="">
      <xdr:nvSpPr>
        <xdr:cNvPr id="465" name="テキスト ボックス 464"/>
        <xdr:cNvSpPr txBox="1"/>
      </xdr:nvSpPr>
      <xdr:spPr>
        <a:xfrm>
          <a:off x="14909800" y="273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96152</xdr:rowOff>
    </xdr:from>
    <xdr:to>
      <xdr:col>21</xdr:col>
      <xdr:colOff>50800</xdr:colOff>
      <xdr:row>16</xdr:row>
      <xdr:rowOff>26302</xdr:rowOff>
    </xdr:to>
    <xdr:sp macro="" textlink="">
      <xdr:nvSpPr>
        <xdr:cNvPr id="466" name="円/楕円 465"/>
        <xdr:cNvSpPr/>
      </xdr:nvSpPr>
      <xdr:spPr>
        <a:xfrm>
          <a:off x="14351000" y="26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11079</xdr:rowOff>
    </xdr:from>
    <xdr:ext cx="762000" cy="259045"/>
    <xdr:sp macro="" textlink="">
      <xdr:nvSpPr>
        <xdr:cNvPr id="467" name="テキスト ボックス 466"/>
        <xdr:cNvSpPr txBox="1"/>
      </xdr:nvSpPr>
      <xdr:spPr>
        <a:xfrm>
          <a:off x="14020800" y="275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115697</xdr:rowOff>
    </xdr:from>
    <xdr:to>
      <xdr:col>19</xdr:col>
      <xdr:colOff>533400</xdr:colOff>
      <xdr:row>16</xdr:row>
      <xdr:rowOff>45847</xdr:rowOff>
    </xdr:to>
    <xdr:sp macro="" textlink="">
      <xdr:nvSpPr>
        <xdr:cNvPr id="468" name="円/楕円 467"/>
        <xdr:cNvSpPr/>
      </xdr:nvSpPr>
      <xdr:spPr>
        <a:xfrm>
          <a:off x="13462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30624</xdr:rowOff>
    </xdr:from>
    <xdr:ext cx="762000" cy="259045"/>
    <xdr:sp macro="" textlink="">
      <xdr:nvSpPr>
        <xdr:cNvPr id="469" name="テキスト ボックス 468"/>
        <xdr:cNvSpPr txBox="1"/>
      </xdr:nvSpPr>
      <xdr:spPr>
        <a:xfrm>
          <a:off x="13131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28,090
28,009
1,093.56
19,165,357
18,582,511
545,536
12,623,753
20,376,768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定員管理適正化計画の継続した取組により前年度を</a:t>
          </a:r>
          <a:r>
            <a:rPr lang="en-US" altLang="ja-JP" sz="1100" b="0" i="0" baseline="0">
              <a:solidFill>
                <a:schemeClr val="dk1"/>
              </a:solidFill>
              <a:effectLst/>
              <a:latin typeface="+mj-ea"/>
              <a:ea typeface="+mj-ea"/>
              <a:cs typeface="+mn-cs"/>
            </a:rPr>
            <a:t>1.1</a:t>
          </a:r>
          <a:r>
            <a:rPr lang="ja-JP" altLang="ja-JP" sz="1100" b="0" i="0" baseline="0">
              <a:solidFill>
                <a:schemeClr val="dk1"/>
              </a:solidFill>
              <a:effectLst/>
              <a:latin typeface="+mj-ea"/>
              <a:ea typeface="+mj-ea"/>
              <a:cs typeface="+mn-cs"/>
            </a:rPr>
            <a:t>ポイント下回った。平成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年度の職員数は前年度から</a:t>
          </a:r>
          <a:r>
            <a:rPr lang="en-US" altLang="ja-JP" sz="1100" b="0" i="0" baseline="0">
              <a:solidFill>
                <a:schemeClr val="dk1"/>
              </a:solidFill>
              <a:effectLst/>
              <a:latin typeface="+mj-ea"/>
              <a:ea typeface="+mj-ea"/>
              <a:cs typeface="+mn-cs"/>
            </a:rPr>
            <a:t>11</a:t>
          </a:r>
          <a:r>
            <a:rPr lang="ja-JP" altLang="en-US" sz="1100" b="0" i="0" baseline="0">
              <a:solidFill>
                <a:schemeClr val="dk1"/>
              </a:solidFill>
              <a:effectLst/>
              <a:latin typeface="+mj-ea"/>
              <a:ea typeface="+mj-ea"/>
              <a:cs typeface="+mn-cs"/>
            </a:rPr>
            <a:t>人</a:t>
          </a:r>
          <a:r>
            <a:rPr lang="ja-JP" altLang="ja-JP" sz="1100" b="0" i="0" baseline="0">
              <a:solidFill>
                <a:schemeClr val="dk1"/>
              </a:solidFill>
              <a:effectLst/>
              <a:latin typeface="+mj-ea"/>
              <a:ea typeface="+mj-ea"/>
              <a:cs typeface="+mn-cs"/>
            </a:rPr>
            <a:t>減となっている。現段階で、定員管理適正化計画の目標値以上の減とな</a:t>
          </a:r>
          <a:r>
            <a:rPr lang="ja-JP" altLang="en-US" sz="1100" b="0" i="0" baseline="0">
              <a:solidFill>
                <a:schemeClr val="dk1"/>
              </a:solidFill>
              <a:effectLst/>
              <a:latin typeface="+mj-ea"/>
              <a:ea typeface="+mj-ea"/>
              <a:cs typeface="+mn-cs"/>
            </a:rPr>
            <a:t>り</a:t>
          </a:r>
          <a:r>
            <a:rPr lang="ja-JP" altLang="ja-JP" sz="1100" b="0" i="0" baseline="0">
              <a:solidFill>
                <a:schemeClr val="dk1"/>
              </a:solidFill>
              <a:effectLst/>
              <a:latin typeface="+mj-ea"/>
              <a:ea typeface="+mj-ea"/>
              <a:cs typeface="+mn-cs"/>
            </a:rPr>
            <a:t>、類似団体平均</a:t>
          </a:r>
          <a:r>
            <a:rPr lang="ja-JP" altLang="en-US" sz="1100" b="0" i="0" baseline="0">
              <a:solidFill>
                <a:schemeClr val="dk1"/>
              </a:solidFill>
              <a:effectLst/>
              <a:latin typeface="+mj-ea"/>
              <a:ea typeface="+mj-ea"/>
              <a:cs typeface="+mn-cs"/>
            </a:rPr>
            <a:t>との差も</a:t>
          </a:r>
          <a:r>
            <a:rPr lang="en-US" altLang="ja-JP" sz="1100" b="0" i="0" baseline="0">
              <a:solidFill>
                <a:schemeClr val="dk1"/>
              </a:solidFill>
              <a:effectLst/>
              <a:latin typeface="+mj-ea"/>
              <a:ea typeface="+mj-ea"/>
              <a:cs typeface="+mn-cs"/>
            </a:rPr>
            <a:t>0.2</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となっている。引き続き</a:t>
          </a:r>
          <a:r>
            <a:rPr lang="ja-JP" altLang="ja-JP" sz="1100" b="0" i="0" baseline="0">
              <a:solidFill>
                <a:schemeClr val="dk1"/>
              </a:solidFill>
              <a:effectLst/>
              <a:latin typeface="+mj-ea"/>
              <a:ea typeface="+mj-ea"/>
              <a:cs typeface="+mn-cs"/>
            </a:rPr>
            <a:t>定員管理適正化計画に基づ</a:t>
          </a:r>
          <a:r>
            <a:rPr lang="ja-JP" altLang="en-US" sz="1100" b="0" i="0" baseline="0">
              <a:solidFill>
                <a:schemeClr val="dk1"/>
              </a:solidFill>
              <a:effectLst/>
              <a:latin typeface="+mj-ea"/>
              <a:ea typeface="+mj-ea"/>
              <a:cs typeface="+mn-cs"/>
            </a:rPr>
            <a:t>く</a:t>
          </a:r>
          <a:r>
            <a:rPr lang="ja-JP" altLang="ja-JP" sz="1100" b="0" i="0" baseline="0">
              <a:solidFill>
                <a:schemeClr val="dk1"/>
              </a:solidFill>
              <a:effectLst/>
              <a:latin typeface="+mj-ea"/>
              <a:ea typeface="+mj-ea"/>
              <a:cs typeface="+mn-cs"/>
            </a:rPr>
            <a:t>人件費の</a:t>
          </a:r>
          <a:r>
            <a:rPr lang="ja-JP" altLang="en-US" sz="1100" b="0" i="0" baseline="0">
              <a:solidFill>
                <a:schemeClr val="dk1"/>
              </a:solidFill>
              <a:effectLst/>
              <a:latin typeface="+mj-ea"/>
              <a:ea typeface="+mj-ea"/>
              <a:cs typeface="+mn-cs"/>
            </a:rPr>
            <a:t>適正化</a:t>
          </a:r>
          <a:r>
            <a:rPr lang="ja-JP" altLang="ja-JP" sz="1100" b="0" i="0" baseline="0">
              <a:solidFill>
                <a:schemeClr val="dk1"/>
              </a:solidFill>
              <a:effectLst/>
              <a:latin typeface="+mj-ea"/>
              <a:ea typeface="+mj-ea"/>
              <a:cs typeface="+mn-cs"/>
            </a:rPr>
            <a:t>に努める。</a:t>
          </a:r>
          <a:endParaRPr lang="ja-JP" altLang="ja-JP" sz="14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37</xdr:row>
      <xdr:rowOff>69850</xdr:rowOff>
    </xdr:to>
    <xdr:cxnSp macro="">
      <xdr:nvCxnSpPr>
        <xdr:cNvPr id="66" name="直線コネクタ 65"/>
        <xdr:cNvCxnSpPr/>
      </xdr:nvCxnSpPr>
      <xdr:spPr>
        <a:xfrm flipV="1">
          <a:off x="3987800" y="6329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123190</xdr:rowOff>
    </xdr:to>
    <xdr:cxnSp macro="">
      <xdr:nvCxnSpPr>
        <xdr:cNvPr id="69" name="直線コネクタ 68"/>
        <xdr:cNvCxnSpPr/>
      </xdr:nvCxnSpPr>
      <xdr:spPr>
        <a:xfrm flipV="1">
          <a:off x="3098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20320</xdr:rowOff>
    </xdr:to>
    <xdr:cxnSp macro="">
      <xdr:nvCxnSpPr>
        <xdr:cNvPr id="72" name="直線コネクタ 71"/>
        <xdr:cNvCxnSpPr/>
      </xdr:nvCxnSpPr>
      <xdr:spPr>
        <a:xfrm flipV="1">
          <a:off x="2209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111760</xdr:rowOff>
    </xdr:to>
    <xdr:cxnSp macro="">
      <xdr:nvCxnSpPr>
        <xdr:cNvPr id="75" name="直線コネクタ 74"/>
        <xdr:cNvCxnSpPr/>
      </xdr:nvCxnSpPr>
      <xdr:spPr>
        <a:xfrm flipV="1">
          <a:off x="1320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9" name="円/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91" name="円/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６次産業化人材育成に係る緊急雇用対策事業</a:t>
          </a:r>
          <a:r>
            <a:rPr lang="ja-JP" altLang="en-US" sz="1100" b="0" i="0" baseline="0">
              <a:solidFill>
                <a:schemeClr val="dk1"/>
              </a:solidFill>
              <a:effectLst/>
              <a:latin typeface="+mj-ea"/>
              <a:ea typeface="+mj-ea"/>
              <a:cs typeface="+mn-cs"/>
            </a:rPr>
            <a:t>費の増</a:t>
          </a:r>
          <a:r>
            <a:rPr lang="ja-JP" altLang="ja-JP" sz="1100" b="0" i="0" baseline="0">
              <a:solidFill>
                <a:schemeClr val="dk1"/>
              </a:solidFill>
              <a:effectLst/>
              <a:latin typeface="+mj-ea"/>
              <a:ea typeface="+mj-ea"/>
              <a:cs typeface="+mn-cs"/>
            </a:rPr>
            <a:t>や事業終了に伴う木質バイオマス施設解体費の増</a:t>
          </a:r>
          <a:r>
            <a:rPr lang="ja-JP" altLang="en-US" sz="1100" b="0" i="0" baseline="0">
              <a:solidFill>
                <a:schemeClr val="dk1"/>
              </a:solidFill>
              <a:effectLst/>
              <a:latin typeface="+mj-ea"/>
              <a:ea typeface="+mj-ea"/>
              <a:cs typeface="+mn-cs"/>
            </a:rPr>
            <a:t>などにより</a:t>
          </a:r>
          <a:r>
            <a:rPr lang="ja-JP" altLang="ja-JP" sz="1100" b="0" i="0" baseline="0">
              <a:solidFill>
                <a:schemeClr val="dk1"/>
              </a:solidFill>
              <a:effectLst/>
              <a:latin typeface="+mj-ea"/>
              <a:ea typeface="+mj-ea"/>
              <a:cs typeface="+mn-cs"/>
            </a:rPr>
            <a:t>前年度を</a:t>
          </a:r>
          <a:r>
            <a:rPr lang="en-US" altLang="ja-JP" sz="1100" b="0" i="0" baseline="0">
              <a:solidFill>
                <a:schemeClr val="dk1"/>
              </a:solidFill>
              <a:effectLst/>
              <a:latin typeface="+mj-ea"/>
              <a:ea typeface="+mj-ea"/>
              <a:cs typeface="+mn-cs"/>
            </a:rPr>
            <a:t>2.4</a:t>
          </a:r>
          <a:r>
            <a:rPr lang="ja-JP" altLang="ja-JP" sz="1100" b="0" i="0" baseline="0">
              <a:solidFill>
                <a:schemeClr val="dk1"/>
              </a:solidFill>
              <a:effectLst/>
              <a:latin typeface="+mj-ea"/>
              <a:ea typeface="+mj-ea"/>
              <a:cs typeface="+mn-cs"/>
            </a:rPr>
            <a:t>ポイント上回</a:t>
          </a:r>
          <a:r>
            <a:rPr lang="ja-JP" altLang="en-US" sz="1100" b="0" i="0" baseline="0">
              <a:solidFill>
                <a:schemeClr val="dk1"/>
              </a:solidFill>
              <a:effectLst/>
              <a:latin typeface="+mj-ea"/>
              <a:ea typeface="+mj-ea"/>
              <a:cs typeface="+mn-cs"/>
            </a:rPr>
            <a:t>り、前年度は下回っていた類似団体平均を</a:t>
          </a:r>
          <a:r>
            <a:rPr lang="en-US" altLang="ja-JP" sz="1100" b="0" i="0" baseline="0">
              <a:solidFill>
                <a:schemeClr val="dk1"/>
              </a:solidFill>
              <a:effectLst/>
              <a:latin typeface="+mj-ea"/>
              <a:ea typeface="+mj-ea"/>
              <a:cs typeface="+mn-cs"/>
            </a:rPr>
            <a:t>2.5</a:t>
          </a:r>
          <a:r>
            <a:rPr lang="ja-JP" altLang="en-US" sz="1100" b="0" i="0" baseline="0">
              <a:solidFill>
                <a:schemeClr val="dk1"/>
              </a:solidFill>
              <a:effectLst/>
              <a:latin typeface="+mj-ea"/>
              <a:ea typeface="+mj-ea"/>
              <a:cs typeface="+mn-cs"/>
            </a:rPr>
            <a:t>ポイント上回った</a:t>
          </a:r>
          <a:r>
            <a:rPr lang="ja-JP" altLang="ja-JP" sz="1100" b="0" i="0" baseline="0">
              <a:solidFill>
                <a:schemeClr val="dk1"/>
              </a:solidFill>
              <a:effectLst/>
              <a:latin typeface="+mj-ea"/>
              <a:ea typeface="+mj-ea"/>
              <a:cs typeface="+mn-cs"/>
            </a:rPr>
            <a:t>。今後も公共施設の管理運営費や職員数減に伴う各種業務委託料の増が見込まれることから行財政改革による一層のコスト削減に努める。</a:t>
          </a:r>
          <a:endParaRPr lang="ja-JP" altLang="ja-JP" sz="14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18</xdr:row>
      <xdr:rowOff>50800</xdr:rowOff>
    </xdr:to>
    <xdr:cxnSp macro="">
      <xdr:nvCxnSpPr>
        <xdr:cNvPr id="129" name="直線コネクタ 128"/>
        <xdr:cNvCxnSpPr/>
      </xdr:nvCxnSpPr>
      <xdr:spPr>
        <a:xfrm>
          <a:off x="15671800" y="2875643"/>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132443</xdr:rowOff>
    </xdr:to>
    <xdr:cxnSp macro="">
      <xdr:nvCxnSpPr>
        <xdr:cNvPr id="132" name="直線コネクタ 131"/>
        <xdr:cNvCxnSpPr/>
      </xdr:nvCxnSpPr>
      <xdr:spPr>
        <a:xfrm>
          <a:off x="14782800" y="26797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107950</xdr:rowOff>
    </xdr:to>
    <xdr:cxnSp macro="">
      <xdr:nvCxnSpPr>
        <xdr:cNvPr id="135" name="直線コネクタ 134"/>
        <xdr:cNvCxnSpPr/>
      </xdr:nvCxnSpPr>
      <xdr:spPr>
        <a:xfrm>
          <a:off x="13893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16</xdr:row>
      <xdr:rowOff>78014</xdr:rowOff>
    </xdr:to>
    <xdr:cxnSp macro="">
      <xdr:nvCxnSpPr>
        <xdr:cNvPr id="138" name="直線コネクタ 137"/>
        <xdr:cNvCxnSpPr/>
      </xdr:nvCxnSpPr>
      <xdr:spPr>
        <a:xfrm flipV="1">
          <a:off x="13004800" y="26797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8" name="円/楕円 147"/>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9"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50" name="円/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51" name="テキスト ボックス 150"/>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2" name="円/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4" name="円/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生活保護費の増</a:t>
          </a:r>
          <a:r>
            <a:rPr lang="ja-JP" altLang="en-US" sz="1100" b="0" i="0" baseline="0">
              <a:solidFill>
                <a:schemeClr val="dk1"/>
              </a:solidFill>
              <a:effectLst/>
              <a:latin typeface="+mj-ea"/>
              <a:ea typeface="+mj-ea"/>
              <a:cs typeface="+mn-cs"/>
            </a:rPr>
            <a:t>があったが、臨時福祉給付金や子育て世帯臨時特例給付金</a:t>
          </a:r>
          <a:r>
            <a:rPr lang="ja-JP" altLang="ja-JP" sz="1100" b="0" i="0" baseline="0">
              <a:solidFill>
                <a:schemeClr val="dk1"/>
              </a:solidFill>
              <a:effectLst/>
              <a:latin typeface="+mj-ea"/>
              <a:ea typeface="+mj-ea"/>
              <a:cs typeface="+mn-cs"/>
            </a:rPr>
            <a:t>の</a:t>
          </a:r>
          <a:r>
            <a:rPr lang="ja-JP" altLang="en-US" sz="1100" b="0" i="0" baseline="0">
              <a:solidFill>
                <a:schemeClr val="dk1"/>
              </a:solidFill>
              <a:effectLst/>
              <a:latin typeface="+mj-ea"/>
              <a:ea typeface="+mj-ea"/>
              <a:cs typeface="+mn-cs"/>
            </a:rPr>
            <a:t>減</a:t>
          </a:r>
          <a:r>
            <a:rPr lang="ja-JP" altLang="ja-JP" sz="1100" b="0" i="0" baseline="0">
              <a:solidFill>
                <a:schemeClr val="dk1"/>
              </a:solidFill>
              <a:effectLst/>
              <a:latin typeface="+mj-ea"/>
              <a:ea typeface="+mj-ea"/>
              <a:cs typeface="+mn-cs"/>
            </a:rPr>
            <a:t>もあり全体として前年度を</a:t>
          </a:r>
          <a:r>
            <a:rPr lang="en-US" altLang="ja-JP" sz="1100" b="0" i="0" baseline="0">
              <a:solidFill>
                <a:schemeClr val="dk1"/>
              </a:solidFill>
              <a:effectLst/>
              <a:latin typeface="+mj-ea"/>
              <a:ea typeface="+mj-ea"/>
              <a:cs typeface="+mn-cs"/>
            </a:rPr>
            <a:t>0.1</a:t>
          </a:r>
          <a:r>
            <a:rPr lang="ja-JP" altLang="ja-JP" sz="1100" b="0" i="0" baseline="0">
              <a:solidFill>
                <a:schemeClr val="dk1"/>
              </a:solidFill>
              <a:effectLst/>
              <a:latin typeface="+mj-ea"/>
              <a:ea typeface="+mj-ea"/>
              <a:cs typeface="+mn-cs"/>
            </a:rPr>
            <a:t>ポイント</a:t>
          </a:r>
          <a:r>
            <a:rPr lang="ja-JP" altLang="en-US" sz="1100" b="0" i="0" baseline="0">
              <a:solidFill>
                <a:schemeClr val="dk1"/>
              </a:solidFill>
              <a:effectLst/>
              <a:latin typeface="+mj-ea"/>
              <a:ea typeface="+mj-ea"/>
              <a:cs typeface="+mn-cs"/>
            </a:rPr>
            <a:t>下</a:t>
          </a:r>
          <a:r>
            <a:rPr lang="ja-JP" altLang="ja-JP" sz="1100" b="0" i="0" baseline="0">
              <a:solidFill>
                <a:schemeClr val="dk1"/>
              </a:solidFill>
              <a:effectLst/>
              <a:latin typeface="+mj-ea"/>
              <a:ea typeface="+mj-ea"/>
              <a:cs typeface="+mn-cs"/>
            </a:rPr>
            <a:t>回った。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類似団体平均においても扶助費の増加は続いており、今後、高齢化に伴う</a:t>
          </a:r>
          <a:r>
            <a:rPr lang="ja-JP" altLang="ja-JP" sz="1100" b="0" i="0" baseline="0">
              <a:solidFill>
                <a:schemeClr val="dk1"/>
              </a:solidFill>
              <a:effectLst/>
              <a:latin typeface="+mj-ea"/>
              <a:ea typeface="+mj-ea"/>
              <a:cs typeface="+mn-cs"/>
            </a:rPr>
            <a:t>扶助費の増加が見込まれることから、国の動向に留意しながら</a:t>
          </a:r>
          <a:r>
            <a:rPr lang="ja-JP" altLang="en-US" sz="1100" b="0" i="0" baseline="0">
              <a:solidFill>
                <a:schemeClr val="dk1"/>
              </a:solidFill>
              <a:effectLst/>
              <a:latin typeface="+mj-ea"/>
              <a:ea typeface="+mj-ea"/>
              <a:cs typeface="+mn-cs"/>
            </a:rPr>
            <a:t>も独自施策の見直しも図り、適正化</a:t>
          </a:r>
          <a:r>
            <a:rPr lang="ja-JP" altLang="ja-JP" sz="1100" b="0" i="0" baseline="0">
              <a:solidFill>
                <a:schemeClr val="dk1"/>
              </a:solidFill>
              <a:effectLst/>
              <a:latin typeface="+mj-ea"/>
              <a:ea typeface="+mj-ea"/>
              <a:cs typeface="+mn-cs"/>
            </a:rPr>
            <a:t>に努める。</a:t>
          </a:r>
          <a:endParaRPr lang="ja-JP" altLang="ja-JP" sz="11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63500</xdr:rowOff>
    </xdr:from>
    <xdr:to>
      <xdr:col>7</xdr:col>
      <xdr:colOff>15875</xdr:colOff>
      <xdr:row>56</xdr:row>
      <xdr:rowOff>76200</xdr:rowOff>
    </xdr:to>
    <xdr:cxnSp macro="">
      <xdr:nvCxnSpPr>
        <xdr:cNvPr id="190" name="直線コネクタ 189"/>
        <xdr:cNvCxnSpPr/>
      </xdr:nvCxnSpPr>
      <xdr:spPr>
        <a:xfrm flipV="1">
          <a:off x="3987800" y="966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76200</xdr:rowOff>
    </xdr:to>
    <xdr:cxnSp macro="">
      <xdr:nvCxnSpPr>
        <xdr:cNvPr id="193" name="直線コネクタ 192"/>
        <xdr:cNvCxnSpPr/>
      </xdr:nvCxnSpPr>
      <xdr:spPr>
        <a:xfrm>
          <a:off x="3098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25400</xdr:rowOff>
    </xdr:to>
    <xdr:cxnSp macro="">
      <xdr:nvCxnSpPr>
        <xdr:cNvPr id="196" name="直線コネクタ 195"/>
        <xdr:cNvCxnSpPr/>
      </xdr:nvCxnSpPr>
      <xdr:spPr>
        <a:xfrm>
          <a:off x="2209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56</xdr:row>
      <xdr:rowOff>12700</xdr:rowOff>
    </xdr:to>
    <xdr:cxnSp macro="">
      <xdr:nvCxnSpPr>
        <xdr:cNvPr id="199" name="直線コネクタ 198"/>
        <xdr:cNvCxnSpPr/>
      </xdr:nvCxnSpPr>
      <xdr:spPr>
        <a:xfrm>
          <a:off x="1320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9" name="円/楕円 208"/>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11" name="円/楕円 210"/>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212" name="テキスト ボックス 211"/>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13" name="円/楕円 212"/>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214" name="テキスト ボックス 21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7" name="円/楕円 216"/>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218" name="テキスト ボックス 217"/>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維持補修費について、</a:t>
          </a:r>
          <a:r>
            <a:rPr lang="ja-JP" altLang="en-US" sz="1100" b="0" i="0" baseline="0">
              <a:solidFill>
                <a:schemeClr val="dk1"/>
              </a:solidFill>
              <a:effectLst/>
              <a:latin typeface="+mj-ea"/>
              <a:ea typeface="+mj-ea"/>
              <a:cs typeface="+mn-cs"/>
            </a:rPr>
            <a:t>除排雪経費の減もあったが、ごみ処理場の</a:t>
          </a:r>
          <a:r>
            <a:rPr lang="ja-JP" altLang="ja-JP" sz="1100" b="0" i="0" baseline="0">
              <a:solidFill>
                <a:schemeClr val="dk1"/>
              </a:solidFill>
              <a:effectLst/>
              <a:latin typeface="+mj-ea"/>
              <a:ea typeface="+mj-ea"/>
              <a:cs typeface="+mn-cs"/>
            </a:rPr>
            <a:t>維持</a:t>
          </a:r>
          <a:r>
            <a:rPr lang="ja-JP" altLang="en-US" sz="1100" b="0" i="0" baseline="0">
              <a:solidFill>
                <a:schemeClr val="dk1"/>
              </a:solidFill>
              <a:effectLst/>
              <a:latin typeface="+mj-ea"/>
              <a:ea typeface="+mj-ea"/>
              <a:cs typeface="+mn-cs"/>
            </a:rPr>
            <a:t>管理</a:t>
          </a:r>
          <a:r>
            <a:rPr lang="ja-JP" altLang="ja-JP" sz="1100" b="0" i="0" baseline="0">
              <a:solidFill>
                <a:schemeClr val="dk1"/>
              </a:solidFill>
              <a:effectLst/>
              <a:latin typeface="+mj-ea"/>
              <a:ea typeface="+mj-ea"/>
              <a:cs typeface="+mn-cs"/>
            </a:rPr>
            <a:t>に係る経費の</a:t>
          </a:r>
          <a:r>
            <a:rPr lang="ja-JP" altLang="en-US" sz="1100" b="0" i="0" baseline="0">
              <a:solidFill>
                <a:schemeClr val="dk1"/>
              </a:solidFill>
              <a:effectLst/>
              <a:latin typeface="+mj-ea"/>
              <a:ea typeface="+mj-ea"/>
              <a:cs typeface="+mn-cs"/>
            </a:rPr>
            <a:t>大幅な</a:t>
          </a:r>
          <a:r>
            <a:rPr lang="ja-JP" altLang="ja-JP" sz="1100" b="0" i="0" baseline="0">
              <a:solidFill>
                <a:schemeClr val="dk1"/>
              </a:solidFill>
              <a:effectLst/>
              <a:latin typeface="+mj-ea"/>
              <a:ea typeface="+mj-ea"/>
              <a:cs typeface="+mn-cs"/>
            </a:rPr>
            <a:t>増による要因が大きく、前年度より</a:t>
          </a:r>
          <a:r>
            <a:rPr lang="en-US" altLang="ja-JP" sz="1100" b="0" i="0" baseline="0">
              <a:solidFill>
                <a:schemeClr val="dk1"/>
              </a:solidFill>
              <a:effectLst/>
              <a:latin typeface="+mj-ea"/>
              <a:ea typeface="+mj-ea"/>
              <a:cs typeface="+mn-cs"/>
            </a:rPr>
            <a:t>0.8</a:t>
          </a:r>
          <a:r>
            <a:rPr lang="ja-JP" altLang="ja-JP" sz="1100" b="0" i="0" baseline="0">
              <a:solidFill>
                <a:schemeClr val="dk1"/>
              </a:solidFill>
              <a:effectLst/>
              <a:latin typeface="+mj-ea"/>
              <a:ea typeface="+mj-ea"/>
              <a:cs typeface="+mn-cs"/>
            </a:rPr>
            <a:t>ポイント上回っている。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　</a:t>
          </a:r>
          <a:r>
            <a:rPr lang="ja-JP" altLang="en-US" sz="1100" b="0" i="0" baseline="0">
              <a:solidFill>
                <a:schemeClr val="dk1"/>
              </a:solidFill>
              <a:effectLst/>
              <a:latin typeface="+mj-ea"/>
              <a:ea typeface="+mj-ea"/>
              <a:cs typeface="+mn-cs"/>
            </a:rPr>
            <a:t>施設の老朽化が進んでいることもあり、</a:t>
          </a:r>
          <a:r>
            <a:rPr lang="ja-JP" altLang="ja-JP" sz="1100" b="0" i="0" baseline="0">
              <a:solidFill>
                <a:schemeClr val="dk1"/>
              </a:solidFill>
              <a:effectLst/>
              <a:latin typeface="+mj-ea"/>
              <a:ea typeface="+mj-ea"/>
              <a:cs typeface="+mn-cs"/>
            </a:rPr>
            <a:t>今後</a:t>
          </a:r>
          <a:r>
            <a:rPr lang="ja-JP" altLang="en-US" sz="1100" b="0" i="0" baseline="0">
              <a:solidFill>
                <a:schemeClr val="dk1"/>
              </a:solidFill>
              <a:effectLst/>
              <a:latin typeface="+mj-ea"/>
              <a:ea typeface="+mj-ea"/>
              <a:cs typeface="+mn-cs"/>
            </a:rPr>
            <a:t>も維持補修費の増加が見込まれるため、平成</a:t>
          </a:r>
          <a:r>
            <a:rPr lang="en-US" altLang="ja-JP" sz="1100" b="0" i="0" baseline="0">
              <a:solidFill>
                <a:schemeClr val="dk1"/>
              </a:solidFill>
              <a:effectLst/>
              <a:latin typeface="+mj-ea"/>
              <a:ea typeface="+mj-ea"/>
              <a:cs typeface="+mn-cs"/>
            </a:rPr>
            <a:t>28</a:t>
          </a:r>
          <a:r>
            <a:rPr lang="ja-JP" altLang="en-US" sz="1100" b="0" i="0" baseline="0">
              <a:solidFill>
                <a:schemeClr val="dk1"/>
              </a:solidFill>
              <a:effectLst/>
              <a:latin typeface="+mj-ea"/>
              <a:ea typeface="+mj-ea"/>
              <a:cs typeface="+mn-cs"/>
            </a:rPr>
            <a:t>年度に策定する公共施設等総合管理計画に基づき、</a:t>
          </a:r>
          <a:r>
            <a:rPr lang="ja-JP" altLang="ja-JP" sz="1100" b="0" i="0" baseline="0">
              <a:solidFill>
                <a:schemeClr val="dk1"/>
              </a:solidFill>
              <a:effectLst/>
              <a:latin typeface="+mj-ea"/>
              <a:ea typeface="+mj-ea"/>
              <a:cs typeface="+mn-cs"/>
            </a:rPr>
            <a:t>施設の適正な維持管理に努めながらも</a:t>
          </a:r>
          <a:r>
            <a:rPr lang="ja-JP" altLang="en-US" sz="1100" b="0" i="0" baseline="0">
              <a:solidFill>
                <a:schemeClr val="dk1"/>
              </a:solidFill>
              <a:effectLst/>
              <a:latin typeface="+mj-ea"/>
              <a:ea typeface="+mj-ea"/>
              <a:cs typeface="+mn-cs"/>
            </a:rPr>
            <a:t>公共施設等の総量縮減に取り組み、</a:t>
          </a:r>
          <a:r>
            <a:rPr lang="ja-JP" altLang="ja-JP" sz="1100" b="0" i="0" baseline="0">
              <a:solidFill>
                <a:schemeClr val="dk1"/>
              </a:solidFill>
              <a:effectLst/>
              <a:latin typeface="+mj-ea"/>
              <a:ea typeface="+mj-ea"/>
              <a:cs typeface="+mn-cs"/>
            </a:rPr>
            <a:t>維持補修費の抑制に努める。</a:t>
          </a:r>
          <a:endParaRPr lang="ja-JP" altLang="ja-JP" sz="11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153670</xdr:rowOff>
    </xdr:to>
    <xdr:cxnSp macro="">
      <xdr:nvCxnSpPr>
        <xdr:cNvPr id="251" name="直線コネクタ 250"/>
        <xdr:cNvCxnSpPr/>
      </xdr:nvCxnSpPr>
      <xdr:spPr>
        <a:xfrm>
          <a:off x="15671800" y="9865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92710</xdr:rowOff>
    </xdr:to>
    <xdr:cxnSp macro="">
      <xdr:nvCxnSpPr>
        <xdr:cNvPr id="254" name="直線コネクタ 253"/>
        <xdr:cNvCxnSpPr/>
      </xdr:nvCxnSpPr>
      <xdr:spPr>
        <a:xfrm>
          <a:off x="14782800" y="977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57</xdr:row>
      <xdr:rowOff>1270</xdr:rowOff>
    </xdr:to>
    <xdr:cxnSp macro="">
      <xdr:nvCxnSpPr>
        <xdr:cNvPr id="257" name="直線コネクタ 256"/>
        <xdr:cNvCxnSpPr/>
      </xdr:nvCxnSpPr>
      <xdr:spPr>
        <a:xfrm>
          <a:off x="13893800" y="975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157480</xdr:rowOff>
    </xdr:to>
    <xdr:cxnSp macro="">
      <xdr:nvCxnSpPr>
        <xdr:cNvPr id="260" name="直線コネクタ 259"/>
        <xdr:cNvCxnSpPr/>
      </xdr:nvCxnSpPr>
      <xdr:spPr>
        <a:xfrm>
          <a:off x="13004800" y="96062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0" name="円/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72" name="円/楕円 271"/>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73" name="テキスト ボックス 272"/>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4" name="円/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5" name="テキスト ボックス 274"/>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6" name="円/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77" name="テキスト ボックス 27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事業終了による国民文化祭主催事業補助金</a:t>
          </a:r>
          <a:r>
            <a:rPr lang="ja-JP" altLang="ja-JP" sz="1100" b="0" i="0" baseline="0">
              <a:solidFill>
                <a:schemeClr val="dk1"/>
              </a:solidFill>
              <a:effectLst/>
              <a:latin typeface="+mj-ea"/>
              <a:ea typeface="+mj-ea"/>
              <a:cs typeface="+mn-cs"/>
            </a:rPr>
            <a:t>などの減要因もあったが、</a:t>
          </a:r>
          <a:r>
            <a:rPr lang="ja-JP" altLang="en-US" sz="1100" b="0" i="0" baseline="0">
              <a:solidFill>
                <a:schemeClr val="dk1"/>
              </a:solidFill>
              <a:effectLst/>
              <a:latin typeface="+mj-ea"/>
              <a:ea typeface="+mj-ea"/>
              <a:cs typeface="+mn-cs"/>
            </a:rPr>
            <a:t>制度改正に伴う多面的機能支払交付金の大幅な増も</a:t>
          </a:r>
          <a:r>
            <a:rPr lang="ja-JP" altLang="ja-JP" sz="1100" b="0" i="0" baseline="0">
              <a:solidFill>
                <a:schemeClr val="dk1"/>
              </a:solidFill>
              <a:effectLst/>
              <a:latin typeface="+mj-ea"/>
              <a:ea typeface="+mj-ea"/>
              <a:cs typeface="+mn-cs"/>
            </a:rPr>
            <a:t>あり前年度を</a:t>
          </a:r>
          <a:r>
            <a:rPr lang="en-US" altLang="ja-JP" sz="1100" b="0" i="0" baseline="0">
              <a:solidFill>
                <a:schemeClr val="dk1"/>
              </a:solidFill>
              <a:effectLst/>
              <a:latin typeface="+mj-ea"/>
              <a:ea typeface="+mj-ea"/>
              <a:cs typeface="+mn-cs"/>
            </a:rPr>
            <a:t>0.7</a:t>
          </a:r>
          <a:r>
            <a:rPr lang="ja-JP" altLang="ja-JP" sz="1100" b="0" i="0" baseline="0">
              <a:solidFill>
                <a:schemeClr val="dk1"/>
              </a:solidFill>
              <a:effectLst/>
              <a:latin typeface="+mj-ea"/>
              <a:ea typeface="+mj-ea"/>
              <a:cs typeface="+mn-cs"/>
            </a:rPr>
            <a:t>ポイント上回っている。</a:t>
          </a:r>
          <a:r>
            <a:rPr lang="ja-JP" altLang="en-US" sz="1100" b="0" i="0" baseline="0">
              <a:solidFill>
                <a:schemeClr val="dk1"/>
              </a:solidFill>
              <a:effectLst/>
              <a:latin typeface="+mj-ea"/>
              <a:ea typeface="+mj-ea"/>
              <a:cs typeface="+mn-cs"/>
            </a:rPr>
            <a:t>　</a:t>
          </a:r>
          <a:endParaRPr lang="en-US" altLang="ja-JP" sz="1100" b="0" i="0" baseline="0">
            <a:solidFill>
              <a:schemeClr val="dk1"/>
            </a:solidFill>
            <a:effectLst/>
            <a:latin typeface="+mj-ea"/>
            <a:ea typeface="+mj-ea"/>
            <a:cs typeface="+mn-cs"/>
          </a:endParaRPr>
        </a:p>
        <a:p>
          <a:pPr rtl="0"/>
          <a:r>
            <a:rPr lang="ja-JP" altLang="en-US" sz="1100" b="0" i="0" baseline="0">
              <a:solidFill>
                <a:schemeClr val="dk1"/>
              </a:solidFill>
              <a:effectLst/>
              <a:latin typeface="+mj-ea"/>
              <a:ea typeface="+mj-ea"/>
              <a:cs typeface="+mn-cs"/>
            </a:rPr>
            <a:t>　引き続き</a:t>
          </a:r>
          <a:r>
            <a:rPr lang="ja-JP" altLang="ja-JP" sz="1100" b="0" i="0" baseline="0">
              <a:solidFill>
                <a:schemeClr val="dk1"/>
              </a:solidFill>
              <a:effectLst/>
              <a:latin typeface="+mj-ea"/>
              <a:ea typeface="+mj-ea"/>
              <a:cs typeface="+mn-cs"/>
            </a:rPr>
            <a:t>、市単独補助金等の適正化を図りながら一層の抑制に努める。</a:t>
          </a:r>
          <a:endParaRPr lang="ja-JP" altLang="ja-JP" sz="14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36</xdr:row>
      <xdr:rowOff>12700</xdr:rowOff>
    </xdr:to>
    <xdr:cxnSp macro="">
      <xdr:nvCxnSpPr>
        <xdr:cNvPr id="309" name="直線コネクタ 308"/>
        <xdr:cNvCxnSpPr/>
      </xdr:nvCxnSpPr>
      <xdr:spPr>
        <a:xfrm>
          <a:off x="15671800" y="6152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152146</xdr:rowOff>
    </xdr:to>
    <xdr:cxnSp macro="">
      <xdr:nvCxnSpPr>
        <xdr:cNvPr id="312" name="直線コネクタ 311"/>
        <xdr:cNvCxnSpPr/>
      </xdr:nvCxnSpPr>
      <xdr:spPr>
        <a:xfrm>
          <a:off x="14782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138430</xdr:rowOff>
    </xdr:to>
    <xdr:cxnSp macro="">
      <xdr:nvCxnSpPr>
        <xdr:cNvPr id="315" name="直線コネクタ 314"/>
        <xdr:cNvCxnSpPr/>
      </xdr:nvCxnSpPr>
      <xdr:spPr>
        <a:xfrm>
          <a:off x="13893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138430</xdr:rowOff>
    </xdr:to>
    <xdr:cxnSp macro="">
      <xdr:nvCxnSpPr>
        <xdr:cNvPr id="318" name="直線コネクタ 317"/>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8" name="円/楕円 327"/>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9"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30" name="円/楕円 329"/>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31" name="テキスト ボックス 330"/>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2" name="円/楕円 331"/>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3" name="テキスト ボックス 332"/>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4" name="円/楕円 333"/>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5" name="テキスト ボックス 334"/>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6" name="円/楕円 335"/>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7" name="テキスト ボックス 336"/>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平成</a:t>
          </a:r>
          <a:r>
            <a:rPr lang="en-US" altLang="ja-JP" sz="1100" b="0" i="0" baseline="0">
              <a:solidFill>
                <a:schemeClr val="dk1"/>
              </a:solidFill>
              <a:effectLst/>
              <a:latin typeface="+mj-ea"/>
              <a:ea typeface="+mj-ea"/>
              <a:cs typeface="+mn-cs"/>
            </a:rPr>
            <a:t>27</a:t>
          </a:r>
          <a:r>
            <a:rPr lang="ja-JP" altLang="en-US" sz="1100" b="0" i="0" baseline="0">
              <a:solidFill>
                <a:schemeClr val="dk1"/>
              </a:solidFill>
              <a:effectLst/>
              <a:latin typeface="+mj-ea"/>
              <a:ea typeface="+mj-ea"/>
              <a:cs typeface="+mn-cs"/>
            </a:rPr>
            <a:t>年度</a:t>
          </a:r>
          <a:r>
            <a:rPr lang="ja-JP" altLang="ja-JP" sz="1100" b="0" i="0" baseline="0">
              <a:solidFill>
                <a:schemeClr val="dk1"/>
              </a:solidFill>
              <a:effectLst/>
              <a:latin typeface="+mj-ea"/>
              <a:ea typeface="+mj-ea"/>
              <a:cs typeface="+mn-cs"/>
            </a:rPr>
            <a:t>は火災により焼失したバイオマス施設等に係る繰上償還があった</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26</a:t>
          </a:r>
          <a:r>
            <a:rPr lang="ja-JP" altLang="ja-JP" sz="1100" b="0" i="0" baseline="0">
              <a:solidFill>
                <a:schemeClr val="dk1"/>
              </a:solidFill>
              <a:effectLst/>
              <a:latin typeface="+mj-ea"/>
              <a:ea typeface="+mj-ea"/>
              <a:cs typeface="+mn-cs"/>
            </a:rPr>
            <a:t>年度</a:t>
          </a:r>
          <a:r>
            <a:rPr lang="ja-JP" altLang="en-US" sz="1100" b="0" i="0" baseline="0">
              <a:solidFill>
                <a:schemeClr val="dk1"/>
              </a:solidFill>
              <a:effectLst/>
              <a:latin typeface="+mj-ea"/>
              <a:ea typeface="+mj-ea"/>
              <a:cs typeface="+mn-cs"/>
            </a:rPr>
            <a:t>を</a:t>
          </a:r>
          <a:r>
            <a:rPr lang="en-US" altLang="ja-JP" sz="1100" b="0" i="0" baseline="0">
              <a:solidFill>
                <a:schemeClr val="dk1"/>
              </a:solidFill>
              <a:effectLst/>
              <a:latin typeface="+mj-ea"/>
              <a:ea typeface="+mj-ea"/>
              <a:cs typeface="+mn-cs"/>
            </a:rPr>
            <a:t>2.2</a:t>
          </a:r>
          <a:r>
            <a:rPr lang="ja-JP" altLang="en-US" sz="1100" b="0" i="0" baseline="0">
              <a:solidFill>
                <a:schemeClr val="dk1"/>
              </a:solidFill>
              <a:effectLst/>
              <a:latin typeface="+mj-ea"/>
              <a:ea typeface="+mj-ea"/>
              <a:cs typeface="+mn-cs"/>
            </a:rPr>
            <a:t>ポイント下回った。今後は</a:t>
          </a:r>
          <a:r>
            <a:rPr lang="ja-JP" altLang="ja-JP" sz="1100" b="0" i="0" baseline="0">
              <a:solidFill>
                <a:schemeClr val="dk1"/>
              </a:solidFill>
              <a:effectLst/>
              <a:latin typeface="+mj-ea"/>
              <a:ea typeface="+mj-ea"/>
              <a:cs typeface="+mn-cs"/>
            </a:rPr>
            <a:t>地方債発行を伴う大規模投資計画として市庁舎や総合体育館、総合給食センターの建設も検討しているため、引き続き公共事業等の適債事業の精査等による</a:t>
          </a:r>
          <a:r>
            <a:rPr lang="ja-JP" altLang="en-US" sz="1100" b="0" i="0" baseline="0">
              <a:solidFill>
                <a:schemeClr val="dk1"/>
              </a:solidFill>
              <a:effectLst/>
              <a:latin typeface="+mj-ea"/>
              <a:ea typeface="+mj-ea"/>
              <a:cs typeface="+mn-cs"/>
            </a:rPr>
            <a:t>地方債発行の</a:t>
          </a:r>
          <a:r>
            <a:rPr lang="ja-JP" altLang="ja-JP" sz="1100" b="0" i="0" baseline="0">
              <a:solidFill>
                <a:schemeClr val="dk1"/>
              </a:solidFill>
              <a:effectLst/>
              <a:latin typeface="+mj-ea"/>
              <a:ea typeface="+mj-ea"/>
              <a:cs typeface="+mn-cs"/>
            </a:rPr>
            <a:t>抑制に努める。</a:t>
          </a:r>
          <a:endParaRPr lang="ja-JP" altLang="ja-JP" sz="14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xdr:rowOff>
    </xdr:from>
    <xdr:to>
      <xdr:col>7</xdr:col>
      <xdr:colOff>15875</xdr:colOff>
      <xdr:row>75</xdr:row>
      <xdr:rowOff>58420</xdr:rowOff>
    </xdr:to>
    <xdr:cxnSp macro="">
      <xdr:nvCxnSpPr>
        <xdr:cNvPr id="369" name="直線コネクタ 368"/>
        <xdr:cNvCxnSpPr/>
      </xdr:nvCxnSpPr>
      <xdr:spPr>
        <a:xfrm flipV="1">
          <a:off x="3987800" y="128752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56515</xdr:rowOff>
    </xdr:from>
    <xdr:to>
      <xdr:col>5</xdr:col>
      <xdr:colOff>549275</xdr:colOff>
      <xdr:row>75</xdr:row>
      <xdr:rowOff>58420</xdr:rowOff>
    </xdr:to>
    <xdr:cxnSp macro="">
      <xdr:nvCxnSpPr>
        <xdr:cNvPr id="372" name="直線コネクタ 371"/>
        <xdr:cNvCxnSpPr/>
      </xdr:nvCxnSpPr>
      <xdr:spPr>
        <a:xfrm>
          <a:off x="3098800" y="12915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56515</xdr:rowOff>
    </xdr:from>
    <xdr:to>
      <xdr:col>4</xdr:col>
      <xdr:colOff>346075</xdr:colOff>
      <xdr:row>75</xdr:row>
      <xdr:rowOff>100330</xdr:rowOff>
    </xdr:to>
    <xdr:cxnSp macro="">
      <xdr:nvCxnSpPr>
        <xdr:cNvPr id="375" name="直線コネクタ 374"/>
        <xdr:cNvCxnSpPr/>
      </xdr:nvCxnSpPr>
      <xdr:spPr>
        <a:xfrm flipV="1">
          <a:off x="2209800" y="129152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123190</xdr:rowOff>
    </xdr:to>
    <xdr:cxnSp macro="">
      <xdr:nvCxnSpPr>
        <xdr:cNvPr id="378" name="直線コネクタ 377"/>
        <xdr:cNvCxnSpPr/>
      </xdr:nvCxnSpPr>
      <xdr:spPr>
        <a:xfrm flipV="1">
          <a:off x="1320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137160</xdr:rowOff>
    </xdr:from>
    <xdr:to>
      <xdr:col>7</xdr:col>
      <xdr:colOff>66675</xdr:colOff>
      <xdr:row>75</xdr:row>
      <xdr:rowOff>67310</xdr:rowOff>
    </xdr:to>
    <xdr:sp macro="" textlink="">
      <xdr:nvSpPr>
        <xdr:cNvPr id="388" name="円/楕円 387"/>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153687</xdr:rowOff>
    </xdr:from>
    <xdr:ext cx="762000" cy="259045"/>
    <xdr:sp macro="" textlink="">
      <xdr:nvSpPr>
        <xdr:cNvPr id="389"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7620</xdr:rowOff>
    </xdr:from>
    <xdr:to>
      <xdr:col>5</xdr:col>
      <xdr:colOff>600075</xdr:colOff>
      <xdr:row>75</xdr:row>
      <xdr:rowOff>109220</xdr:rowOff>
    </xdr:to>
    <xdr:sp macro="" textlink="">
      <xdr:nvSpPr>
        <xdr:cNvPr id="390" name="円/楕円 389"/>
        <xdr:cNvSpPr/>
      </xdr:nvSpPr>
      <xdr:spPr>
        <a:xfrm>
          <a:off x="3937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93997</xdr:rowOff>
    </xdr:from>
    <xdr:ext cx="736600" cy="259045"/>
    <xdr:sp macro="" textlink="">
      <xdr:nvSpPr>
        <xdr:cNvPr id="391" name="テキスト ボックス 390"/>
        <xdr:cNvSpPr txBox="1"/>
      </xdr:nvSpPr>
      <xdr:spPr>
        <a:xfrm>
          <a:off x="3606800" y="1295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xdr:rowOff>
    </xdr:from>
    <xdr:to>
      <xdr:col>4</xdr:col>
      <xdr:colOff>396875</xdr:colOff>
      <xdr:row>75</xdr:row>
      <xdr:rowOff>107315</xdr:rowOff>
    </xdr:to>
    <xdr:sp macro="" textlink="">
      <xdr:nvSpPr>
        <xdr:cNvPr id="392" name="円/楕円 391"/>
        <xdr:cNvSpPr/>
      </xdr:nvSpPr>
      <xdr:spPr>
        <a:xfrm>
          <a:off x="3048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92091</xdr:rowOff>
    </xdr:from>
    <xdr:ext cx="762000" cy="259045"/>
    <xdr:sp macro="" textlink="">
      <xdr:nvSpPr>
        <xdr:cNvPr id="393" name="テキスト ボックス 392"/>
        <xdr:cNvSpPr txBox="1"/>
      </xdr:nvSpPr>
      <xdr:spPr>
        <a:xfrm>
          <a:off x="2717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4" name="円/楕円 393"/>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135907</xdr:rowOff>
    </xdr:from>
    <xdr:ext cx="762000" cy="259045"/>
    <xdr:sp macro="" textlink="">
      <xdr:nvSpPr>
        <xdr:cNvPr id="395" name="テキスト ボックス 394"/>
        <xdr:cNvSpPr txBox="1"/>
      </xdr:nvSpPr>
      <xdr:spPr>
        <a:xfrm>
          <a:off x="1828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6" name="円/楕円 395"/>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158766</xdr:rowOff>
    </xdr:from>
    <xdr:ext cx="762000" cy="259045"/>
    <xdr:sp macro="" textlink="">
      <xdr:nvSpPr>
        <xdr:cNvPr id="397" name="テキスト ボックス 396"/>
        <xdr:cNvSpPr txBox="1"/>
      </xdr:nvSpPr>
      <xdr:spPr>
        <a:xfrm>
          <a:off x="939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人件費の減もあったが、増加傾向にある維持補修費、物件費</a:t>
          </a:r>
          <a:r>
            <a:rPr lang="ja-JP" altLang="en-US" sz="1100" b="0" i="0" baseline="0">
              <a:solidFill>
                <a:schemeClr val="dk1"/>
              </a:solidFill>
              <a:effectLst/>
              <a:latin typeface="+mj-ea"/>
              <a:ea typeface="+mj-ea"/>
              <a:cs typeface="+mn-cs"/>
            </a:rPr>
            <a:t>、補助費等</a:t>
          </a:r>
          <a:r>
            <a:rPr lang="ja-JP" altLang="ja-JP" sz="1100" b="0" i="0" baseline="0">
              <a:solidFill>
                <a:schemeClr val="dk1"/>
              </a:solidFill>
              <a:effectLst/>
              <a:latin typeface="+mj-ea"/>
              <a:ea typeface="+mj-ea"/>
              <a:cs typeface="+mn-cs"/>
            </a:rPr>
            <a:t>の増による影響が大きく、前年度と比較して</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ポイント上回っている。依然として公債費以外の比率は全体的に増加傾向にあることから、引き続き維持補修費の抑制</a:t>
          </a:r>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事業の</a:t>
          </a:r>
          <a:r>
            <a:rPr lang="ja-JP" altLang="en-US" sz="1100" b="0" i="0" baseline="0">
              <a:solidFill>
                <a:schemeClr val="dk1"/>
              </a:solidFill>
              <a:effectLst/>
              <a:latin typeface="+mj-ea"/>
              <a:ea typeface="+mj-ea"/>
              <a:cs typeface="+mn-cs"/>
            </a:rPr>
            <a:t>選択</a:t>
          </a:r>
          <a:r>
            <a:rPr lang="ja-JP" altLang="ja-JP" sz="1100" b="0" i="0" baseline="0">
              <a:solidFill>
                <a:schemeClr val="dk1"/>
              </a:solidFill>
              <a:effectLst/>
              <a:latin typeface="+mj-ea"/>
              <a:ea typeface="+mj-ea"/>
              <a:cs typeface="+mn-cs"/>
            </a:rPr>
            <a:t>、</a:t>
          </a:r>
          <a:r>
            <a:rPr lang="ja-JP" altLang="en-US" sz="1100" b="0" i="0" baseline="0">
              <a:solidFill>
                <a:schemeClr val="dk1"/>
              </a:solidFill>
              <a:effectLst/>
              <a:latin typeface="+mj-ea"/>
              <a:ea typeface="+mj-ea"/>
              <a:cs typeface="+mn-cs"/>
            </a:rPr>
            <a:t>事務の効率化</a:t>
          </a:r>
          <a:r>
            <a:rPr lang="ja-JP" altLang="ja-JP" sz="1100" b="0" i="0" baseline="0">
              <a:solidFill>
                <a:schemeClr val="dk1"/>
              </a:solidFill>
              <a:effectLst/>
              <a:latin typeface="+mj-ea"/>
              <a:ea typeface="+mj-ea"/>
              <a:cs typeface="+mn-cs"/>
            </a:rPr>
            <a:t>により経常経費の抑制に努める。</a:t>
          </a:r>
          <a:endParaRPr lang="ja-JP" altLang="ja-JP" sz="14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117856</xdr:rowOff>
    </xdr:from>
    <xdr:to>
      <xdr:col>24</xdr:col>
      <xdr:colOff>31750</xdr:colOff>
      <xdr:row>79</xdr:row>
      <xdr:rowOff>69850</xdr:rowOff>
    </xdr:to>
    <xdr:cxnSp macro="">
      <xdr:nvCxnSpPr>
        <xdr:cNvPr id="428" name="直線コネクタ 427"/>
        <xdr:cNvCxnSpPr/>
      </xdr:nvCxnSpPr>
      <xdr:spPr>
        <a:xfrm>
          <a:off x="15671800" y="134909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78</xdr:row>
      <xdr:rowOff>117856</xdr:rowOff>
    </xdr:to>
    <xdr:cxnSp macro="">
      <xdr:nvCxnSpPr>
        <xdr:cNvPr id="431" name="直線コネクタ 430"/>
        <xdr:cNvCxnSpPr/>
      </xdr:nvCxnSpPr>
      <xdr:spPr>
        <a:xfrm>
          <a:off x="14782800" y="133537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152146</xdr:rowOff>
    </xdr:from>
    <xdr:to>
      <xdr:col>21</xdr:col>
      <xdr:colOff>361950</xdr:colOff>
      <xdr:row>78</xdr:row>
      <xdr:rowOff>8128</xdr:rowOff>
    </xdr:to>
    <xdr:cxnSp macro="">
      <xdr:nvCxnSpPr>
        <xdr:cNvPr id="434" name="直線コネクタ 433"/>
        <xdr:cNvCxnSpPr/>
      </xdr:nvCxnSpPr>
      <xdr:spPr>
        <a:xfrm flipV="1">
          <a:off x="13893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xdr:rowOff>
    </xdr:from>
    <xdr:to>
      <xdr:col>20</xdr:col>
      <xdr:colOff>158750</xdr:colOff>
      <xdr:row>78</xdr:row>
      <xdr:rowOff>12700</xdr:rowOff>
    </xdr:to>
    <xdr:cxnSp macro="">
      <xdr:nvCxnSpPr>
        <xdr:cNvPr id="437" name="直線コネクタ 436"/>
        <xdr:cNvCxnSpPr/>
      </xdr:nvCxnSpPr>
      <xdr:spPr>
        <a:xfrm flipV="1">
          <a:off x="13004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19050</xdr:rowOff>
    </xdr:from>
    <xdr:to>
      <xdr:col>24</xdr:col>
      <xdr:colOff>82550</xdr:colOff>
      <xdr:row>79</xdr:row>
      <xdr:rowOff>120650</xdr:rowOff>
    </xdr:to>
    <xdr:sp macro="" textlink="">
      <xdr:nvSpPr>
        <xdr:cNvPr id="447" name="円/楕円 446"/>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162577</xdr:rowOff>
    </xdr:from>
    <xdr:ext cx="762000" cy="259045"/>
    <xdr:sp macro="" textlink="">
      <xdr:nvSpPr>
        <xdr:cNvPr id="448"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67056</xdr:rowOff>
    </xdr:from>
    <xdr:to>
      <xdr:col>22</xdr:col>
      <xdr:colOff>615950</xdr:colOff>
      <xdr:row>78</xdr:row>
      <xdr:rowOff>168656</xdr:rowOff>
    </xdr:to>
    <xdr:sp macro="" textlink="">
      <xdr:nvSpPr>
        <xdr:cNvPr id="449" name="円/楕円 448"/>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7383</xdr:rowOff>
    </xdr:from>
    <xdr:ext cx="736600" cy="259045"/>
    <xdr:sp macro="" textlink="">
      <xdr:nvSpPr>
        <xdr:cNvPr id="450" name="テキスト ボックス 449"/>
        <xdr:cNvSpPr txBox="1"/>
      </xdr:nvSpPr>
      <xdr:spPr>
        <a:xfrm>
          <a:off x="15290800" y="13209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51" name="円/楕円 450"/>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41673</xdr:rowOff>
    </xdr:from>
    <xdr:ext cx="762000" cy="259045"/>
    <xdr:sp macro="" textlink="">
      <xdr:nvSpPr>
        <xdr:cNvPr id="452" name="テキスト ボックス 451"/>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128778</xdr:rowOff>
    </xdr:from>
    <xdr:to>
      <xdr:col>20</xdr:col>
      <xdr:colOff>209550</xdr:colOff>
      <xdr:row>78</xdr:row>
      <xdr:rowOff>58928</xdr:rowOff>
    </xdr:to>
    <xdr:sp macro="" textlink="">
      <xdr:nvSpPr>
        <xdr:cNvPr id="453" name="円/楕円 452"/>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69105</xdr:rowOff>
    </xdr:from>
    <xdr:ext cx="762000" cy="259045"/>
    <xdr:sp macro="" textlink="">
      <xdr:nvSpPr>
        <xdr:cNvPr id="454" name="テキスト ボックス 453"/>
        <xdr:cNvSpPr txBox="1"/>
      </xdr:nvSpPr>
      <xdr:spPr>
        <a:xfrm>
          <a:off x="13512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5" name="円/楕円 454"/>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73677</xdr:rowOff>
    </xdr:from>
    <xdr:ext cx="762000" cy="259045"/>
    <xdr:sp macro="" textlink="">
      <xdr:nvSpPr>
        <xdr:cNvPr id="456" name="テキスト ボックス 455"/>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秋田県仙北市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98746</xdr:rowOff>
    </xdr:from>
    <xdr:to>
      <xdr:col>4</xdr:col>
      <xdr:colOff>1117600</xdr:colOff>
      <xdr:row>13</xdr:row>
      <xdr:rowOff>125460</xdr:rowOff>
    </xdr:to>
    <xdr:cxnSp macro="">
      <xdr:nvCxnSpPr>
        <xdr:cNvPr id="52" name="直線コネクタ 51"/>
        <xdr:cNvCxnSpPr/>
      </xdr:nvCxnSpPr>
      <xdr:spPr bwMode="auto">
        <a:xfrm>
          <a:off x="5003800" y="2375221"/>
          <a:ext cx="6477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86173</xdr:rowOff>
    </xdr:from>
    <xdr:to>
      <xdr:col>4</xdr:col>
      <xdr:colOff>469900</xdr:colOff>
      <xdr:row>13</xdr:row>
      <xdr:rowOff>98746</xdr:rowOff>
    </xdr:to>
    <xdr:cxnSp macro="">
      <xdr:nvCxnSpPr>
        <xdr:cNvPr id="55" name="直線コネクタ 54"/>
        <xdr:cNvCxnSpPr/>
      </xdr:nvCxnSpPr>
      <xdr:spPr bwMode="auto">
        <a:xfrm>
          <a:off x="4305300" y="2362648"/>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37824</xdr:rowOff>
    </xdr:from>
    <xdr:to>
      <xdr:col>3</xdr:col>
      <xdr:colOff>904875</xdr:colOff>
      <xdr:row>13</xdr:row>
      <xdr:rowOff>86173</xdr:rowOff>
    </xdr:to>
    <xdr:cxnSp macro="">
      <xdr:nvCxnSpPr>
        <xdr:cNvPr id="58" name="直線コネクタ 57"/>
        <xdr:cNvCxnSpPr/>
      </xdr:nvCxnSpPr>
      <xdr:spPr bwMode="auto">
        <a:xfrm>
          <a:off x="3606800" y="2314299"/>
          <a:ext cx="698500" cy="4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137902</xdr:rowOff>
    </xdr:from>
    <xdr:to>
      <xdr:col>3</xdr:col>
      <xdr:colOff>206375</xdr:colOff>
      <xdr:row>13</xdr:row>
      <xdr:rowOff>37824</xdr:rowOff>
    </xdr:to>
    <xdr:cxnSp macro="">
      <xdr:nvCxnSpPr>
        <xdr:cNvPr id="61" name="直線コネクタ 60"/>
        <xdr:cNvCxnSpPr/>
      </xdr:nvCxnSpPr>
      <xdr:spPr bwMode="auto">
        <a:xfrm>
          <a:off x="2908300" y="2242927"/>
          <a:ext cx="698500" cy="7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74660</xdr:rowOff>
    </xdr:from>
    <xdr:to>
      <xdr:col>5</xdr:col>
      <xdr:colOff>34925</xdr:colOff>
      <xdr:row>14</xdr:row>
      <xdr:rowOff>4810</xdr:rowOff>
    </xdr:to>
    <xdr:sp macro="" textlink="">
      <xdr:nvSpPr>
        <xdr:cNvPr id="71" name="円/楕円 70"/>
        <xdr:cNvSpPr/>
      </xdr:nvSpPr>
      <xdr:spPr bwMode="auto">
        <a:xfrm>
          <a:off x="5600700" y="235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91187</xdr:rowOff>
    </xdr:from>
    <xdr:ext cx="762000" cy="259045"/>
    <xdr:sp macro="" textlink="">
      <xdr:nvSpPr>
        <xdr:cNvPr id="72" name="人口1人当たり決算額の推移該当値テキスト130"/>
        <xdr:cNvSpPr txBox="1"/>
      </xdr:nvSpPr>
      <xdr:spPr>
        <a:xfrm>
          <a:off x="5740400" y="219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134,011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47946</xdr:rowOff>
    </xdr:from>
    <xdr:to>
      <xdr:col>4</xdr:col>
      <xdr:colOff>520700</xdr:colOff>
      <xdr:row>13</xdr:row>
      <xdr:rowOff>149546</xdr:rowOff>
    </xdr:to>
    <xdr:sp macro="" textlink="">
      <xdr:nvSpPr>
        <xdr:cNvPr id="73" name="円/楕円 72"/>
        <xdr:cNvSpPr/>
      </xdr:nvSpPr>
      <xdr:spPr bwMode="auto">
        <a:xfrm>
          <a:off x="4953000" y="232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159723</xdr:rowOff>
    </xdr:from>
    <xdr:ext cx="736600" cy="259045"/>
    <xdr:sp macro="" textlink="">
      <xdr:nvSpPr>
        <xdr:cNvPr id="74" name="テキスト ボックス 73"/>
        <xdr:cNvSpPr txBox="1"/>
      </xdr:nvSpPr>
      <xdr:spPr>
        <a:xfrm>
          <a:off x="4622800" y="20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135,647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35373</xdr:rowOff>
    </xdr:from>
    <xdr:to>
      <xdr:col>3</xdr:col>
      <xdr:colOff>955675</xdr:colOff>
      <xdr:row>13</xdr:row>
      <xdr:rowOff>136973</xdr:rowOff>
    </xdr:to>
    <xdr:sp macro="" textlink="">
      <xdr:nvSpPr>
        <xdr:cNvPr id="75" name="円/楕円 74"/>
        <xdr:cNvSpPr/>
      </xdr:nvSpPr>
      <xdr:spPr bwMode="auto">
        <a:xfrm>
          <a:off x="4254500" y="231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147150</xdr:rowOff>
    </xdr:from>
    <xdr:ext cx="762000" cy="259045"/>
    <xdr:sp macro="" textlink="">
      <xdr:nvSpPr>
        <xdr:cNvPr id="76" name="テキスト ボックス 75"/>
        <xdr:cNvSpPr txBox="1"/>
      </xdr:nvSpPr>
      <xdr:spPr>
        <a:xfrm>
          <a:off x="3924300" y="208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136,417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158474</xdr:rowOff>
    </xdr:from>
    <xdr:to>
      <xdr:col>3</xdr:col>
      <xdr:colOff>257175</xdr:colOff>
      <xdr:row>13</xdr:row>
      <xdr:rowOff>88624</xdr:rowOff>
    </xdr:to>
    <xdr:sp macro="" textlink="">
      <xdr:nvSpPr>
        <xdr:cNvPr id="77" name="円/楕円 76"/>
        <xdr:cNvSpPr/>
      </xdr:nvSpPr>
      <xdr:spPr bwMode="auto">
        <a:xfrm>
          <a:off x="3556000" y="226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98801</xdr:rowOff>
    </xdr:from>
    <xdr:ext cx="762000" cy="259045"/>
    <xdr:sp macro="" textlink="">
      <xdr:nvSpPr>
        <xdr:cNvPr id="78" name="テキスト ボックス 77"/>
        <xdr:cNvSpPr txBox="1"/>
      </xdr:nvSpPr>
      <xdr:spPr>
        <a:xfrm>
          <a:off x="3225800" y="20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139,378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87102</xdr:rowOff>
    </xdr:from>
    <xdr:to>
      <xdr:col>2</xdr:col>
      <xdr:colOff>692150</xdr:colOff>
      <xdr:row>13</xdr:row>
      <xdr:rowOff>17252</xdr:rowOff>
    </xdr:to>
    <xdr:sp macro="" textlink="">
      <xdr:nvSpPr>
        <xdr:cNvPr id="79" name="円/楕円 78"/>
        <xdr:cNvSpPr/>
      </xdr:nvSpPr>
      <xdr:spPr bwMode="auto">
        <a:xfrm>
          <a:off x="2857500" y="2192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27429</xdr:rowOff>
    </xdr:from>
    <xdr:ext cx="762000" cy="259045"/>
    <xdr:sp macro="" textlink="">
      <xdr:nvSpPr>
        <xdr:cNvPr id="80" name="テキスト ボックス 79"/>
        <xdr:cNvSpPr txBox="1"/>
      </xdr:nvSpPr>
      <xdr:spPr>
        <a:xfrm>
          <a:off x="2527300" y="196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273407</xdr:rowOff>
    </xdr:from>
    <xdr:to>
      <xdr:col>4</xdr:col>
      <xdr:colOff>1117600</xdr:colOff>
      <xdr:row>37</xdr:row>
      <xdr:rowOff>284787</xdr:rowOff>
    </xdr:to>
    <xdr:cxnSp macro="">
      <xdr:nvCxnSpPr>
        <xdr:cNvPr id="114" name="直線コネクタ 113"/>
        <xdr:cNvCxnSpPr/>
      </xdr:nvCxnSpPr>
      <xdr:spPr bwMode="auto">
        <a:xfrm>
          <a:off x="5003800" y="7398107"/>
          <a:ext cx="647700" cy="11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252562</xdr:rowOff>
    </xdr:from>
    <xdr:to>
      <xdr:col>4</xdr:col>
      <xdr:colOff>469900</xdr:colOff>
      <xdr:row>37</xdr:row>
      <xdr:rowOff>273407</xdr:rowOff>
    </xdr:to>
    <xdr:cxnSp macro="">
      <xdr:nvCxnSpPr>
        <xdr:cNvPr id="117" name="直線コネクタ 116"/>
        <xdr:cNvCxnSpPr/>
      </xdr:nvCxnSpPr>
      <xdr:spPr bwMode="auto">
        <a:xfrm>
          <a:off x="4305300" y="7377262"/>
          <a:ext cx="698500" cy="2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225477</xdr:rowOff>
    </xdr:from>
    <xdr:to>
      <xdr:col>3</xdr:col>
      <xdr:colOff>904875</xdr:colOff>
      <xdr:row>37</xdr:row>
      <xdr:rowOff>252562</xdr:rowOff>
    </xdr:to>
    <xdr:cxnSp macro="">
      <xdr:nvCxnSpPr>
        <xdr:cNvPr id="120" name="直線コネクタ 119"/>
        <xdr:cNvCxnSpPr/>
      </xdr:nvCxnSpPr>
      <xdr:spPr bwMode="auto">
        <a:xfrm>
          <a:off x="3606800" y="7350177"/>
          <a:ext cx="698500" cy="27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201364</xdr:rowOff>
    </xdr:from>
    <xdr:to>
      <xdr:col>3</xdr:col>
      <xdr:colOff>206375</xdr:colOff>
      <xdr:row>37</xdr:row>
      <xdr:rowOff>225477</xdr:rowOff>
    </xdr:to>
    <xdr:cxnSp macro="">
      <xdr:nvCxnSpPr>
        <xdr:cNvPr id="123" name="直線コネクタ 122"/>
        <xdr:cNvCxnSpPr/>
      </xdr:nvCxnSpPr>
      <xdr:spPr bwMode="auto">
        <a:xfrm>
          <a:off x="2908300" y="7326064"/>
          <a:ext cx="698500" cy="2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233987</xdr:rowOff>
    </xdr:from>
    <xdr:to>
      <xdr:col>5</xdr:col>
      <xdr:colOff>34925</xdr:colOff>
      <xdr:row>37</xdr:row>
      <xdr:rowOff>335587</xdr:rowOff>
    </xdr:to>
    <xdr:sp macro="" textlink="">
      <xdr:nvSpPr>
        <xdr:cNvPr id="133" name="円/楕円 132"/>
        <xdr:cNvSpPr/>
      </xdr:nvSpPr>
      <xdr:spPr bwMode="auto">
        <a:xfrm>
          <a:off x="5600700" y="735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15564</xdr:rowOff>
    </xdr:from>
    <xdr:ext cx="762000" cy="259045"/>
    <xdr:sp macro="" textlink="">
      <xdr:nvSpPr>
        <xdr:cNvPr id="134" name="人口1人当たり決算額の推移該当値テキスト445"/>
        <xdr:cNvSpPr txBox="1"/>
      </xdr:nvSpPr>
      <xdr:spPr>
        <a:xfrm>
          <a:off x="5740400" y="714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222607</xdr:rowOff>
    </xdr:from>
    <xdr:to>
      <xdr:col>4</xdr:col>
      <xdr:colOff>520700</xdr:colOff>
      <xdr:row>37</xdr:row>
      <xdr:rowOff>324207</xdr:rowOff>
    </xdr:to>
    <xdr:sp macro="" textlink="">
      <xdr:nvSpPr>
        <xdr:cNvPr id="135" name="円/楕円 134"/>
        <xdr:cNvSpPr/>
      </xdr:nvSpPr>
      <xdr:spPr bwMode="auto">
        <a:xfrm>
          <a:off x="4953000" y="734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162934</xdr:rowOff>
    </xdr:from>
    <xdr:ext cx="736600" cy="259045"/>
    <xdr:sp macro="" textlink="">
      <xdr:nvSpPr>
        <xdr:cNvPr id="136" name="テキスト ボックス 135"/>
        <xdr:cNvSpPr txBox="1"/>
      </xdr:nvSpPr>
      <xdr:spPr>
        <a:xfrm>
          <a:off x="4622800" y="711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201762</xdr:rowOff>
    </xdr:from>
    <xdr:to>
      <xdr:col>3</xdr:col>
      <xdr:colOff>955675</xdr:colOff>
      <xdr:row>37</xdr:row>
      <xdr:rowOff>303362</xdr:rowOff>
    </xdr:to>
    <xdr:sp macro="" textlink="">
      <xdr:nvSpPr>
        <xdr:cNvPr id="137" name="円/楕円 136"/>
        <xdr:cNvSpPr/>
      </xdr:nvSpPr>
      <xdr:spPr bwMode="auto">
        <a:xfrm>
          <a:off x="4254500" y="732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142089</xdr:rowOff>
    </xdr:from>
    <xdr:ext cx="762000" cy="259045"/>
    <xdr:sp macro="" textlink="">
      <xdr:nvSpPr>
        <xdr:cNvPr id="138" name="テキスト ボックス 137"/>
        <xdr:cNvSpPr txBox="1"/>
      </xdr:nvSpPr>
      <xdr:spPr>
        <a:xfrm>
          <a:off x="3924300" y="709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174677</xdr:rowOff>
    </xdr:from>
    <xdr:to>
      <xdr:col>3</xdr:col>
      <xdr:colOff>257175</xdr:colOff>
      <xdr:row>37</xdr:row>
      <xdr:rowOff>276277</xdr:rowOff>
    </xdr:to>
    <xdr:sp macro="" textlink="">
      <xdr:nvSpPr>
        <xdr:cNvPr id="139" name="円/楕円 138"/>
        <xdr:cNvSpPr/>
      </xdr:nvSpPr>
      <xdr:spPr bwMode="auto">
        <a:xfrm>
          <a:off x="3556000" y="729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115004</xdr:rowOff>
    </xdr:from>
    <xdr:ext cx="762000" cy="259045"/>
    <xdr:sp macro="" textlink="">
      <xdr:nvSpPr>
        <xdr:cNvPr id="140" name="テキスト ボックス 139"/>
        <xdr:cNvSpPr txBox="1"/>
      </xdr:nvSpPr>
      <xdr:spPr>
        <a:xfrm>
          <a:off x="3225800" y="70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150564</xdr:rowOff>
    </xdr:from>
    <xdr:to>
      <xdr:col>2</xdr:col>
      <xdr:colOff>692150</xdr:colOff>
      <xdr:row>37</xdr:row>
      <xdr:rowOff>252164</xdr:rowOff>
    </xdr:to>
    <xdr:sp macro="" textlink="">
      <xdr:nvSpPr>
        <xdr:cNvPr id="141" name="円/楕円 140"/>
        <xdr:cNvSpPr/>
      </xdr:nvSpPr>
      <xdr:spPr bwMode="auto">
        <a:xfrm>
          <a:off x="2857500" y="727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90891</xdr:rowOff>
    </xdr:from>
    <xdr:ext cx="762000" cy="259045"/>
    <xdr:sp macro="" textlink="">
      <xdr:nvSpPr>
        <xdr:cNvPr id="142" name="テキスト ボックス 141"/>
        <xdr:cNvSpPr txBox="1"/>
      </xdr:nvSpPr>
      <xdr:spPr>
        <a:xfrm>
          <a:off x="2527300" y="704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28,090
28,009
1,093.56
19,165,357
18,582,511
545,536
12,623,753
20,376,768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13298</xdr:rowOff>
    </xdr:from>
    <xdr:to>
      <xdr:col>6</xdr:col>
      <xdr:colOff>511175</xdr:colOff>
      <xdr:row>33</xdr:row>
      <xdr:rowOff>44188</xdr:rowOff>
    </xdr:to>
    <xdr:cxnSp macro="">
      <xdr:nvCxnSpPr>
        <xdr:cNvPr id="65" name="直線コネクタ 64"/>
        <xdr:cNvCxnSpPr/>
      </xdr:nvCxnSpPr>
      <xdr:spPr>
        <a:xfrm>
          <a:off x="3797300" y="5671148"/>
          <a:ext cx="838200" cy="3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141886</xdr:rowOff>
    </xdr:from>
    <xdr:to>
      <xdr:col>5</xdr:col>
      <xdr:colOff>358775</xdr:colOff>
      <xdr:row>33</xdr:row>
      <xdr:rowOff>13298</xdr:rowOff>
    </xdr:to>
    <xdr:cxnSp macro="">
      <xdr:nvCxnSpPr>
        <xdr:cNvPr id="68" name="直線コネクタ 67"/>
        <xdr:cNvCxnSpPr/>
      </xdr:nvCxnSpPr>
      <xdr:spPr>
        <a:xfrm>
          <a:off x="2908300" y="5628286"/>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100466</xdr:rowOff>
    </xdr:from>
    <xdr:to>
      <xdr:col>4</xdr:col>
      <xdr:colOff>155575</xdr:colOff>
      <xdr:row>32</xdr:row>
      <xdr:rowOff>141886</xdr:rowOff>
    </xdr:to>
    <xdr:cxnSp macro="">
      <xdr:nvCxnSpPr>
        <xdr:cNvPr id="71" name="直線コネクタ 70"/>
        <xdr:cNvCxnSpPr/>
      </xdr:nvCxnSpPr>
      <xdr:spPr>
        <a:xfrm>
          <a:off x="2019300" y="5586866"/>
          <a:ext cx="889000" cy="4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49689</xdr:rowOff>
    </xdr:from>
    <xdr:to>
      <xdr:col>2</xdr:col>
      <xdr:colOff>638175</xdr:colOff>
      <xdr:row>32</xdr:row>
      <xdr:rowOff>100466</xdr:rowOff>
    </xdr:to>
    <xdr:cxnSp macro="">
      <xdr:nvCxnSpPr>
        <xdr:cNvPr id="74" name="直線コネクタ 73"/>
        <xdr:cNvCxnSpPr/>
      </xdr:nvCxnSpPr>
      <xdr:spPr>
        <a:xfrm>
          <a:off x="1130300" y="5536089"/>
          <a:ext cx="8890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164838</xdr:rowOff>
    </xdr:from>
    <xdr:to>
      <xdr:col>6</xdr:col>
      <xdr:colOff>561975</xdr:colOff>
      <xdr:row>33</xdr:row>
      <xdr:rowOff>94988</xdr:rowOff>
    </xdr:to>
    <xdr:sp macro="" textlink="">
      <xdr:nvSpPr>
        <xdr:cNvPr id="84" name="円/楕円 83"/>
        <xdr:cNvSpPr/>
      </xdr:nvSpPr>
      <xdr:spPr>
        <a:xfrm>
          <a:off x="4584700" y="56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16265</xdr:rowOff>
    </xdr:from>
    <xdr:ext cx="599010" cy="259045"/>
    <xdr:sp macro="" textlink="">
      <xdr:nvSpPr>
        <xdr:cNvPr id="85" name="人件費該当値テキスト"/>
        <xdr:cNvSpPr txBox="1"/>
      </xdr:nvSpPr>
      <xdr:spPr>
        <a:xfrm>
          <a:off x="4686300" y="550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118,685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133948</xdr:rowOff>
    </xdr:from>
    <xdr:to>
      <xdr:col>5</xdr:col>
      <xdr:colOff>409575</xdr:colOff>
      <xdr:row>33</xdr:row>
      <xdr:rowOff>64098</xdr:rowOff>
    </xdr:to>
    <xdr:sp macro="" textlink="">
      <xdr:nvSpPr>
        <xdr:cNvPr id="86" name="円/楕円 85"/>
        <xdr:cNvSpPr/>
      </xdr:nvSpPr>
      <xdr:spPr>
        <a:xfrm>
          <a:off x="3746500" y="56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80625</xdr:rowOff>
    </xdr:from>
    <xdr:ext cx="599010" cy="259045"/>
    <xdr:sp macro="" textlink="">
      <xdr:nvSpPr>
        <xdr:cNvPr id="87" name="テキスト ボックス 86"/>
        <xdr:cNvSpPr txBox="1"/>
      </xdr:nvSpPr>
      <xdr:spPr>
        <a:xfrm>
          <a:off x="3497794" y="539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91086</xdr:rowOff>
    </xdr:from>
    <xdr:to>
      <xdr:col>4</xdr:col>
      <xdr:colOff>206375</xdr:colOff>
      <xdr:row>33</xdr:row>
      <xdr:rowOff>21236</xdr:rowOff>
    </xdr:to>
    <xdr:sp macro="" textlink="">
      <xdr:nvSpPr>
        <xdr:cNvPr id="88" name="円/楕円 87"/>
        <xdr:cNvSpPr/>
      </xdr:nvSpPr>
      <xdr:spPr>
        <a:xfrm>
          <a:off x="2857500" y="557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37763</xdr:rowOff>
    </xdr:from>
    <xdr:ext cx="599010" cy="259045"/>
    <xdr:sp macro="" textlink="">
      <xdr:nvSpPr>
        <xdr:cNvPr id="89" name="テキスト ボックス 88"/>
        <xdr:cNvSpPr txBox="1"/>
      </xdr:nvSpPr>
      <xdr:spPr>
        <a:xfrm>
          <a:off x="2608794" y="535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123,847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49666</xdr:rowOff>
    </xdr:from>
    <xdr:to>
      <xdr:col>3</xdr:col>
      <xdr:colOff>3175</xdr:colOff>
      <xdr:row>32</xdr:row>
      <xdr:rowOff>151266</xdr:rowOff>
    </xdr:to>
    <xdr:sp macro="" textlink="">
      <xdr:nvSpPr>
        <xdr:cNvPr id="90" name="円/楕円 89"/>
        <xdr:cNvSpPr/>
      </xdr:nvSpPr>
      <xdr:spPr>
        <a:xfrm>
          <a:off x="1968500" y="553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167793</xdr:rowOff>
    </xdr:from>
    <xdr:ext cx="599010" cy="259045"/>
    <xdr:sp macro="" textlink="">
      <xdr:nvSpPr>
        <xdr:cNvPr id="91" name="テキスト ボックス 90"/>
        <xdr:cNvSpPr txBox="1"/>
      </xdr:nvSpPr>
      <xdr:spPr>
        <a:xfrm>
          <a:off x="1719794" y="531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126,746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170339</xdr:rowOff>
    </xdr:from>
    <xdr:to>
      <xdr:col>1</xdr:col>
      <xdr:colOff>485775</xdr:colOff>
      <xdr:row>32</xdr:row>
      <xdr:rowOff>100489</xdr:rowOff>
    </xdr:to>
    <xdr:sp macro="" textlink="">
      <xdr:nvSpPr>
        <xdr:cNvPr id="92" name="円/楕円 91"/>
        <xdr:cNvSpPr/>
      </xdr:nvSpPr>
      <xdr:spPr>
        <a:xfrm>
          <a:off x="1079500" y="54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117016</xdr:rowOff>
    </xdr:from>
    <xdr:ext cx="599010" cy="259045"/>
    <xdr:sp macro="" textlink="">
      <xdr:nvSpPr>
        <xdr:cNvPr id="93" name="テキスト ボックス 92"/>
        <xdr:cNvSpPr txBox="1"/>
      </xdr:nvSpPr>
      <xdr:spPr>
        <a:xfrm>
          <a:off x="830794" y="526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65329</xdr:rowOff>
    </xdr:from>
    <xdr:to>
      <xdr:col>6</xdr:col>
      <xdr:colOff>511175</xdr:colOff>
      <xdr:row>54</xdr:row>
      <xdr:rowOff>124764</xdr:rowOff>
    </xdr:to>
    <xdr:cxnSp macro="">
      <xdr:nvCxnSpPr>
        <xdr:cNvPr id="123" name="直線コネクタ 122"/>
        <xdr:cNvCxnSpPr/>
      </xdr:nvCxnSpPr>
      <xdr:spPr>
        <a:xfrm flipV="1">
          <a:off x="3797300" y="9323629"/>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124764</xdr:rowOff>
    </xdr:from>
    <xdr:to>
      <xdr:col>5</xdr:col>
      <xdr:colOff>358775</xdr:colOff>
      <xdr:row>54</xdr:row>
      <xdr:rowOff>144640</xdr:rowOff>
    </xdr:to>
    <xdr:cxnSp macro="">
      <xdr:nvCxnSpPr>
        <xdr:cNvPr id="126" name="直線コネクタ 125"/>
        <xdr:cNvCxnSpPr/>
      </xdr:nvCxnSpPr>
      <xdr:spPr>
        <a:xfrm flipV="1">
          <a:off x="2908300" y="9383064"/>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144640</xdr:rowOff>
    </xdr:from>
    <xdr:to>
      <xdr:col>4</xdr:col>
      <xdr:colOff>155575</xdr:colOff>
      <xdr:row>55</xdr:row>
      <xdr:rowOff>44450</xdr:rowOff>
    </xdr:to>
    <xdr:cxnSp macro="">
      <xdr:nvCxnSpPr>
        <xdr:cNvPr id="129" name="直線コネクタ 128"/>
        <xdr:cNvCxnSpPr/>
      </xdr:nvCxnSpPr>
      <xdr:spPr>
        <a:xfrm flipV="1">
          <a:off x="2019300" y="9402940"/>
          <a:ext cx="889000" cy="7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158102</xdr:rowOff>
    </xdr:from>
    <xdr:to>
      <xdr:col>2</xdr:col>
      <xdr:colOff>638175</xdr:colOff>
      <xdr:row>55</xdr:row>
      <xdr:rowOff>44450</xdr:rowOff>
    </xdr:to>
    <xdr:cxnSp macro="">
      <xdr:nvCxnSpPr>
        <xdr:cNvPr id="132" name="直線コネクタ 131"/>
        <xdr:cNvCxnSpPr/>
      </xdr:nvCxnSpPr>
      <xdr:spPr>
        <a:xfrm>
          <a:off x="1130300" y="9416402"/>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14529</xdr:rowOff>
    </xdr:from>
    <xdr:to>
      <xdr:col>6</xdr:col>
      <xdr:colOff>561975</xdr:colOff>
      <xdr:row>54</xdr:row>
      <xdr:rowOff>116129</xdr:rowOff>
    </xdr:to>
    <xdr:sp macro="" textlink="">
      <xdr:nvSpPr>
        <xdr:cNvPr id="142" name="円/楕円 141"/>
        <xdr:cNvSpPr/>
      </xdr:nvSpPr>
      <xdr:spPr>
        <a:xfrm>
          <a:off x="4584700" y="92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37406</xdr:rowOff>
    </xdr:from>
    <xdr:ext cx="534377" cy="259045"/>
    <xdr:sp macro="" textlink="">
      <xdr:nvSpPr>
        <xdr:cNvPr id="143" name="物件費該当値テキスト"/>
        <xdr:cNvSpPr txBox="1"/>
      </xdr:nvSpPr>
      <xdr:spPr>
        <a:xfrm>
          <a:off x="4686300" y="912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95,856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73964</xdr:rowOff>
    </xdr:from>
    <xdr:to>
      <xdr:col>5</xdr:col>
      <xdr:colOff>409575</xdr:colOff>
      <xdr:row>55</xdr:row>
      <xdr:rowOff>4114</xdr:rowOff>
    </xdr:to>
    <xdr:sp macro="" textlink="">
      <xdr:nvSpPr>
        <xdr:cNvPr id="144" name="円/楕円 143"/>
        <xdr:cNvSpPr/>
      </xdr:nvSpPr>
      <xdr:spPr>
        <a:xfrm>
          <a:off x="3746500" y="93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20641</xdr:rowOff>
    </xdr:from>
    <xdr:ext cx="534377" cy="259045"/>
    <xdr:sp macro="" textlink="">
      <xdr:nvSpPr>
        <xdr:cNvPr id="145" name="テキスト ボックス 144"/>
        <xdr:cNvSpPr txBox="1"/>
      </xdr:nvSpPr>
      <xdr:spPr>
        <a:xfrm>
          <a:off x="3530111" y="91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91,176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93840</xdr:rowOff>
    </xdr:from>
    <xdr:to>
      <xdr:col>4</xdr:col>
      <xdr:colOff>206375</xdr:colOff>
      <xdr:row>55</xdr:row>
      <xdr:rowOff>23990</xdr:rowOff>
    </xdr:to>
    <xdr:sp macro="" textlink="">
      <xdr:nvSpPr>
        <xdr:cNvPr id="146" name="円/楕円 145"/>
        <xdr:cNvSpPr/>
      </xdr:nvSpPr>
      <xdr:spPr>
        <a:xfrm>
          <a:off x="2857500" y="93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40517</xdr:rowOff>
    </xdr:from>
    <xdr:ext cx="534377" cy="259045"/>
    <xdr:sp macro="" textlink="">
      <xdr:nvSpPr>
        <xdr:cNvPr id="147" name="テキスト ボックス 146"/>
        <xdr:cNvSpPr txBox="1"/>
      </xdr:nvSpPr>
      <xdr:spPr>
        <a:xfrm>
          <a:off x="2641111" y="912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89,611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165100</xdr:rowOff>
    </xdr:from>
    <xdr:to>
      <xdr:col>3</xdr:col>
      <xdr:colOff>3175</xdr:colOff>
      <xdr:row>55</xdr:row>
      <xdr:rowOff>95250</xdr:rowOff>
    </xdr:to>
    <xdr:sp macro="" textlink="">
      <xdr:nvSpPr>
        <xdr:cNvPr id="148" name="円/楕円 147"/>
        <xdr:cNvSpPr/>
      </xdr:nvSpPr>
      <xdr:spPr>
        <a:xfrm>
          <a:off x="19685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111777</xdr:rowOff>
    </xdr:from>
    <xdr:ext cx="534377" cy="259045"/>
    <xdr:sp macro="" textlink="">
      <xdr:nvSpPr>
        <xdr:cNvPr id="149" name="テキスト ボックス 148"/>
        <xdr:cNvSpPr txBox="1"/>
      </xdr:nvSpPr>
      <xdr:spPr>
        <a:xfrm>
          <a:off x="1752111" y="91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84,000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107302</xdr:rowOff>
    </xdr:from>
    <xdr:to>
      <xdr:col>1</xdr:col>
      <xdr:colOff>485775</xdr:colOff>
      <xdr:row>55</xdr:row>
      <xdr:rowOff>37452</xdr:rowOff>
    </xdr:to>
    <xdr:sp macro="" textlink="">
      <xdr:nvSpPr>
        <xdr:cNvPr id="150" name="円/楕円 149"/>
        <xdr:cNvSpPr/>
      </xdr:nvSpPr>
      <xdr:spPr>
        <a:xfrm>
          <a:off x="1079500" y="936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53979</xdr:rowOff>
    </xdr:from>
    <xdr:ext cx="534377" cy="259045"/>
    <xdr:sp macro="" textlink="">
      <xdr:nvSpPr>
        <xdr:cNvPr id="151" name="テキスト ボックス 150"/>
        <xdr:cNvSpPr txBox="1"/>
      </xdr:nvSpPr>
      <xdr:spPr>
        <a:xfrm>
          <a:off x="863111" y="914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6769</xdr:rowOff>
    </xdr:from>
    <xdr:to>
      <xdr:col>6</xdr:col>
      <xdr:colOff>511175</xdr:colOff>
      <xdr:row>75</xdr:row>
      <xdr:rowOff>20600</xdr:rowOff>
    </xdr:to>
    <xdr:cxnSp macro="">
      <xdr:nvCxnSpPr>
        <xdr:cNvPr id="180" name="直線コネクタ 179"/>
        <xdr:cNvCxnSpPr/>
      </xdr:nvCxnSpPr>
      <xdr:spPr>
        <a:xfrm>
          <a:off x="3797300" y="12865519"/>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6769</xdr:rowOff>
    </xdr:from>
    <xdr:to>
      <xdr:col>5</xdr:col>
      <xdr:colOff>358775</xdr:colOff>
      <xdr:row>76</xdr:row>
      <xdr:rowOff>13970</xdr:rowOff>
    </xdr:to>
    <xdr:cxnSp macro="">
      <xdr:nvCxnSpPr>
        <xdr:cNvPr id="183" name="直線コネクタ 182"/>
        <xdr:cNvCxnSpPr/>
      </xdr:nvCxnSpPr>
      <xdr:spPr>
        <a:xfrm flipV="1">
          <a:off x="2908300" y="12865519"/>
          <a:ext cx="889000" cy="1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13970</xdr:rowOff>
    </xdr:from>
    <xdr:to>
      <xdr:col>4</xdr:col>
      <xdr:colOff>155575</xdr:colOff>
      <xdr:row>76</xdr:row>
      <xdr:rowOff>52984</xdr:rowOff>
    </xdr:to>
    <xdr:cxnSp macro="">
      <xdr:nvCxnSpPr>
        <xdr:cNvPr id="186" name="直線コネクタ 185"/>
        <xdr:cNvCxnSpPr/>
      </xdr:nvCxnSpPr>
      <xdr:spPr>
        <a:xfrm flipV="1">
          <a:off x="2019300" y="13044170"/>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52984</xdr:rowOff>
    </xdr:from>
    <xdr:to>
      <xdr:col>2</xdr:col>
      <xdr:colOff>638175</xdr:colOff>
      <xdr:row>78</xdr:row>
      <xdr:rowOff>140767</xdr:rowOff>
    </xdr:to>
    <xdr:cxnSp macro="">
      <xdr:nvCxnSpPr>
        <xdr:cNvPr id="189" name="直線コネクタ 188"/>
        <xdr:cNvCxnSpPr/>
      </xdr:nvCxnSpPr>
      <xdr:spPr>
        <a:xfrm flipV="1">
          <a:off x="1130300" y="13083184"/>
          <a:ext cx="889000" cy="4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141250</xdr:rowOff>
    </xdr:from>
    <xdr:to>
      <xdr:col>6</xdr:col>
      <xdr:colOff>561975</xdr:colOff>
      <xdr:row>75</xdr:row>
      <xdr:rowOff>71400</xdr:rowOff>
    </xdr:to>
    <xdr:sp macro="" textlink="">
      <xdr:nvSpPr>
        <xdr:cNvPr id="199" name="円/楕円 198"/>
        <xdr:cNvSpPr/>
      </xdr:nvSpPr>
      <xdr:spPr>
        <a:xfrm>
          <a:off x="4584700" y="1282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164127</xdr:rowOff>
    </xdr:from>
    <xdr:ext cx="534377" cy="259045"/>
    <xdr:sp macro="" textlink="">
      <xdr:nvSpPr>
        <xdr:cNvPr id="200" name="維持補修費該当値テキスト"/>
        <xdr:cNvSpPr txBox="1"/>
      </xdr:nvSpPr>
      <xdr:spPr>
        <a:xfrm>
          <a:off x="4686300" y="126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127419</xdr:rowOff>
    </xdr:from>
    <xdr:to>
      <xdr:col>5</xdr:col>
      <xdr:colOff>409575</xdr:colOff>
      <xdr:row>75</xdr:row>
      <xdr:rowOff>57569</xdr:rowOff>
    </xdr:to>
    <xdr:sp macro="" textlink="">
      <xdr:nvSpPr>
        <xdr:cNvPr id="201" name="円/楕円 200"/>
        <xdr:cNvSpPr/>
      </xdr:nvSpPr>
      <xdr:spPr>
        <a:xfrm>
          <a:off x="3746500" y="128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74096</xdr:rowOff>
    </xdr:from>
    <xdr:ext cx="534377" cy="259045"/>
    <xdr:sp macro="" textlink="">
      <xdr:nvSpPr>
        <xdr:cNvPr id="202" name="テキスト ボックス 201"/>
        <xdr:cNvSpPr txBox="1"/>
      </xdr:nvSpPr>
      <xdr:spPr>
        <a:xfrm>
          <a:off x="3530111" y="125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134620</xdr:rowOff>
    </xdr:from>
    <xdr:to>
      <xdr:col>4</xdr:col>
      <xdr:colOff>206375</xdr:colOff>
      <xdr:row>76</xdr:row>
      <xdr:rowOff>64770</xdr:rowOff>
    </xdr:to>
    <xdr:sp macro="" textlink="">
      <xdr:nvSpPr>
        <xdr:cNvPr id="203" name="円/楕円 202"/>
        <xdr:cNvSpPr/>
      </xdr:nvSpPr>
      <xdr:spPr>
        <a:xfrm>
          <a:off x="2857500" y="129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81297</xdr:rowOff>
    </xdr:from>
    <xdr:ext cx="534377" cy="259045"/>
    <xdr:sp macro="" textlink="">
      <xdr:nvSpPr>
        <xdr:cNvPr id="204" name="テキスト ボックス 203"/>
        <xdr:cNvSpPr txBox="1"/>
      </xdr:nvSpPr>
      <xdr:spPr>
        <a:xfrm>
          <a:off x="2641111" y="127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2184</xdr:rowOff>
    </xdr:from>
    <xdr:to>
      <xdr:col>3</xdr:col>
      <xdr:colOff>3175</xdr:colOff>
      <xdr:row>76</xdr:row>
      <xdr:rowOff>103784</xdr:rowOff>
    </xdr:to>
    <xdr:sp macro="" textlink="">
      <xdr:nvSpPr>
        <xdr:cNvPr id="205" name="円/楕円 204"/>
        <xdr:cNvSpPr/>
      </xdr:nvSpPr>
      <xdr:spPr>
        <a:xfrm>
          <a:off x="1968500" y="130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120311</xdr:rowOff>
    </xdr:from>
    <xdr:ext cx="534377" cy="259045"/>
    <xdr:sp macro="" textlink="">
      <xdr:nvSpPr>
        <xdr:cNvPr id="206" name="テキスト ボックス 205"/>
        <xdr:cNvSpPr txBox="1"/>
      </xdr:nvSpPr>
      <xdr:spPr>
        <a:xfrm>
          <a:off x="1752111" y="128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89967</xdr:rowOff>
    </xdr:from>
    <xdr:to>
      <xdr:col>1</xdr:col>
      <xdr:colOff>485775</xdr:colOff>
      <xdr:row>79</xdr:row>
      <xdr:rowOff>20117</xdr:rowOff>
    </xdr:to>
    <xdr:sp macro="" textlink="">
      <xdr:nvSpPr>
        <xdr:cNvPr id="207" name="円/楕円 206"/>
        <xdr:cNvSpPr/>
      </xdr:nvSpPr>
      <xdr:spPr>
        <a:xfrm>
          <a:off x="1079500" y="134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11244</xdr:rowOff>
    </xdr:from>
    <xdr:ext cx="469744" cy="259045"/>
    <xdr:sp macro="" textlink="">
      <xdr:nvSpPr>
        <xdr:cNvPr id="208" name="テキスト ボックス 207"/>
        <xdr:cNvSpPr txBox="1"/>
      </xdr:nvSpPr>
      <xdr:spPr>
        <a:xfrm>
          <a:off x="895427" y="1355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19659</xdr:rowOff>
    </xdr:from>
    <xdr:to>
      <xdr:col>6</xdr:col>
      <xdr:colOff>511175</xdr:colOff>
      <xdr:row>97</xdr:row>
      <xdr:rowOff>27279</xdr:rowOff>
    </xdr:to>
    <xdr:cxnSp macro="">
      <xdr:nvCxnSpPr>
        <xdr:cNvPr id="238" name="直線コネクタ 237"/>
        <xdr:cNvCxnSpPr/>
      </xdr:nvCxnSpPr>
      <xdr:spPr>
        <a:xfrm flipV="1">
          <a:off x="3797300" y="1665030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27279</xdr:rowOff>
    </xdr:from>
    <xdr:to>
      <xdr:col>5</xdr:col>
      <xdr:colOff>358775</xdr:colOff>
      <xdr:row>97</xdr:row>
      <xdr:rowOff>96940</xdr:rowOff>
    </xdr:to>
    <xdr:cxnSp macro="">
      <xdr:nvCxnSpPr>
        <xdr:cNvPr id="241" name="直線コネクタ 240"/>
        <xdr:cNvCxnSpPr/>
      </xdr:nvCxnSpPr>
      <xdr:spPr>
        <a:xfrm flipV="1">
          <a:off x="2908300" y="16657929"/>
          <a:ext cx="889000" cy="6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96940</xdr:rowOff>
    </xdr:from>
    <xdr:to>
      <xdr:col>4</xdr:col>
      <xdr:colOff>155575</xdr:colOff>
      <xdr:row>97</xdr:row>
      <xdr:rowOff>139015</xdr:rowOff>
    </xdr:to>
    <xdr:cxnSp macro="">
      <xdr:nvCxnSpPr>
        <xdr:cNvPr id="244" name="直線コネクタ 243"/>
        <xdr:cNvCxnSpPr/>
      </xdr:nvCxnSpPr>
      <xdr:spPr>
        <a:xfrm flipV="1">
          <a:off x="2019300" y="16727590"/>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139015</xdr:rowOff>
    </xdr:from>
    <xdr:to>
      <xdr:col>2</xdr:col>
      <xdr:colOff>638175</xdr:colOff>
      <xdr:row>97</xdr:row>
      <xdr:rowOff>163373</xdr:rowOff>
    </xdr:to>
    <xdr:cxnSp macro="">
      <xdr:nvCxnSpPr>
        <xdr:cNvPr id="247" name="直線コネクタ 246"/>
        <xdr:cNvCxnSpPr/>
      </xdr:nvCxnSpPr>
      <xdr:spPr>
        <a:xfrm flipV="1">
          <a:off x="1130300" y="16769665"/>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140309</xdr:rowOff>
    </xdr:from>
    <xdr:to>
      <xdr:col>6</xdr:col>
      <xdr:colOff>561975</xdr:colOff>
      <xdr:row>97</xdr:row>
      <xdr:rowOff>70459</xdr:rowOff>
    </xdr:to>
    <xdr:sp macro="" textlink="">
      <xdr:nvSpPr>
        <xdr:cNvPr id="257" name="円/楕円 256"/>
        <xdr:cNvSpPr/>
      </xdr:nvSpPr>
      <xdr:spPr>
        <a:xfrm>
          <a:off x="4584700" y="165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118736</xdr:rowOff>
    </xdr:from>
    <xdr:ext cx="534377" cy="259045"/>
    <xdr:sp macro="" textlink="">
      <xdr:nvSpPr>
        <xdr:cNvPr id="258" name="扶助費該当値テキスト"/>
        <xdr:cNvSpPr txBox="1"/>
      </xdr:nvSpPr>
      <xdr:spPr>
        <a:xfrm>
          <a:off x="4686300" y="165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88,952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147929</xdr:rowOff>
    </xdr:from>
    <xdr:to>
      <xdr:col>5</xdr:col>
      <xdr:colOff>409575</xdr:colOff>
      <xdr:row>97</xdr:row>
      <xdr:rowOff>78079</xdr:rowOff>
    </xdr:to>
    <xdr:sp macro="" textlink="">
      <xdr:nvSpPr>
        <xdr:cNvPr id="259" name="円/楕円 258"/>
        <xdr:cNvSpPr/>
      </xdr:nvSpPr>
      <xdr:spPr>
        <a:xfrm>
          <a:off x="3746500" y="16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94606</xdr:rowOff>
    </xdr:from>
    <xdr:ext cx="534377" cy="259045"/>
    <xdr:sp macro="" textlink="">
      <xdr:nvSpPr>
        <xdr:cNvPr id="260" name="テキスト ボックス 259"/>
        <xdr:cNvSpPr txBox="1"/>
      </xdr:nvSpPr>
      <xdr:spPr>
        <a:xfrm>
          <a:off x="3530111" y="163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88,352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46140</xdr:rowOff>
    </xdr:from>
    <xdr:to>
      <xdr:col>4</xdr:col>
      <xdr:colOff>206375</xdr:colOff>
      <xdr:row>97</xdr:row>
      <xdr:rowOff>147740</xdr:rowOff>
    </xdr:to>
    <xdr:sp macro="" textlink="">
      <xdr:nvSpPr>
        <xdr:cNvPr id="261" name="円/楕円 260"/>
        <xdr:cNvSpPr/>
      </xdr:nvSpPr>
      <xdr:spPr>
        <a:xfrm>
          <a:off x="2857500" y="166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164267</xdr:rowOff>
    </xdr:from>
    <xdr:ext cx="534377" cy="259045"/>
    <xdr:sp macro="" textlink="">
      <xdr:nvSpPr>
        <xdr:cNvPr id="262" name="テキスト ボックス 261"/>
        <xdr:cNvSpPr txBox="1"/>
      </xdr:nvSpPr>
      <xdr:spPr>
        <a:xfrm>
          <a:off x="2641111" y="164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88215</xdr:rowOff>
    </xdr:from>
    <xdr:to>
      <xdr:col>3</xdr:col>
      <xdr:colOff>3175</xdr:colOff>
      <xdr:row>98</xdr:row>
      <xdr:rowOff>18365</xdr:rowOff>
    </xdr:to>
    <xdr:sp macro="" textlink="">
      <xdr:nvSpPr>
        <xdr:cNvPr id="263" name="円/楕円 262"/>
        <xdr:cNvSpPr/>
      </xdr:nvSpPr>
      <xdr:spPr>
        <a:xfrm>
          <a:off x="1968500" y="167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34892</xdr:rowOff>
    </xdr:from>
    <xdr:ext cx="534377" cy="259045"/>
    <xdr:sp macro="" textlink="">
      <xdr:nvSpPr>
        <xdr:cNvPr id="264" name="テキスト ボックス 263"/>
        <xdr:cNvSpPr txBox="1"/>
      </xdr:nvSpPr>
      <xdr:spPr>
        <a:xfrm>
          <a:off x="1752111" y="1649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112573</xdr:rowOff>
    </xdr:from>
    <xdr:to>
      <xdr:col>1</xdr:col>
      <xdr:colOff>485775</xdr:colOff>
      <xdr:row>98</xdr:row>
      <xdr:rowOff>42723</xdr:rowOff>
    </xdr:to>
    <xdr:sp macro="" textlink="">
      <xdr:nvSpPr>
        <xdr:cNvPr id="265" name="円/楕円 264"/>
        <xdr:cNvSpPr/>
      </xdr:nvSpPr>
      <xdr:spPr>
        <a:xfrm>
          <a:off x="1079500" y="167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33850</xdr:rowOff>
    </xdr:from>
    <xdr:ext cx="534377" cy="259045"/>
    <xdr:sp macro="" textlink="">
      <xdr:nvSpPr>
        <xdr:cNvPr id="266" name="テキスト ボックス 265"/>
        <xdr:cNvSpPr txBox="1"/>
      </xdr:nvSpPr>
      <xdr:spPr>
        <a:xfrm>
          <a:off x="863111" y="168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69453</xdr:rowOff>
    </xdr:from>
    <xdr:to>
      <xdr:col>15</xdr:col>
      <xdr:colOff>180975</xdr:colOff>
      <xdr:row>35</xdr:row>
      <xdr:rowOff>148577</xdr:rowOff>
    </xdr:to>
    <xdr:cxnSp macro="">
      <xdr:nvCxnSpPr>
        <xdr:cNvPr id="299" name="直線コネクタ 298"/>
        <xdr:cNvCxnSpPr/>
      </xdr:nvCxnSpPr>
      <xdr:spPr>
        <a:xfrm flipV="1">
          <a:off x="9639300" y="6070203"/>
          <a:ext cx="838200" cy="7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148577</xdr:rowOff>
    </xdr:from>
    <xdr:to>
      <xdr:col>14</xdr:col>
      <xdr:colOff>28575</xdr:colOff>
      <xdr:row>35</xdr:row>
      <xdr:rowOff>156759</xdr:rowOff>
    </xdr:to>
    <xdr:cxnSp macro="">
      <xdr:nvCxnSpPr>
        <xdr:cNvPr id="302" name="直線コネクタ 301"/>
        <xdr:cNvCxnSpPr/>
      </xdr:nvCxnSpPr>
      <xdr:spPr>
        <a:xfrm flipV="1">
          <a:off x="8750300" y="6149327"/>
          <a:ext cx="8890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156759</xdr:rowOff>
    </xdr:from>
    <xdr:to>
      <xdr:col>12</xdr:col>
      <xdr:colOff>511175</xdr:colOff>
      <xdr:row>36</xdr:row>
      <xdr:rowOff>60614</xdr:rowOff>
    </xdr:to>
    <xdr:cxnSp macro="">
      <xdr:nvCxnSpPr>
        <xdr:cNvPr id="305" name="直線コネクタ 304"/>
        <xdr:cNvCxnSpPr/>
      </xdr:nvCxnSpPr>
      <xdr:spPr>
        <a:xfrm flipV="1">
          <a:off x="7861300" y="6157509"/>
          <a:ext cx="889000" cy="7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60614</xdr:rowOff>
    </xdr:from>
    <xdr:to>
      <xdr:col>11</xdr:col>
      <xdr:colOff>307975</xdr:colOff>
      <xdr:row>36</xdr:row>
      <xdr:rowOff>68729</xdr:rowOff>
    </xdr:to>
    <xdr:cxnSp macro="">
      <xdr:nvCxnSpPr>
        <xdr:cNvPr id="308" name="直線コネクタ 307"/>
        <xdr:cNvCxnSpPr/>
      </xdr:nvCxnSpPr>
      <xdr:spPr>
        <a:xfrm flipV="1">
          <a:off x="6972300" y="6232814"/>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18653</xdr:rowOff>
    </xdr:from>
    <xdr:to>
      <xdr:col>15</xdr:col>
      <xdr:colOff>231775</xdr:colOff>
      <xdr:row>35</xdr:row>
      <xdr:rowOff>120253</xdr:rowOff>
    </xdr:to>
    <xdr:sp macro="" textlink="">
      <xdr:nvSpPr>
        <xdr:cNvPr id="318" name="円/楕円 317"/>
        <xdr:cNvSpPr/>
      </xdr:nvSpPr>
      <xdr:spPr>
        <a:xfrm>
          <a:off x="10426700" y="60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41530</xdr:rowOff>
    </xdr:from>
    <xdr:ext cx="534377" cy="259045"/>
    <xdr:sp macro="" textlink="">
      <xdr:nvSpPr>
        <xdr:cNvPr id="319" name="補助費等該当値テキスト"/>
        <xdr:cNvSpPr txBox="1"/>
      </xdr:nvSpPr>
      <xdr:spPr>
        <a:xfrm>
          <a:off x="10528300" y="587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79,375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97777</xdr:rowOff>
    </xdr:from>
    <xdr:to>
      <xdr:col>14</xdr:col>
      <xdr:colOff>79375</xdr:colOff>
      <xdr:row>36</xdr:row>
      <xdr:rowOff>27927</xdr:rowOff>
    </xdr:to>
    <xdr:sp macro="" textlink="">
      <xdr:nvSpPr>
        <xdr:cNvPr id="320" name="円/楕円 319"/>
        <xdr:cNvSpPr/>
      </xdr:nvSpPr>
      <xdr:spPr>
        <a:xfrm>
          <a:off x="9588500" y="60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44454</xdr:rowOff>
    </xdr:from>
    <xdr:ext cx="534377" cy="259045"/>
    <xdr:sp macro="" textlink="">
      <xdr:nvSpPr>
        <xdr:cNvPr id="321" name="テキスト ボックス 320"/>
        <xdr:cNvSpPr txBox="1"/>
      </xdr:nvSpPr>
      <xdr:spPr>
        <a:xfrm>
          <a:off x="9372111" y="58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105959</xdr:rowOff>
    </xdr:from>
    <xdr:to>
      <xdr:col>12</xdr:col>
      <xdr:colOff>561975</xdr:colOff>
      <xdr:row>36</xdr:row>
      <xdr:rowOff>36109</xdr:rowOff>
    </xdr:to>
    <xdr:sp macro="" textlink="">
      <xdr:nvSpPr>
        <xdr:cNvPr id="322" name="円/楕円 321"/>
        <xdr:cNvSpPr/>
      </xdr:nvSpPr>
      <xdr:spPr>
        <a:xfrm>
          <a:off x="8699500" y="61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52636</xdr:rowOff>
    </xdr:from>
    <xdr:ext cx="534377" cy="259045"/>
    <xdr:sp macro="" textlink="">
      <xdr:nvSpPr>
        <xdr:cNvPr id="323" name="テキスト ボックス 322"/>
        <xdr:cNvSpPr txBox="1"/>
      </xdr:nvSpPr>
      <xdr:spPr>
        <a:xfrm>
          <a:off x="8483111" y="58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9814</xdr:rowOff>
    </xdr:from>
    <xdr:to>
      <xdr:col>11</xdr:col>
      <xdr:colOff>358775</xdr:colOff>
      <xdr:row>36</xdr:row>
      <xdr:rowOff>111414</xdr:rowOff>
    </xdr:to>
    <xdr:sp macro="" textlink="">
      <xdr:nvSpPr>
        <xdr:cNvPr id="324" name="円/楕円 323"/>
        <xdr:cNvSpPr/>
      </xdr:nvSpPr>
      <xdr:spPr>
        <a:xfrm>
          <a:off x="7810500" y="61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127941</xdr:rowOff>
    </xdr:from>
    <xdr:ext cx="534377" cy="259045"/>
    <xdr:sp macro="" textlink="">
      <xdr:nvSpPr>
        <xdr:cNvPr id="325" name="テキスト ボックス 324"/>
        <xdr:cNvSpPr txBox="1"/>
      </xdr:nvSpPr>
      <xdr:spPr>
        <a:xfrm>
          <a:off x="7594111" y="59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17929</xdr:rowOff>
    </xdr:from>
    <xdr:to>
      <xdr:col>10</xdr:col>
      <xdr:colOff>155575</xdr:colOff>
      <xdr:row>36</xdr:row>
      <xdr:rowOff>119529</xdr:rowOff>
    </xdr:to>
    <xdr:sp macro="" textlink="">
      <xdr:nvSpPr>
        <xdr:cNvPr id="326" name="円/楕円 325"/>
        <xdr:cNvSpPr/>
      </xdr:nvSpPr>
      <xdr:spPr>
        <a:xfrm>
          <a:off x="6921500" y="61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136056</xdr:rowOff>
    </xdr:from>
    <xdr:ext cx="534377" cy="259045"/>
    <xdr:sp macro="" textlink="">
      <xdr:nvSpPr>
        <xdr:cNvPr id="327" name="テキスト ボックス 326"/>
        <xdr:cNvSpPr txBox="1"/>
      </xdr:nvSpPr>
      <xdr:spPr>
        <a:xfrm>
          <a:off x="6705111" y="596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89102</xdr:rowOff>
    </xdr:from>
    <xdr:to>
      <xdr:col>15</xdr:col>
      <xdr:colOff>180975</xdr:colOff>
      <xdr:row>58</xdr:row>
      <xdr:rowOff>91453</xdr:rowOff>
    </xdr:to>
    <xdr:cxnSp macro="">
      <xdr:nvCxnSpPr>
        <xdr:cNvPr id="354" name="直線コネクタ 353"/>
        <xdr:cNvCxnSpPr/>
      </xdr:nvCxnSpPr>
      <xdr:spPr>
        <a:xfrm>
          <a:off x="9639300" y="10033202"/>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72259</xdr:rowOff>
    </xdr:from>
    <xdr:to>
      <xdr:col>14</xdr:col>
      <xdr:colOff>28575</xdr:colOff>
      <xdr:row>58</xdr:row>
      <xdr:rowOff>89102</xdr:rowOff>
    </xdr:to>
    <xdr:cxnSp macro="">
      <xdr:nvCxnSpPr>
        <xdr:cNvPr id="357" name="直線コネクタ 356"/>
        <xdr:cNvCxnSpPr/>
      </xdr:nvCxnSpPr>
      <xdr:spPr>
        <a:xfrm>
          <a:off x="8750300" y="10016359"/>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72259</xdr:rowOff>
    </xdr:from>
    <xdr:to>
      <xdr:col>12</xdr:col>
      <xdr:colOff>511175</xdr:colOff>
      <xdr:row>58</xdr:row>
      <xdr:rowOff>86435</xdr:rowOff>
    </xdr:to>
    <xdr:cxnSp macro="">
      <xdr:nvCxnSpPr>
        <xdr:cNvPr id="360" name="直線コネクタ 359"/>
        <xdr:cNvCxnSpPr/>
      </xdr:nvCxnSpPr>
      <xdr:spPr>
        <a:xfrm flipV="1">
          <a:off x="7861300" y="10016359"/>
          <a:ext cx="889000" cy="1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86435</xdr:rowOff>
    </xdr:from>
    <xdr:to>
      <xdr:col>11</xdr:col>
      <xdr:colOff>307975</xdr:colOff>
      <xdr:row>58</xdr:row>
      <xdr:rowOff>88556</xdr:rowOff>
    </xdr:to>
    <xdr:cxnSp macro="">
      <xdr:nvCxnSpPr>
        <xdr:cNvPr id="363" name="直線コネクタ 362"/>
        <xdr:cNvCxnSpPr/>
      </xdr:nvCxnSpPr>
      <xdr:spPr>
        <a:xfrm flipV="1">
          <a:off x="6972300" y="10030535"/>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40653</xdr:rowOff>
    </xdr:from>
    <xdr:to>
      <xdr:col>15</xdr:col>
      <xdr:colOff>231775</xdr:colOff>
      <xdr:row>58</xdr:row>
      <xdr:rowOff>142253</xdr:rowOff>
    </xdr:to>
    <xdr:sp macro="" textlink="">
      <xdr:nvSpPr>
        <xdr:cNvPr id="373" name="円/楕円 372"/>
        <xdr:cNvSpPr/>
      </xdr:nvSpPr>
      <xdr:spPr>
        <a:xfrm>
          <a:off x="10426700" y="998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38302</xdr:rowOff>
    </xdr:from>
    <xdr:to>
      <xdr:col>14</xdr:col>
      <xdr:colOff>79375</xdr:colOff>
      <xdr:row>58</xdr:row>
      <xdr:rowOff>139902</xdr:rowOff>
    </xdr:to>
    <xdr:sp macro="" textlink="">
      <xdr:nvSpPr>
        <xdr:cNvPr id="375" name="円/楕円 374"/>
        <xdr:cNvSpPr/>
      </xdr:nvSpPr>
      <xdr:spPr>
        <a:xfrm>
          <a:off x="9588500" y="99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131029</xdr:rowOff>
    </xdr:from>
    <xdr:ext cx="534377" cy="259045"/>
    <xdr:sp macro="" textlink="">
      <xdr:nvSpPr>
        <xdr:cNvPr id="376" name="テキスト ボックス 375"/>
        <xdr:cNvSpPr txBox="1"/>
      </xdr:nvSpPr>
      <xdr:spPr>
        <a:xfrm>
          <a:off x="9372111" y="100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21459</xdr:rowOff>
    </xdr:from>
    <xdr:to>
      <xdr:col>12</xdr:col>
      <xdr:colOff>561975</xdr:colOff>
      <xdr:row>58</xdr:row>
      <xdr:rowOff>123059</xdr:rowOff>
    </xdr:to>
    <xdr:sp macro="" textlink="">
      <xdr:nvSpPr>
        <xdr:cNvPr id="377" name="円/楕円 376"/>
        <xdr:cNvSpPr/>
      </xdr:nvSpPr>
      <xdr:spPr>
        <a:xfrm>
          <a:off x="8699500" y="99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114186</xdr:rowOff>
    </xdr:from>
    <xdr:ext cx="534377" cy="259045"/>
    <xdr:sp macro="" textlink="">
      <xdr:nvSpPr>
        <xdr:cNvPr id="378" name="テキスト ボックス 377"/>
        <xdr:cNvSpPr txBox="1"/>
      </xdr:nvSpPr>
      <xdr:spPr>
        <a:xfrm>
          <a:off x="8483111" y="100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35635</xdr:rowOff>
    </xdr:from>
    <xdr:to>
      <xdr:col>11</xdr:col>
      <xdr:colOff>358775</xdr:colOff>
      <xdr:row>58</xdr:row>
      <xdr:rowOff>137235</xdr:rowOff>
    </xdr:to>
    <xdr:sp macro="" textlink="">
      <xdr:nvSpPr>
        <xdr:cNvPr id="379" name="円/楕円 378"/>
        <xdr:cNvSpPr/>
      </xdr:nvSpPr>
      <xdr:spPr>
        <a:xfrm>
          <a:off x="7810500" y="99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128362</xdr:rowOff>
    </xdr:from>
    <xdr:ext cx="534377" cy="259045"/>
    <xdr:sp macro="" textlink="">
      <xdr:nvSpPr>
        <xdr:cNvPr id="380" name="テキスト ボックス 379"/>
        <xdr:cNvSpPr txBox="1"/>
      </xdr:nvSpPr>
      <xdr:spPr>
        <a:xfrm>
          <a:off x="7594111" y="100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37756</xdr:rowOff>
    </xdr:from>
    <xdr:to>
      <xdr:col>10</xdr:col>
      <xdr:colOff>155575</xdr:colOff>
      <xdr:row>58</xdr:row>
      <xdr:rowOff>139356</xdr:rowOff>
    </xdr:to>
    <xdr:sp macro="" textlink="">
      <xdr:nvSpPr>
        <xdr:cNvPr id="381" name="円/楕円 380"/>
        <xdr:cNvSpPr/>
      </xdr:nvSpPr>
      <xdr:spPr>
        <a:xfrm>
          <a:off x="6921500" y="99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130483</xdr:rowOff>
    </xdr:from>
    <xdr:ext cx="534377" cy="259045"/>
    <xdr:sp macro="" textlink="">
      <xdr:nvSpPr>
        <xdr:cNvPr id="382" name="テキスト ボックス 381"/>
        <xdr:cNvSpPr txBox="1"/>
      </xdr:nvSpPr>
      <xdr:spPr>
        <a:xfrm>
          <a:off x="6705111" y="1007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695</xdr:rowOff>
    </xdr:from>
    <xdr:to>
      <xdr:col>15</xdr:col>
      <xdr:colOff>180975</xdr:colOff>
      <xdr:row>79</xdr:row>
      <xdr:rowOff>9868</xdr:rowOff>
    </xdr:to>
    <xdr:cxnSp macro="">
      <xdr:nvCxnSpPr>
        <xdr:cNvPr id="411" name="直線コネクタ 410"/>
        <xdr:cNvCxnSpPr/>
      </xdr:nvCxnSpPr>
      <xdr:spPr>
        <a:xfrm flipV="1">
          <a:off x="9639300" y="13545245"/>
          <a:ext cx="8382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121345</xdr:rowOff>
    </xdr:from>
    <xdr:to>
      <xdr:col>15</xdr:col>
      <xdr:colOff>231775</xdr:colOff>
      <xdr:row>79</xdr:row>
      <xdr:rowOff>51495</xdr:rowOff>
    </xdr:to>
    <xdr:sp macro="" textlink="">
      <xdr:nvSpPr>
        <xdr:cNvPr id="421" name="円/楕円 420"/>
        <xdr:cNvSpPr/>
      </xdr:nvSpPr>
      <xdr:spPr>
        <a:xfrm>
          <a:off x="10426700" y="134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130518</xdr:rowOff>
    </xdr:from>
    <xdr:to>
      <xdr:col>14</xdr:col>
      <xdr:colOff>79375</xdr:colOff>
      <xdr:row>79</xdr:row>
      <xdr:rowOff>60668</xdr:rowOff>
    </xdr:to>
    <xdr:sp macro="" textlink="">
      <xdr:nvSpPr>
        <xdr:cNvPr id="423" name="円/楕円 422"/>
        <xdr:cNvSpPr/>
      </xdr:nvSpPr>
      <xdr:spPr>
        <a:xfrm>
          <a:off x="9588500" y="135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51795</xdr:rowOff>
    </xdr:from>
    <xdr:ext cx="534377" cy="259045"/>
    <xdr:sp macro="" textlink="">
      <xdr:nvSpPr>
        <xdr:cNvPr id="424" name="テキスト ボックス 423"/>
        <xdr:cNvSpPr txBox="1"/>
      </xdr:nvSpPr>
      <xdr:spPr>
        <a:xfrm>
          <a:off x="9372111" y="1359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132263</xdr:rowOff>
    </xdr:from>
    <xdr:to>
      <xdr:col>15</xdr:col>
      <xdr:colOff>180975</xdr:colOff>
      <xdr:row>99</xdr:row>
      <xdr:rowOff>4719</xdr:rowOff>
    </xdr:to>
    <xdr:cxnSp macro="">
      <xdr:nvCxnSpPr>
        <xdr:cNvPr id="453" name="直線コネクタ 452"/>
        <xdr:cNvCxnSpPr/>
      </xdr:nvCxnSpPr>
      <xdr:spPr>
        <a:xfrm flipV="1">
          <a:off x="9639300" y="16934363"/>
          <a:ext cx="838200" cy="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81463</xdr:rowOff>
    </xdr:from>
    <xdr:to>
      <xdr:col>15</xdr:col>
      <xdr:colOff>231775</xdr:colOff>
      <xdr:row>99</xdr:row>
      <xdr:rowOff>11613</xdr:rowOff>
    </xdr:to>
    <xdr:sp macro="" textlink="">
      <xdr:nvSpPr>
        <xdr:cNvPr id="463" name="円/楕円 462"/>
        <xdr:cNvSpPr/>
      </xdr:nvSpPr>
      <xdr:spPr>
        <a:xfrm>
          <a:off x="10426700" y="168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167840</xdr:rowOff>
    </xdr:from>
    <xdr:ext cx="534377" cy="259045"/>
    <xdr:sp macro="" textlink="">
      <xdr:nvSpPr>
        <xdr:cNvPr id="464" name="普通建設事業費 （ うち更新整備　）該当値テキスト"/>
        <xdr:cNvSpPr txBox="1"/>
      </xdr:nvSpPr>
      <xdr:spPr>
        <a:xfrm>
          <a:off x="10528300" y="1679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125369</xdr:rowOff>
    </xdr:from>
    <xdr:to>
      <xdr:col>14</xdr:col>
      <xdr:colOff>79375</xdr:colOff>
      <xdr:row>99</xdr:row>
      <xdr:rowOff>55519</xdr:rowOff>
    </xdr:to>
    <xdr:sp macro="" textlink="">
      <xdr:nvSpPr>
        <xdr:cNvPr id="465" name="円/楕円 464"/>
        <xdr:cNvSpPr/>
      </xdr:nvSpPr>
      <xdr:spPr>
        <a:xfrm>
          <a:off x="9588500" y="169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46646</xdr:rowOff>
    </xdr:from>
    <xdr:ext cx="469744" cy="259045"/>
    <xdr:sp macro="" textlink="">
      <xdr:nvSpPr>
        <xdr:cNvPr id="466" name="テキスト ボックス 465"/>
        <xdr:cNvSpPr txBox="1"/>
      </xdr:nvSpPr>
      <xdr:spPr>
        <a:xfrm>
          <a:off x="9404427" y="170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121435</xdr:rowOff>
    </xdr:from>
    <xdr:to>
      <xdr:col>23</xdr:col>
      <xdr:colOff>517525</xdr:colOff>
      <xdr:row>38</xdr:row>
      <xdr:rowOff>136047</xdr:rowOff>
    </xdr:to>
    <xdr:cxnSp macro="">
      <xdr:nvCxnSpPr>
        <xdr:cNvPr id="493" name="直線コネクタ 492"/>
        <xdr:cNvCxnSpPr/>
      </xdr:nvCxnSpPr>
      <xdr:spPr>
        <a:xfrm>
          <a:off x="15481300" y="6636535"/>
          <a:ext cx="8382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105145</xdr:rowOff>
    </xdr:from>
    <xdr:to>
      <xdr:col>22</xdr:col>
      <xdr:colOff>365125</xdr:colOff>
      <xdr:row>38</xdr:row>
      <xdr:rowOff>121435</xdr:rowOff>
    </xdr:to>
    <xdr:cxnSp macro="">
      <xdr:nvCxnSpPr>
        <xdr:cNvPr id="496" name="直線コネクタ 495"/>
        <xdr:cNvCxnSpPr/>
      </xdr:nvCxnSpPr>
      <xdr:spPr>
        <a:xfrm>
          <a:off x="14592300" y="6620245"/>
          <a:ext cx="8890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105145</xdr:rowOff>
    </xdr:from>
    <xdr:to>
      <xdr:col>21</xdr:col>
      <xdr:colOff>161925</xdr:colOff>
      <xdr:row>38</xdr:row>
      <xdr:rowOff>122153</xdr:rowOff>
    </xdr:to>
    <xdr:cxnSp macro="">
      <xdr:nvCxnSpPr>
        <xdr:cNvPr id="499" name="直線コネクタ 498"/>
        <xdr:cNvCxnSpPr/>
      </xdr:nvCxnSpPr>
      <xdr:spPr>
        <a:xfrm flipV="1">
          <a:off x="13703300" y="6620245"/>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117640</xdr:rowOff>
    </xdr:from>
    <xdr:to>
      <xdr:col>19</xdr:col>
      <xdr:colOff>644525</xdr:colOff>
      <xdr:row>38</xdr:row>
      <xdr:rowOff>122153</xdr:rowOff>
    </xdr:to>
    <xdr:cxnSp macro="">
      <xdr:nvCxnSpPr>
        <xdr:cNvPr id="502" name="直線コネクタ 501"/>
        <xdr:cNvCxnSpPr/>
      </xdr:nvCxnSpPr>
      <xdr:spPr>
        <a:xfrm>
          <a:off x="12814300" y="6632740"/>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85247</xdr:rowOff>
    </xdr:from>
    <xdr:to>
      <xdr:col>23</xdr:col>
      <xdr:colOff>568325</xdr:colOff>
      <xdr:row>39</xdr:row>
      <xdr:rowOff>15397</xdr:rowOff>
    </xdr:to>
    <xdr:sp macro="" textlink="">
      <xdr:nvSpPr>
        <xdr:cNvPr id="512" name="円/楕円 511"/>
        <xdr:cNvSpPr/>
      </xdr:nvSpPr>
      <xdr:spPr>
        <a:xfrm>
          <a:off x="16268700" y="66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70635</xdr:rowOff>
    </xdr:from>
    <xdr:to>
      <xdr:col>22</xdr:col>
      <xdr:colOff>415925</xdr:colOff>
      <xdr:row>39</xdr:row>
      <xdr:rowOff>785</xdr:rowOff>
    </xdr:to>
    <xdr:sp macro="" textlink="">
      <xdr:nvSpPr>
        <xdr:cNvPr id="514" name="円/楕円 513"/>
        <xdr:cNvSpPr/>
      </xdr:nvSpPr>
      <xdr:spPr>
        <a:xfrm>
          <a:off x="15430500" y="65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163362</xdr:rowOff>
    </xdr:from>
    <xdr:ext cx="469744" cy="259045"/>
    <xdr:sp macro="" textlink="">
      <xdr:nvSpPr>
        <xdr:cNvPr id="515" name="テキスト ボックス 514"/>
        <xdr:cNvSpPr txBox="1"/>
      </xdr:nvSpPr>
      <xdr:spPr>
        <a:xfrm>
          <a:off x="15246427" y="667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54345</xdr:rowOff>
    </xdr:from>
    <xdr:to>
      <xdr:col>21</xdr:col>
      <xdr:colOff>212725</xdr:colOff>
      <xdr:row>38</xdr:row>
      <xdr:rowOff>155945</xdr:rowOff>
    </xdr:to>
    <xdr:sp macro="" textlink="">
      <xdr:nvSpPr>
        <xdr:cNvPr id="516" name="円/楕円 515"/>
        <xdr:cNvSpPr/>
      </xdr:nvSpPr>
      <xdr:spPr>
        <a:xfrm>
          <a:off x="14541500" y="65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147072</xdr:rowOff>
    </xdr:from>
    <xdr:ext cx="469744" cy="259045"/>
    <xdr:sp macro="" textlink="">
      <xdr:nvSpPr>
        <xdr:cNvPr id="517" name="テキスト ボックス 516"/>
        <xdr:cNvSpPr txBox="1"/>
      </xdr:nvSpPr>
      <xdr:spPr>
        <a:xfrm>
          <a:off x="14357427" y="666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71353</xdr:rowOff>
    </xdr:from>
    <xdr:to>
      <xdr:col>20</xdr:col>
      <xdr:colOff>9525</xdr:colOff>
      <xdr:row>39</xdr:row>
      <xdr:rowOff>1503</xdr:rowOff>
    </xdr:to>
    <xdr:sp macro="" textlink="">
      <xdr:nvSpPr>
        <xdr:cNvPr id="518" name="円/楕円 517"/>
        <xdr:cNvSpPr/>
      </xdr:nvSpPr>
      <xdr:spPr>
        <a:xfrm>
          <a:off x="13652500" y="65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164080</xdr:rowOff>
    </xdr:from>
    <xdr:ext cx="469744" cy="259045"/>
    <xdr:sp macro="" textlink="">
      <xdr:nvSpPr>
        <xdr:cNvPr id="519" name="テキスト ボックス 518"/>
        <xdr:cNvSpPr txBox="1"/>
      </xdr:nvSpPr>
      <xdr:spPr>
        <a:xfrm>
          <a:off x="13468427" y="667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66840</xdr:rowOff>
    </xdr:from>
    <xdr:to>
      <xdr:col>18</xdr:col>
      <xdr:colOff>492125</xdr:colOff>
      <xdr:row>38</xdr:row>
      <xdr:rowOff>168440</xdr:rowOff>
    </xdr:to>
    <xdr:sp macro="" textlink="">
      <xdr:nvSpPr>
        <xdr:cNvPr id="520" name="円/楕円 519"/>
        <xdr:cNvSpPr/>
      </xdr:nvSpPr>
      <xdr:spPr>
        <a:xfrm>
          <a:off x="12763500" y="65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159567</xdr:rowOff>
    </xdr:from>
    <xdr:ext cx="469744" cy="259045"/>
    <xdr:sp macro="" textlink="">
      <xdr:nvSpPr>
        <xdr:cNvPr id="521" name="テキスト ボックス 520"/>
        <xdr:cNvSpPr txBox="1"/>
      </xdr:nvSpPr>
      <xdr:spPr>
        <a:xfrm>
          <a:off x="12579427" y="66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148127</xdr:rowOff>
    </xdr:from>
    <xdr:to>
      <xdr:col>23</xdr:col>
      <xdr:colOff>517525</xdr:colOff>
      <xdr:row>77</xdr:row>
      <xdr:rowOff>49967</xdr:rowOff>
    </xdr:to>
    <xdr:cxnSp macro="">
      <xdr:nvCxnSpPr>
        <xdr:cNvPr id="605" name="直線コネクタ 604"/>
        <xdr:cNvCxnSpPr/>
      </xdr:nvCxnSpPr>
      <xdr:spPr>
        <a:xfrm>
          <a:off x="15481300" y="13178327"/>
          <a:ext cx="8382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148127</xdr:rowOff>
    </xdr:from>
    <xdr:to>
      <xdr:col>22</xdr:col>
      <xdr:colOff>365125</xdr:colOff>
      <xdr:row>77</xdr:row>
      <xdr:rowOff>18999</xdr:rowOff>
    </xdr:to>
    <xdr:cxnSp macro="">
      <xdr:nvCxnSpPr>
        <xdr:cNvPr id="608" name="直線コネクタ 607"/>
        <xdr:cNvCxnSpPr/>
      </xdr:nvCxnSpPr>
      <xdr:spPr>
        <a:xfrm flipV="1">
          <a:off x="14592300" y="13178327"/>
          <a:ext cx="889000" cy="4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155020</xdr:rowOff>
    </xdr:from>
    <xdr:to>
      <xdr:col>21</xdr:col>
      <xdr:colOff>161925</xdr:colOff>
      <xdr:row>77</xdr:row>
      <xdr:rowOff>18999</xdr:rowOff>
    </xdr:to>
    <xdr:cxnSp macro="">
      <xdr:nvCxnSpPr>
        <xdr:cNvPr id="611" name="直線コネクタ 610"/>
        <xdr:cNvCxnSpPr/>
      </xdr:nvCxnSpPr>
      <xdr:spPr>
        <a:xfrm>
          <a:off x="13703300" y="13185220"/>
          <a:ext cx="8890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140150</xdr:rowOff>
    </xdr:from>
    <xdr:to>
      <xdr:col>19</xdr:col>
      <xdr:colOff>644525</xdr:colOff>
      <xdr:row>76</xdr:row>
      <xdr:rowOff>155020</xdr:rowOff>
    </xdr:to>
    <xdr:cxnSp macro="">
      <xdr:nvCxnSpPr>
        <xdr:cNvPr id="614" name="直線コネクタ 613"/>
        <xdr:cNvCxnSpPr/>
      </xdr:nvCxnSpPr>
      <xdr:spPr>
        <a:xfrm>
          <a:off x="12814300" y="13170350"/>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170617</xdr:rowOff>
    </xdr:from>
    <xdr:to>
      <xdr:col>23</xdr:col>
      <xdr:colOff>568325</xdr:colOff>
      <xdr:row>77</xdr:row>
      <xdr:rowOff>100767</xdr:rowOff>
    </xdr:to>
    <xdr:sp macro="" textlink="">
      <xdr:nvSpPr>
        <xdr:cNvPr id="624" name="円/楕円 623"/>
        <xdr:cNvSpPr/>
      </xdr:nvSpPr>
      <xdr:spPr>
        <a:xfrm>
          <a:off x="16268700" y="132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22044</xdr:rowOff>
    </xdr:from>
    <xdr:ext cx="534377" cy="259045"/>
    <xdr:sp macro="" textlink="">
      <xdr:nvSpPr>
        <xdr:cNvPr id="625" name="公債費該当値テキスト"/>
        <xdr:cNvSpPr txBox="1"/>
      </xdr:nvSpPr>
      <xdr:spPr>
        <a:xfrm>
          <a:off x="16370300" y="1305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97327</xdr:rowOff>
    </xdr:from>
    <xdr:to>
      <xdr:col>22</xdr:col>
      <xdr:colOff>415925</xdr:colOff>
      <xdr:row>77</xdr:row>
      <xdr:rowOff>27477</xdr:rowOff>
    </xdr:to>
    <xdr:sp macro="" textlink="">
      <xdr:nvSpPr>
        <xdr:cNvPr id="626" name="円/楕円 625"/>
        <xdr:cNvSpPr/>
      </xdr:nvSpPr>
      <xdr:spPr>
        <a:xfrm>
          <a:off x="15430500" y="1312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44004</xdr:rowOff>
    </xdr:from>
    <xdr:ext cx="599010" cy="259045"/>
    <xdr:sp macro="" textlink="">
      <xdr:nvSpPr>
        <xdr:cNvPr id="627" name="テキスト ボックス 626"/>
        <xdr:cNvSpPr txBox="1"/>
      </xdr:nvSpPr>
      <xdr:spPr>
        <a:xfrm>
          <a:off x="15181794" y="1290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139649</xdr:rowOff>
    </xdr:from>
    <xdr:to>
      <xdr:col>21</xdr:col>
      <xdr:colOff>212725</xdr:colOff>
      <xdr:row>77</xdr:row>
      <xdr:rowOff>69799</xdr:rowOff>
    </xdr:to>
    <xdr:sp macro="" textlink="">
      <xdr:nvSpPr>
        <xdr:cNvPr id="628" name="円/楕円 627"/>
        <xdr:cNvSpPr/>
      </xdr:nvSpPr>
      <xdr:spPr>
        <a:xfrm>
          <a:off x="14541500" y="131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86326</xdr:rowOff>
    </xdr:from>
    <xdr:ext cx="534377" cy="259045"/>
    <xdr:sp macro="" textlink="">
      <xdr:nvSpPr>
        <xdr:cNvPr id="629" name="テキスト ボックス 628"/>
        <xdr:cNvSpPr txBox="1"/>
      </xdr:nvSpPr>
      <xdr:spPr>
        <a:xfrm>
          <a:off x="14325111" y="129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104220</xdr:rowOff>
    </xdr:from>
    <xdr:to>
      <xdr:col>20</xdr:col>
      <xdr:colOff>9525</xdr:colOff>
      <xdr:row>77</xdr:row>
      <xdr:rowOff>34370</xdr:rowOff>
    </xdr:to>
    <xdr:sp macro="" textlink="">
      <xdr:nvSpPr>
        <xdr:cNvPr id="630" name="円/楕円 629"/>
        <xdr:cNvSpPr/>
      </xdr:nvSpPr>
      <xdr:spPr>
        <a:xfrm>
          <a:off x="13652500" y="1313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50897</xdr:rowOff>
    </xdr:from>
    <xdr:ext cx="599010" cy="259045"/>
    <xdr:sp macro="" textlink="">
      <xdr:nvSpPr>
        <xdr:cNvPr id="631" name="テキスト ボックス 630"/>
        <xdr:cNvSpPr txBox="1"/>
      </xdr:nvSpPr>
      <xdr:spPr>
        <a:xfrm>
          <a:off x="13403794" y="129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89350</xdr:rowOff>
    </xdr:from>
    <xdr:to>
      <xdr:col>18</xdr:col>
      <xdr:colOff>492125</xdr:colOff>
      <xdr:row>77</xdr:row>
      <xdr:rowOff>19500</xdr:rowOff>
    </xdr:to>
    <xdr:sp macro="" textlink="">
      <xdr:nvSpPr>
        <xdr:cNvPr id="632" name="円/楕円 631"/>
        <xdr:cNvSpPr/>
      </xdr:nvSpPr>
      <xdr:spPr>
        <a:xfrm>
          <a:off x="12763500" y="131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36027</xdr:rowOff>
    </xdr:from>
    <xdr:ext cx="599010" cy="259045"/>
    <xdr:sp macro="" textlink="">
      <xdr:nvSpPr>
        <xdr:cNvPr id="633" name="テキスト ボックス 632"/>
        <xdr:cNvSpPr txBox="1"/>
      </xdr:nvSpPr>
      <xdr:spPr>
        <a:xfrm>
          <a:off x="12514794" y="1289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122465</xdr:rowOff>
    </xdr:from>
    <xdr:to>
      <xdr:col>23</xdr:col>
      <xdr:colOff>517525</xdr:colOff>
      <xdr:row>98</xdr:row>
      <xdr:rowOff>128967</xdr:rowOff>
    </xdr:to>
    <xdr:cxnSp macro="">
      <xdr:nvCxnSpPr>
        <xdr:cNvPr id="660" name="直線コネクタ 659"/>
        <xdr:cNvCxnSpPr/>
      </xdr:nvCxnSpPr>
      <xdr:spPr>
        <a:xfrm flipV="1">
          <a:off x="15481300" y="16924565"/>
          <a:ext cx="8382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121265</xdr:rowOff>
    </xdr:from>
    <xdr:to>
      <xdr:col>22</xdr:col>
      <xdr:colOff>365125</xdr:colOff>
      <xdr:row>98</xdr:row>
      <xdr:rowOff>128967</xdr:rowOff>
    </xdr:to>
    <xdr:cxnSp macro="">
      <xdr:nvCxnSpPr>
        <xdr:cNvPr id="663" name="直線コネクタ 662"/>
        <xdr:cNvCxnSpPr/>
      </xdr:nvCxnSpPr>
      <xdr:spPr>
        <a:xfrm>
          <a:off x="14592300" y="16923365"/>
          <a:ext cx="8890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121265</xdr:rowOff>
    </xdr:from>
    <xdr:to>
      <xdr:col>21</xdr:col>
      <xdr:colOff>161925</xdr:colOff>
      <xdr:row>98</xdr:row>
      <xdr:rowOff>129136</xdr:rowOff>
    </xdr:to>
    <xdr:cxnSp macro="">
      <xdr:nvCxnSpPr>
        <xdr:cNvPr id="666" name="直線コネクタ 665"/>
        <xdr:cNvCxnSpPr/>
      </xdr:nvCxnSpPr>
      <xdr:spPr>
        <a:xfrm flipV="1">
          <a:off x="13703300" y="16923365"/>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129127</xdr:rowOff>
    </xdr:from>
    <xdr:to>
      <xdr:col>19</xdr:col>
      <xdr:colOff>644525</xdr:colOff>
      <xdr:row>98</xdr:row>
      <xdr:rowOff>129136</xdr:rowOff>
    </xdr:to>
    <xdr:cxnSp macro="">
      <xdr:nvCxnSpPr>
        <xdr:cNvPr id="669" name="直線コネクタ 668"/>
        <xdr:cNvCxnSpPr/>
      </xdr:nvCxnSpPr>
      <xdr:spPr>
        <a:xfrm>
          <a:off x="12814300" y="16931227"/>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71665</xdr:rowOff>
    </xdr:from>
    <xdr:to>
      <xdr:col>23</xdr:col>
      <xdr:colOff>568325</xdr:colOff>
      <xdr:row>99</xdr:row>
      <xdr:rowOff>1815</xdr:rowOff>
    </xdr:to>
    <xdr:sp macro="" textlink="">
      <xdr:nvSpPr>
        <xdr:cNvPr id="679" name="円/楕円 678"/>
        <xdr:cNvSpPr/>
      </xdr:nvSpPr>
      <xdr:spPr>
        <a:xfrm>
          <a:off x="16268700" y="168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21222</xdr:rowOff>
    </xdr:from>
    <xdr:ext cx="469744" cy="259045"/>
    <xdr:sp macro="" textlink="">
      <xdr:nvSpPr>
        <xdr:cNvPr id="680" name="積立金該当値テキスト"/>
        <xdr:cNvSpPr txBox="1"/>
      </xdr:nvSpPr>
      <xdr:spPr>
        <a:xfrm>
          <a:off x="16370300" y="168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78167</xdr:rowOff>
    </xdr:from>
    <xdr:to>
      <xdr:col>22</xdr:col>
      <xdr:colOff>415925</xdr:colOff>
      <xdr:row>99</xdr:row>
      <xdr:rowOff>8317</xdr:rowOff>
    </xdr:to>
    <xdr:sp macro="" textlink="">
      <xdr:nvSpPr>
        <xdr:cNvPr id="681" name="円/楕円 680"/>
        <xdr:cNvSpPr/>
      </xdr:nvSpPr>
      <xdr:spPr>
        <a:xfrm>
          <a:off x="15430500" y="168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170894</xdr:rowOff>
    </xdr:from>
    <xdr:ext cx="469744" cy="259045"/>
    <xdr:sp macro="" textlink="">
      <xdr:nvSpPr>
        <xdr:cNvPr id="682" name="テキスト ボックス 681"/>
        <xdr:cNvSpPr txBox="1"/>
      </xdr:nvSpPr>
      <xdr:spPr>
        <a:xfrm>
          <a:off x="15246427" y="1697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70465</xdr:rowOff>
    </xdr:from>
    <xdr:to>
      <xdr:col>21</xdr:col>
      <xdr:colOff>212725</xdr:colOff>
      <xdr:row>99</xdr:row>
      <xdr:rowOff>615</xdr:rowOff>
    </xdr:to>
    <xdr:sp macro="" textlink="">
      <xdr:nvSpPr>
        <xdr:cNvPr id="683" name="円/楕円 682"/>
        <xdr:cNvSpPr/>
      </xdr:nvSpPr>
      <xdr:spPr>
        <a:xfrm>
          <a:off x="14541500" y="168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163192</xdr:rowOff>
    </xdr:from>
    <xdr:ext cx="469744" cy="259045"/>
    <xdr:sp macro="" textlink="">
      <xdr:nvSpPr>
        <xdr:cNvPr id="684" name="テキスト ボックス 683"/>
        <xdr:cNvSpPr txBox="1"/>
      </xdr:nvSpPr>
      <xdr:spPr>
        <a:xfrm>
          <a:off x="14357427" y="1696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78336</xdr:rowOff>
    </xdr:from>
    <xdr:to>
      <xdr:col>20</xdr:col>
      <xdr:colOff>9525</xdr:colOff>
      <xdr:row>99</xdr:row>
      <xdr:rowOff>8486</xdr:rowOff>
    </xdr:to>
    <xdr:sp macro="" textlink="">
      <xdr:nvSpPr>
        <xdr:cNvPr id="685" name="円/楕円 684"/>
        <xdr:cNvSpPr/>
      </xdr:nvSpPr>
      <xdr:spPr>
        <a:xfrm>
          <a:off x="13652500" y="168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171063</xdr:rowOff>
    </xdr:from>
    <xdr:ext cx="469744" cy="259045"/>
    <xdr:sp macro="" textlink="">
      <xdr:nvSpPr>
        <xdr:cNvPr id="686" name="テキスト ボックス 685"/>
        <xdr:cNvSpPr txBox="1"/>
      </xdr:nvSpPr>
      <xdr:spPr>
        <a:xfrm>
          <a:off x="13468427" y="169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78327</xdr:rowOff>
    </xdr:from>
    <xdr:to>
      <xdr:col>18</xdr:col>
      <xdr:colOff>492125</xdr:colOff>
      <xdr:row>99</xdr:row>
      <xdr:rowOff>8477</xdr:rowOff>
    </xdr:to>
    <xdr:sp macro="" textlink="">
      <xdr:nvSpPr>
        <xdr:cNvPr id="687" name="円/楕円 686"/>
        <xdr:cNvSpPr/>
      </xdr:nvSpPr>
      <xdr:spPr>
        <a:xfrm>
          <a:off x="12763500" y="168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171054</xdr:rowOff>
    </xdr:from>
    <xdr:ext cx="469744" cy="259045"/>
    <xdr:sp macro="" textlink="">
      <xdr:nvSpPr>
        <xdr:cNvPr id="688" name="テキスト ボックス 687"/>
        <xdr:cNvSpPr txBox="1"/>
      </xdr:nvSpPr>
      <xdr:spPr>
        <a:xfrm>
          <a:off x="12579427" y="1697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80858</xdr:rowOff>
    </xdr:from>
    <xdr:to>
      <xdr:col>32</xdr:col>
      <xdr:colOff>187325</xdr:colOff>
      <xdr:row>37</xdr:row>
      <xdr:rowOff>95306</xdr:rowOff>
    </xdr:to>
    <xdr:cxnSp macro="">
      <xdr:nvCxnSpPr>
        <xdr:cNvPr id="715" name="直線コネクタ 714"/>
        <xdr:cNvCxnSpPr/>
      </xdr:nvCxnSpPr>
      <xdr:spPr>
        <a:xfrm flipV="1">
          <a:off x="21323300" y="6424508"/>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95306</xdr:rowOff>
    </xdr:from>
    <xdr:to>
      <xdr:col>31</xdr:col>
      <xdr:colOff>34925</xdr:colOff>
      <xdr:row>37</xdr:row>
      <xdr:rowOff>104861</xdr:rowOff>
    </xdr:to>
    <xdr:cxnSp macro="">
      <xdr:nvCxnSpPr>
        <xdr:cNvPr id="718" name="直線コネクタ 717"/>
        <xdr:cNvCxnSpPr/>
      </xdr:nvCxnSpPr>
      <xdr:spPr>
        <a:xfrm flipV="1">
          <a:off x="20434300" y="6438956"/>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104861</xdr:rowOff>
    </xdr:from>
    <xdr:to>
      <xdr:col>29</xdr:col>
      <xdr:colOff>517525</xdr:colOff>
      <xdr:row>37</xdr:row>
      <xdr:rowOff>142946</xdr:rowOff>
    </xdr:to>
    <xdr:cxnSp macro="">
      <xdr:nvCxnSpPr>
        <xdr:cNvPr id="721" name="直線コネクタ 720"/>
        <xdr:cNvCxnSpPr/>
      </xdr:nvCxnSpPr>
      <xdr:spPr>
        <a:xfrm flipV="1">
          <a:off x="19545300" y="6448511"/>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138100</xdr:rowOff>
    </xdr:from>
    <xdr:to>
      <xdr:col>28</xdr:col>
      <xdr:colOff>314325</xdr:colOff>
      <xdr:row>37</xdr:row>
      <xdr:rowOff>142946</xdr:rowOff>
    </xdr:to>
    <xdr:cxnSp macro="">
      <xdr:nvCxnSpPr>
        <xdr:cNvPr id="724" name="直線コネクタ 723"/>
        <xdr:cNvCxnSpPr/>
      </xdr:nvCxnSpPr>
      <xdr:spPr>
        <a:xfrm>
          <a:off x="18656300" y="648175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30058</xdr:rowOff>
    </xdr:from>
    <xdr:to>
      <xdr:col>32</xdr:col>
      <xdr:colOff>238125</xdr:colOff>
      <xdr:row>37</xdr:row>
      <xdr:rowOff>131658</xdr:rowOff>
    </xdr:to>
    <xdr:sp macro="" textlink="">
      <xdr:nvSpPr>
        <xdr:cNvPr id="734" name="円/楕円 733"/>
        <xdr:cNvSpPr/>
      </xdr:nvSpPr>
      <xdr:spPr>
        <a:xfrm>
          <a:off x="22110700" y="63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52935</xdr:rowOff>
    </xdr:from>
    <xdr:ext cx="469744" cy="259045"/>
    <xdr:sp macro="" textlink="">
      <xdr:nvSpPr>
        <xdr:cNvPr id="735" name="投資及び出資金該当値テキスト"/>
        <xdr:cNvSpPr txBox="1"/>
      </xdr:nvSpPr>
      <xdr:spPr>
        <a:xfrm>
          <a:off x="22212300" y="622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44506</xdr:rowOff>
    </xdr:from>
    <xdr:to>
      <xdr:col>31</xdr:col>
      <xdr:colOff>85725</xdr:colOff>
      <xdr:row>37</xdr:row>
      <xdr:rowOff>146106</xdr:rowOff>
    </xdr:to>
    <xdr:sp macro="" textlink="">
      <xdr:nvSpPr>
        <xdr:cNvPr id="736" name="円/楕円 735"/>
        <xdr:cNvSpPr/>
      </xdr:nvSpPr>
      <xdr:spPr>
        <a:xfrm>
          <a:off x="21272500" y="63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162633</xdr:rowOff>
    </xdr:from>
    <xdr:ext cx="469744" cy="259045"/>
    <xdr:sp macro="" textlink="">
      <xdr:nvSpPr>
        <xdr:cNvPr id="737" name="テキスト ボックス 736"/>
        <xdr:cNvSpPr txBox="1"/>
      </xdr:nvSpPr>
      <xdr:spPr>
        <a:xfrm>
          <a:off x="21088427" y="616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54061</xdr:rowOff>
    </xdr:from>
    <xdr:to>
      <xdr:col>29</xdr:col>
      <xdr:colOff>568325</xdr:colOff>
      <xdr:row>37</xdr:row>
      <xdr:rowOff>155661</xdr:rowOff>
    </xdr:to>
    <xdr:sp macro="" textlink="">
      <xdr:nvSpPr>
        <xdr:cNvPr id="738" name="円/楕円 737"/>
        <xdr:cNvSpPr/>
      </xdr:nvSpPr>
      <xdr:spPr>
        <a:xfrm>
          <a:off x="20383500" y="63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738</xdr:rowOff>
    </xdr:from>
    <xdr:ext cx="469744" cy="259045"/>
    <xdr:sp macro="" textlink="">
      <xdr:nvSpPr>
        <xdr:cNvPr id="739" name="テキスト ボックス 738"/>
        <xdr:cNvSpPr txBox="1"/>
      </xdr:nvSpPr>
      <xdr:spPr>
        <a:xfrm>
          <a:off x="20199427" y="61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92146</xdr:rowOff>
    </xdr:from>
    <xdr:to>
      <xdr:col>28</xdr:col>
      <xdr:colOff>365125</xdr:colOff>
      <xdr:row>38</xdr:row>
      <xdr:rowOff>22296</xdr:rowOff>
    </xdr:to>
    <xdr:sp macro="" textlink="">
      <xdr:nvSpPr>
        <xdr:cNvPr id="740" name="円/楕円 739"/>
        <xdr:cNvSpPr/>
      </xdr:nvSpPr>
      <xdr:spPr>
        <a:xfrm>
          <a:off x="19494500" y="643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38823</xdr:rowOff>
    </xdr:from>
    <xdr:ext cx="469744" cy="259045"/>
    <xdr:sp macro="" textlink="">
      <xdr:nvSpPr>
        <xdr:cNvPr id="741" name="テキスト ボックス 740"/>
        <xdr:cNvSpPr txBox="1"/>
      </xdr:nvSpPr>
      <xdr:spPr>
        <a:xfrm>
          <a:off x="19310427" y="621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87300</xdr:rowOff>
    </xdr:from>
    <xdr:to>
      <xdr:col>27</xdr:col>
      <xdr:colOff>161925</xdr:colOff>
      <xdr:row>38</xdr:row>
      <xdr:rowOff>17450</xdr:rowOff>
    </xdr:to>
    <xdr:sp macro="" textlink="">
      <xdr:nvSpPr>
        <xdr:cNvPr id="742" name="円/楕円 741"/>
        <xdr:cNvSpPr/>
      </xdr:nvSpPr>
      <xdr:spPr>
        <a:xfrm>
          <a:off x="18605500" y="64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33977</xdr:rowOff>
    </xdr:from>
    <xdr:ext cx="469744" cy="259045"/>
    <xdr:sp macro="" textlink="">
      <xdr:nvSpPr>
        <xdr:cNvPr id="743" name="テキスト ボックス 742"/>
        <xdr:cNvSpPr txBox="1"/>
      </xdr:nvSpPr>
      <xdr:spPr>
        <a:xfrm>
          <a:off x="18421427" y="62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105296</xdr:rowOff>
    </xdr:from>
    <xdr:to>
      <xdr:col>32</xdr:col>
      <xdr:colOff>187325</xdr:colOff>
      <xdr:row>57</xdr:row>
      <xdr:rowOff>154045</xdr:rowOff>
    </xdr:to>
    <xdr:cxnSp macro="">
      <xdr:nvCxnSpPr>
        <xdr:cNvPr id="772" name="直線コネクタ 771"/>
        <xdr:cNvCxnSpPr/>
      </xdr:nvCxnSpPr>
      <xdr:spPr>
        <a:xfrm flipV="1">
          <a:off x="21323300" y="9706496"/>
          <a:ext cx="838200" cy="2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154045</xdr:rowOff>
    </xdr:from>
    <xdr:to>
      <xdr:col>31</xdr:col>
      <xdr:colOff>34925</xdr:colOff>
      <xdr:row>57</xdr:row>
      <xdr:rowOff>158083</xdr:rowOff>
    </xdr:to>
    <xdr:cxnSp macro="">
      <xdr:nvCxnSpPr>
        <xdr:cNvPr id="775" name="直線コネクタ 774"/>
        <xdr:cNvCxnSpPr/>
      </xdr:nvCxnSpPr>
      <xdr:spPr>
        <a:xfrm flipV="1">
          <a:off x="20434300" y="9926695"/>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158083</xdr:rowOff>
    </xdr:from>
    <xdr:to>
      <xdr:col>29</xdr:col>
      <xdr:colOff>517525</xdr:colOff>
      <xdr:row>57</xdr:row>
      <xdr:rowOff>159474</xdr:rowOff>
    </xdr:to>
    <xdr:cxnSp macro="">
      <xdr:nvCxnSpPr>
        <xdr:cNvPr id="778" name="直線コネクタ 777"/>
        <xdr:cNvCxnSpPr/>
      </xdr:nvCxnSpPr>
      <xdr:spPr>
        <a:xfrm flipV="1">
          <a:off x="19545300" y="9930733"/>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73940</xdr:rowOff>
    </xdr:from>
    <xdr:to>
      <xdr:col>28</xdr:col>
      <xdr:colOff>314325</xdr:colOff>
      <xdr:row>57</xdr:row>
      <xdr:rowOff>159474</xdr:rowOff>
    </xdr:to>
    <xdr:cxnSp macro="">
      <xdr:nvCxnSpPr>
        <xdr:cNvPr id="781" name="直線コネクタ 780"/>
        <xdr:cNvCxnSpPr/>
      </xdr:nvCxnSpPr>
      <xdr:spPr>
        <a:xfrm>
          <a:off x="18656300" y="9846590"/>
          <a:ext cx="8890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54496</xdr:rowOff>
    </xdr:from>
    <xdr:to>
      <xdr:col>32</xdr:col>
      <xdr:colOff>238125</xdr:colOff>
      <xdr:row>56</xdr:row>
      <xdr:rowOff>156096</xdr:rowOff>
    </xdr:to>
    <xdr:sp macro="" textlink="">
      <xdr:nvSpPr>
        <xdr:cNvPr id="791" name="円/楕円 790"/>
        <xdr:cNvSpPr/>
      </xdr:nvSpPr>
      <xdr:spPr>
        <a:xfrm>
          <a:off x="22110700" y="96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77373</xdr:rowOff>
    </xdr:from>
    <xdr:ext cx="534377" cy="259045"/>
    <xdr:sp macro="" textlink="">
      <xdr:nvSpPr>
        <xdr:cNvPr id="792" name="貸付金該当値テキスト"/>
        <xdr:cNvSpPr txBox="1"/>
      </xdr:nvSpPr>
      <xdr:spPr>
        <a:xfrm>
          <a:off x="22212300" y="95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103245</xdr:rowOff>
    </xdr:from>
    <xdr:to>
      <xdr:col>31</xdr:col>
      <xdr:colOff>85725</xdr:colOff>
      <xdr:row>58</xdr:row>
      <xdr:rowOff>33395</xdr:rowOff>
    </xdr:to>
    <xdr:sp macro="" textlink="">
      <xdr:nvSpPr>
        <xdr:cNvPr id="793" name="円/楕円 792"/>
        <xdr:cNvSpPr/>
      </xdr:nvSpPr>
      <xdr:spPr>
        <a:xfrm>
          <a:off x="21272500" y="9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49922</xdr:rowOff>
    </xdr:from>
    <xdr:ext cx="534377" cy="259045"/>
    <xdr:sp macro="" textlink="">
      <xdr:nvSpPr>
        <xdr:cNvPr id="794" name="テキスト ボックス 793"/>
        <xdr:cNvSpPr txBox="1"/>
      </xdr:nvSpPr>
      <xdr:spPr>
        <a:xfrm>
          <a:off x="21056111" y="96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107283</xdr:rowOff>
    </xdr:from>
    <xdr:to>
      <xdr:col>29</xdr:col>
      <xdr:colOff>568325</xdr:colOff>
      <xdr:row>58</xdr:row>
      <xdr:rowOff>37433</xdr:rowOff>
    </xdr:to>
    <xdr:sp macro="" textlink="">
      <xdr:nvSpPr>
        <xdr:cNvPr id="795" name="円/楕円 794"/>
        <xdr:cNvSpPr/>
      </xdr:nvSpPr>
      <xdr:spPr>
        <a:xfrm>
          <a:off x="20383500" y="98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53960</xdr:rowOff>
    </xdr:from>
    <xdr:ext cx="534377" cy="259045"/>
    <xdr:sp macro="" textlink="">
      <xdr:nvSpPr>
        <xdr:cNvPr id="796" name="テキスト ボックス 795"/>
        <xdr:cNvSpPr txBox="1"/>
      </xdr:nvSpPr>
      <xdr:spPr>
        <a:xfrm>
          <a:off x="20167111" y="96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108674</xdr:rowOff>
    </xdr:from>
    <xdr:to>
      <xdr:col>28</xdr:col>
      <xdr:colOff>365125</xdr:colOff>
      <xdr:row>58</xdr:row>
      <xdr:rowOff>38824</xdr:rowOff>
    </xdr:to>
    <xdr:sp macro="" textlink="">
      <xdr:nvSpPr>
        <xdr:cNvPr id="797" name="円/楕円 796"/>
        <xdr:cNvSpPr/>
      </xdr:nvSpPr>
      <xdr:spPr>
        <a:xfrm>
          <a:off x="19494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55351</xdr:rowOff>
    </xdr:from>
    <xdr:ext cx="534377" cy="259045"/>
    <xdr:sp macro="" textlink="">
      <xdr:nvSpPr>
        <xdr:cNvPr id="798" name="テキスト ボックス 797"/>
        <xdr:cNvSpPr txBox="1"/>
      </xdr:nvSpPr>
      <xdr:spPr>
        <a:xfrm>
          <a:off x="19278111" y="96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23140</xdr:rowOff>
    </xdr:from>
    <xdr:to>
      <xdr:col>27</xdr:col>
      <xdr:colOff>161925</xdr:colOff>
      <xdr:row>57</xdr:row>
      <xdr:rowOff>124740</xdr:rowOff>
    </xdr:to>
    <xdr:sp macro="" textlink="">
      <xdr:nvSpPr>
        <xdr:cNvPr id="799" name="円/楕円 798"/>
        <xdr:cNvSpPr/>
      </xdr:nvSpPr>
      <xdr:spPr>
        <a:xfrm>
          <a:off x="18605500" y="97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141267</xdr:rowOff>
    </xdr:from>
    <xdr:ext cx="534377" cy="259045"/>
    <xdr:sp macro="" textlink="">
      <xdr:nvSpPr>
        <xdr:cNvPr id="800" name="テキスト ボックス 799"/>
        <xdr:cNvSpPr txBox="1"/>
      </xdr:nvSpPr>
      <xdr:spPr>
        <a:xfrm>
          <a:off x="18389111" y="95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72149</xdr:rowOff>
    </xdr:from>
    <xdr:to>
      <xdr:col>32</xdr:col>
      <xdr:colOff>187325</xdr:colOff>
      <xdr:row>72</xdr:row>
      <xdr:rowOff>157721</xdr:rowOff>
    </xdr:to>
    <xdr:cxnSp macro="">
      <xdr:nvCxnSpPr>
        <xdr:cNvPr id="830" name="直線コネクタ 829"/>
        <xdr:cNvCxnSpPr/>
      </xdr:nvCxnSpPr>
      <xdr:spPr>
        <a:xfrm flipV="1">
          <a:off x="21323300" y="12416549"/>
          <a:ext cx="838200" cy="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157721</xdr:rowOff>
    </xdr:from>
    <xdr:to>
      <xdr:col>31</xdr:col>
      <xdr:colOff>34925</xdr:colOff>
      <xdr:row>73</xdr:row>
      <xdr:rowOff>52680</xdr:rowOff>
    </xdr:to>
    <xdr:cxnSp macro="">
      <xdr:nvCxnSpPr>
        <xdr:cNvPr id="833" name="直線コネクタ 832"/>
        <xdr:cNvCxnSpPr/>
      </xdr:nvCxnSpPr>
      <xdr:spPr>
        <a:xfrm flipV="1">
          <a:off x="20434300" y="12502121"/>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35458</xdr:rowOff>
    </xdr:from>
    <xdr:to>
      <xdr:col>29</xdr:col>
      <xdr:colOff>517525</xdr:colOff>
      <xdr:row>73</xdr:row>
      <xdr:rowOff>52680</xdr:rowOff>
    </xdr:to>
    <xdr:cxnSp macro="">
      <xdr:nvCxnSpPr>
        <xdr:cNvPr id="836" name="直線コネクタ 835"/>
        <xdr:cNvCxnSpPr/>
      </xdr:nvCxnSpPr>
      <xdr:spPr>
        <a:xfrm>
          <a:off x="19545300" y="12551308"/>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35458</xdr:rowOff>
    </xdr:from>
    <xdr:to>
      <xdr:col>28</xdr:col>
      <xdr:colOff>314325</xdr:colOff>
      <xdr:row>73</xdr:row>
      <xdr:rowOff>71958</xdr:rowOff>
    </xdr:to>
    <xdr:cxnSp macro="">
      <xdr:nvCxnSpPr>
        <xdr:cNvPr id="839" name="直線コネクタ 838"/>
        <xdr:cNvCxnSpPr/>
      </xdr:nvCxnSpPr>
      <xdr:spPr>
        <a:xfrm flipV="1">
          <a:off x="18656300" y="12551308"/>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21349</xdr:rowOff>
    </xdr:from>
    <xdr:to>
      <xdr:col>32</xdr:col>
      <xdr:colOff>238125</xdr:colOff>
      <xdr:row>72</xdr:row>
      <xdr:rowOff>122949</xdr:rowOff>
    </xdr:to>
    <xdr:sp macro="" textlink="">
      <xdr:nvSpPr>
        <xdr:cNvPr id="849" name="円/楕円 848"/>
        <xdr:cNvSpPr/>
      </xdr:nvSpPr>
      <xdr:spPr>
        <a:xfrm>
          <a:off x="22110700" y="123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44226</xdr:rowOff>
    </xdr:from>
    <xdr:ext cx="534377" cy="259045"/>
    <xdr:sp macro="" textlink="">
      <xdr:nvSpPr>
        <xdr:cNvPr id="850" name="繰出金該当値テキスト"/>
        <xdr:cNvSpPr txBox="1"/>
      </xdr:nvSpPr>
      <xdr:spPr>
        <a:xfrm>
          <a:off x="22212300" y="1221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81,546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106921</xdr:rowOff>
    </xdr:from>
    <xdr:to>
      <xdr:col>31</xdr:col>
      <xdr:colOff>85725</xdr:colOff>
      <xdr:row>73</xdr:row>
      <xdr:rowOff>37071</xdr:rowOff>
    </xdr:to>
    <xdr:sp macro="" textlink="">
      <xdr:nvSpPr>
        <xdr:cNvPr id="851" name="円/楕円 850"/>
        <xdr:cNvSpPr/>
      </xdr:nvSpPr>
      <xdr:spPr>
        <a:xfrm>
          <a:off x="21272500" y="124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53598</xdr:rowOff>
    </xdr:from>
    <xdr:ext cx="534377" cy="259045"/>
    <xdr:sp macro="" textlink="">
      <xdr:nvSpPr>
        <xdr:cNvPr id="852" name="テキスト ボックス 851"/>
        <xdr:cNvSpPr txBox="1"/>
      </xdr:nvSpPr>
      <xdr:spPr>
        <a:xfrm>
          <a:off x="21056111" y="122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1880</xdr:rowOff>
    </xdr:from>
    <xdr:to>
      <xdr:col>29</xdr:col>
      <xdr:colOff>568325</xdr:colOff>
      <xdr:row>73</xdr:row>
      <xdr:rowOff>103480</xdr:rowOff>
    </xdr:to>
    <xdr:sp macro="" textlink="">
      <xdr:nvSpPr>
        <xdr:cNvPr id="853" name="円/楕円 852"/>
        <xdr:cNvSpPr/>
      </xdr:nvSpPr>
      <xdr:spPr>
        <a:xfrm>
          <a:off x="20383500" y="125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120007</xdr:rowOff>
    </xdr:from>
    <xdr:ext cx="534377" cy="259045"/>
    <xdr:sp macro="" textlink="">
      <xdr:nvSpPr>
        <xdr:cNvPr id="854" name="テキスト ボックス 853"/>
        <xdr:cNvSpPr txBox="1"/>
      </xdr:nvSpPr>
      <xdr:spPr>
        <a:xfrm>
          <a:off x="20167111" y="1229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73,568</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156108</xdr:rowOff>
    </xdr:from>
    <xdr:to>
      <xdr:col>28</xdr:col>
      <xdr:colOff>365125</xdr:colOff>
      <xdr:row>73</xdr:row>
      <xdr:rowOff>86258</xdr:rowOff>
    </xdr:to>
    <xdr:sp macro="" textlink="">
      <xdr:nvSpPr>
        <xdr:cNvPr id="855" name="円/楕円 854"/>
        <xdr:cNvSpPr/>
      </xdr:nvSpPr>
      <xdr:spPr>
        <a:xfrm>
          <a:off x="19494500" y="125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102785</xdr:rowOff>
    </xdr:from>
    <xdr:ext cx="534377" cy="259045"/>
    <xdr:sp macro="" textlink="">
      <xdr:nvSpPr>
        <xdr:cNvPr id="856" name="テキスト ボックス 855"/>
        <xdr:cNvSpPr txBox="1"/>
      </xdr:nvSpPr>
      <xdr:spPr>
        <a:xfrm>
          <a:off x="19278111" y="122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74,472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21158</xdr:rowOff>
    </xdr:from>
    <xdr:to>
      <xdr:col>27</xdr:col>
      <xdr:colOff>161925</xdr:colOff>
      <xdr:row>73</xdr:row>
      <xdr:rowOff>122758</xdr:rowOff>
    </xdr:to>
    <xdr:sp macro="" textlink="">
      <xdr:nvSpPr>
        <xdr:cNvPr id="857" name="円/楕円 856"/>
        <xdr:cNvSpPr/>
      </xdr:nvSpPr>
      <xdr:spPr>
        <a:xfrm>
          <a:off x="18605500" y="125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139285</xdr:rowOff>
    </xdr:from>
    <xdr:ext cx="534377" cy="259045"/>
    <xdr:sp macro="" textlink="">
      <xdr:nvSpPr>
        <xdr:cNvPr id="858" name="テキスト ボックス 857"/>
        <xdr:cNvSpPr txBox="1"/>
      </xdr:nvSpPr>
      <xdr:spPr>
        <a:xfrm>
          <a:off x="18389111" y="123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j-ea"/>
              <a:ea typeface="+mj-ea"/>
              <a:cs typeface="+mn-cs"/>
            </a:rPr>
            <a:t>　歳出決算総額は、住民一人当たり</a:t>
          </a:r>
          <a:r>
            <a:rPr lang="en-US" altLang="ja-JP" sz="1100" b="0" i="0" u="none" strike="noStrike" baseline="0" smtClean="0">
              <a:solidFill>
                <a:schemeClr val="dk1"/>
              </a:solidFill>
              <a:latin typeface="+mj-ea"/>
              <a:ea typeface="+mj-ea"/>
              <a:cs typeface="+mn-cs"/>
            </a:rPr>
            <a:t>661,535</a:t>
          </a:r>
          <a:r>
            <a:rPr lang="ja-JP" altLang="en-US" sz="1100" b="0" i="0" u="none" strike="noStrike" baseline="0" smtClean="0">
              <a:solidFill>
                <a:schemeClr val="dk1"/>
              </a:solidFill>
              <a:latin typeface="+mj-ea"/>
              <a:ea typeface="+mj-ea"/>
              <a:cs typeface="+mn-cs"/>
            </a:rPr>
            <a:t>円となっている。主な構成項目である人件費は、住民一人当たり</a:t>
          </a:r>
          <a:r>
            <a:rPr lang="en-US" altLang="ja-JP" sz="1100" b="0" i="0" u="none" strike="noStrike" baseline="0" smtClean="0">
              <a:solidFill>
                <a:schemeClr val="dk1"/>
              </a:solidFill>
              <a:latin typeface="+mj-ea"/>
              <a:ea typeface="+mj-ea"/>
              <a:cs typeface="+mn-cs"/>
            </a:rPr>
            <a:t>118,685</a:t>
          </a:r>
          <a:r>
            <a:rPr lang="ja-JP" altLang="en-US" sz="1100" b="0" i="0" u="none" strike="noStrike" baseline="0" smtClean="0">
              <a:solidFill>
                <a:schemeClr val="dk1"/>
              </a:solidFill>
              <a:latin typeface="+mj-ea"/>
              <a:ea typeface="+mj-ea"/>
              <a:cs typeface="+mn-cs"/>
            </a:rPr>
            <a:t>円となっており、定員管理適正化計画の継続した取組による職員数の減少に連動して人件費も減少傾向となっているものの、保育所の職員が多いことなどから類似団体平均と比べて高い水準にある。</a:t>
          </a:r>
          <a:endParaRPr lang="en-US" altLang="ja-JP" sz="1100" b="0" i="0" u="none" strike="noStrike" baseline="0" smtClean="0">
            <a:solidFill>
              <a:schemeClr val="dk1"/>
            </a:solidFill>
            <a:latin typeface="+mj-ea"/>
            <a:ea typeface="+mj-ea"/>
            <a:cs typeface="+mn-cs"/>
          </a:endParaRPr>
        </a:p>
        <a:p>
          <a:r>
            <a:rPr kumimoji="1" lang="ja-JP" altLang="en-US" sz="1100">
              <a:latin typeface="+mj-ea"/>
              <a:ea typeface="+mj-ea"/>
            </a:rPr>
            <a:t>　また、増加傾向にある国民健康保険事業、下水道事業、簡易水道事業等の特別会計への繰出金が住民一人当たり</a:t>
          </a:r>
          <a:r>
            <a:rPr kumimoji="1" lang="en-US" altLang="ja-JP" sz="1100">
              <a:latin typeface="+mj-ea"/>
              <a:ea typeface="+mj-ea"/>
            </a:rPr>
            <a:t>81,546</a:t>
          </a:r>
          <a:r>
            <a:rPr kumimoji="1" lang="ja-JP" altLang="en-US" sz="1100">
              <a:latin typeface="+mj-ea"/>
              <a:ea typeface="+mj-ea"/>
            </a:rPr>
            <a:t>円となっているほか、一部事務組合への補助金や独自施策による補助金の増加により補助費等も住民一人当たり</a:t>
          </a:r>
          <a:r>
            <a:rPr kumimoji="1" lang="en-US" altLang="ja-JP" sz="1100">
              <a:latin typeface="+mj-ea"/>
              <a:ea typeface="+mj-ea"/>
            </a:rPr>
            <a:t>79,375</a:t>
          </a:r>
          <a:r>
            <a:rPr kumimoji="1" lang="ja-JP" altLang="en-US" sz="1100">
              <a:latin typeface="+mj-ea"/>
              <a:ea typeface="+mj-ea"/>
            </a:rPr>
            <a:t>円となっており、類似団体平均と比べて高い水準にある。</a:t>
          </a:r>
          <a:endParaRPr kumimoji="1" lang="en-US" altLang="ja-JP" sz="1100">
            <a:latin typeface="+mj-ea"/>
            <a:ea typeface="+mj-ea"/>
          </a:endParaRPr>
        </a:p>
        <a:p>
          <a:r>
            <a:rPr kumimoji="1" lang="ja-JP" altLang="en-US" sz="1100">
              <a:latin typeface="+mj-ea"/>
              <a:ea typeface="+mj-ea"/>
            </a:rPr>
            <a:t>　今後も歳入の減少による厳しい財政運営が見込まれるため、ＰＤＣＡサイクルによる各施策の必要性等の検討結果を踏まえ、事業精査を徹底しコスト削減に努める。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秋田県仙北市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28,090
28,009
1,093.56
19,165,357
18,582,511
545,536
12,623,753
20,376,768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31305</xdr:rowOff>
    </xdr:from>
    <xdr:to>
      <xdr:col>6</xdr:col>
      <xdr:colOff>511175</xdr:colOff>
      <xdr:row>34</xdr:row>
      <xdr:rowOff>49974</xdr:rowOff>
    </xdr:to>
    <xdr:cxnSp macro="">
      <xdr:nvCxnSpPr>
        <xdr:cNvPr id="61" name="直線コネクタ 60"/>
        <xdr:cNvCxnSpPr/>
      </xdr:nvCxnSpPr>
      <xdr:spPr>
        <a:xfrm>
          <a:off x="3797300" y="5860605"/>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31305</xdr:rowOff>
    </xdr:from>
    <xdr:to>
      <xdr:col>5</xdr:col>
      <xdr:colOff>358775</xdr:colOff>
      <xdr:row>34</xdr:row>
      <xdr:rowOff>32258</xdr:rowOff>
    </xdr:to>
    <xdr:cxnSp macro="">
      <xdr:nvCxnSpPr>
        <xdr:cNvPr id="64" name="直線コネクタ 63"/>
        <xdr:cNvCxnSpPr/>
      </xdr:nvCxnSpPr>
      <xdr:spPr>
        <a:xfrm flipV="1">
          <a:off x="2908300" y="586060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32258</xdr:rowOff>
    </xdr:from>
    <xdr:to>
      <xdr:col>4</xdr:col>
      <xdr:colOff>155575</xdr:colOff>
      <xdr:row>34</xdr:row>
      <xdr:rowOff>47879</xdr:rowOff>
    </xdr:to>
    <xdr:cxnSp macro="">
      <xdr:nvCxnSpPr>
        <xdr:cNvPr id="67" name="直線コネクタ 66"/>
        <xdr:cNvCxnSpPr/>
      </xdr:nvCxnSpPr>
      <xdr:spPr>
        <a:xfrm flipV="1">
          <a:off x="2019300" y="5861558"/>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4064</xdr:rowOff>
    </xdr:from>
    <xdr:to>
      <xdr:col>2</xdr:col>
      <xdr:colOff>638175</xdr:colOff>
      <xdr:row>34</xdr:row>
      <xdr:rowOff>47879</xdr:rowOff>
    </xdr:to>
    <xdr:cxnSp macro="">
      <xdr:nvCxnSpPr>
        <xdr:cNvPr id="70" name="直線コネクタ 69"/>
        <xdr:cNvCxnSpPr/>
      </xdr:nvCxnSpPr>
      <xdr:spPr>
        <a:xfrm>
          <a:off x="1130300" y="5661914"/>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170624</xdr:rowOff>
    </xdr:from>
    <xdr:to>
      <xdr:col>6</xdr:col>
      <xdr:colOff>561975</xdr:colOff>
      <xdr:row>34</xdr:row>
      <xdr:rowOff>100774</xdr:rowOff>
    </xdr:to>
    <xdr:sp macro="" textlink="">
      <xdr:nvSpPr>
        <xdr:cNvPr id="80" name="円/楕円 79"/>
        <xdr:cNvSpPr/>
      </xdr:nvSpPr>
      <xdr:spPr>
        <a:xfrm>
          <a:off x="4584700" y="58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22051</xdr:rowOff>
    </xdr:from>
    <xdr:ext cx="469744" cy="259045"/>
    <xdr:sp macro="" textlink="">
      <xdr:nvSpPr>
        <xdr:cNvPr id="81" name="議会費該当値テキスト"/>
        <xdr:cNvSpPr txBox="1"/>
      </xdr:nvSpPr>
      <xdr:spPr>
        <a:xfrm>
          <a:off x="4686300" y="56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151955</xdr:rowOff>
    </xdr:from>
    <xdr:to>
      <xdr:col>5</xdr:col>
      <xdr:colOff>409575</xdr:colOff>
      <xdr:row>34</xdr:row>
      <xdr:rowOff>82105</xdr:rowOff>
    </xdr:to>
    <xdr:sp macro="" textlink="">
      <xdr:nvSpPr>
        <xdr:cNvPr id="82" name="円/楕円 81"/>
        <xdr:cNvSpPr/>
      </xdr:nvSpPr>
      <xdr:spPr>
        <a:xfrm>
          <a:off x="3746500" y="58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98632</xdr:rowOff>
    </xdr:from>
    <xdr:ext cx="469744" cy="259045"/>
    <xdr:sp macro="" textlink="">
      <xdr:nvSpPr>
        <xdr:cNvPr id="83" name="テキスト ボックス 82"/>
        <xdr:cNvSpPr txBox="1"/>
      </xdr:nvSpPr>
      <xdr:spPr>
        <a:xfrm>
          <a:off x="3562427" y="558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152908</xdr:rowOff>
    </xdr:from>
    <xdr:to>
      <xdr:col>4</xdr:col>
      <xdr:colOff>206375</xdr:colOff>
      <xdr:row>34</xdr:row>
      <xdr:rowOff>83058</xdr:rowOff>
    </xdr:to>
    <xdr:sp macro="" textlink="">
      <xdr:nvSpPr>
        <xdr:cNvPr id="84" name="円/楕円 83"/>
        <xdr:cNvSpPr/>
      </xdr:nvSpPr>
      <xdr:spPr>
        <a:xfrm>
          <a:off x="2857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99585</xdr:rowOff>
    </xdr:from>
    <xdr:ext cx="469744" cy="259045"/>
    <xdr:sp macro="" textlink="">
      <xdr:nvSpPr>
        <xdr:cNvPr id="85" name="テキスト ボックス 84"/>
        <xdr:cNvSpPr txBox="1"/>
      </xdr:nvSpPr>
      <xdr:spPr>
        <a:xfrm>
          <a:off x="2673427"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168529</xdr:rowOff>
    </xdr:from>
    <xdr:to>
      <xdr:col>3</xdr:col>
      <xdr:colOff>3175</xdr:colOff>
      <xdr:row>34</xdr:row>
      <xdr:rowOff>98679</xdr:rowOff>
    </xdr:to>
    <xdr:sp macro="" textlink="">
      <xdr:nvSpPr>
        <xdr:cNvPr id="86" name="円/楕円 85"/>
        <xdr:cNvSpPr/>
      </xdr:nvSpPr>
      <xdr:spPr>
        <a:xfrm>
          <a:off x="1968500" y="5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115206</xdr:rowOff>
    </xdr:from>
    <xdr:ext cx="469744" cy="259045"/>
    <xdr:sp macro="" textlink="">
      <xdr:nvSpPr>
        <xdr:cNvPr id="87" name="テキスト ボックス 86"/>
        <xdr:cNvSpPr txBox="1"/>
      </xdr:nvSpPr>
      <xdr:spPr>
        <a:xfrm>
          <a:off x="1784427" y="560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124714</xdr:rowOff>
    </xdr:from>
    <xdr:to>
      <xdr:col>1</xdr:col>
      <xdr:colOff>485775</xdr:colOff>
      <xdr:row>33</xdr:row>
      <xdr:rowOff>54864</xdr:rowOff>
    </xdr:to>
    <xdr:sp macro="" textlink="">
      <xdr:nvSpPr>
        <xdr:cNvPr id="88" name="円/楕円 87"/>
        <xdr:cNvSpPr/>
      </xdr:nvSpPr>
      <xdr:spPr>
        <a:xfrm>
          <a:off x="1079500" y="561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71391</xdr:rowOff>
    </xdr:from>
    <xdr:ext cx="469744" cy="259045"/>
    <xdr:sp macro="" textlink="">
      <xdr:nvSpPr>
        <xdr:cNvPr id="89" name="テキスト ボックス 88"/>
        <xdr:cNvSpPr txBox="1"/>
      </xdr:nvSpPr>
      <xdr:spPr>
        <a:xfrm>
          <a:off x="895427" y="538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61789</xdr:rowOff>
    </xdr:from>
    <xdr:to>
      <xdr:col>6</xdr:col>
      <xdr:colOff>511175</xdr:colOff>
      <xdr:row>58</xdr:row>
      <xdr:rowOff>72475</xdr:rowOff>
    </xdr:to>
    <xdr:cxnSp macro="">
      <xdr:nvCxnSpPr>
        <xdr:cNvPr id="118" name="直線コネクタ 117"/>
        <xdr:cNvCxnSpPr/>
      </xdr:nvCxnSpPr>
      <xdr:spPr>
        <a:xfrm flipV="1">
          <a:off x="3797300" y="10005889"/>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59715</xdr:rowOff>
    </xdr:from>
    <xdr:to>
      <xdr:col>5</xdr:col>
      <xdr:colOff>358775</xdr:colOff>
      <xdr:row>58</xdr:row>
      <xdr:rowOff>72475</xdr:rowOff>
    </xdr:to>
    <xdr:cxnSp macro="">
      <xdr:nvCxnSpPr>
        <xdr:cNvPr id="121" name="直線コネクタ 120"/>
        <xdr:cNvCxnSpPr/>
      </xdr:nvCxnSpPr>
      <xdr:spPr>
        <a:xfrm>
          <a:off x="2908300" y="10003815"/>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59715</xdr:rowOff>
    </xdr:from>
    <xdr:to>
      <xdr:col>4</xdr:col>
      <xdr:colOff>155575</xdr:colOff>
      <xdr:row>58</xdr:row>
      <xdr:rowOff>62147</xdr:rowOff>
    </xdr:to>
    <xdr:cxnSp macro="">
      <xdr:nvCxnSpPr>
        <xdr:cNvPr id="124" name="直線コネクタ 123"/>
        <xdr:cNvCxnSpPr/>
      </xdr:nvCxnSpPr>
      <xdr:spPr>
        <a:xfrm flipV="1">
          <a:off x="2019300" y="10003815"/>
          <a:ext cx="8890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62147</xdr:rowOff>
    </xdr:from>
    <xdr:to>
      <xdr:col>2</xdr:col>
      <xdr:colOff>638175</xdr:colOff>
      <xdr:row>58</xdr:row>
      <xdr:rowOff>62235</xdr:rowOff>
    </xdr:to>
    <xdr:cxnSp macro="">
      <xdr:nvCxnSpPr>
        <xdr:cNvPr id="127" name="直線コネクタ 126"/>
        <xdr:cNvCxnSpPr/>
      </xdr:nvCxnSpPr>
      <xdr:spPr>
        <a:xfrm flipV="1">
          <a:off x="1130300" y="1000624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10989</xdr:rowOff>
    </xdr:from>
    <xdr:to>
      <xdr:col>6</xdr:col>
      <xdr:colOff>561975</xdr:colOff>
      <xdr:row>58</xdr:row>
      <xdr:rowOff>112589</xdr:rowOff>
    </xdr:to>
    <xdr:sp macro="" textlink="">
      <xdr:nvSpPr>
        <xdr:cNvPr id="137" name="円/楕円 136"/>
        <xdr:cNvSpPr/>
      </xdr:nvSpPr>
      <xdr:spPr>
        <a:xfrm>
          <a:off x="4584700" y="99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21675</xdr:rowOff>
    </xdr:from>
    <xdr:to>
      <xdr:col>5</xdr:col>
      <xdr:colOff>409575</xdr:colOff>
      <xdr:row>58</xdr:row>
      <xdr:rowOff>123275</xdr:rowOff>
    </xdr:to>
    <xdr:sp macro="" textlink="">
      <xdr:nvSpPr>
        <xdr:cNvPr id="139" name="円/楕円 138"/>
        <xdr:cNvSpPr/>
      </xdr:nvSpPr>
      <xdr:spPr>
        <a:xfrm>
          <a:off x="3746500" y="99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114402</xdr:rowOff>
    </xdr:from>
    <xdr:ext cx="534377" cy="259045"/>
    <xdr:sp macro="" textlink="">
      <xdr:nvSpPr>
        <xdr:cNvPr id="140" name="テキスト ボックス 139"/>
        <xdr:cNvSpPr txBox="1"/>
      </xdr:nvSpPr>
      <xdr:spPr>
        <a:xfrm>
          <a:off x="3530111" y="1005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8915</xdr:rowOff>
    </xdr:from>
    <xdr:to>
      <xdr:col>4</xdr:col>
      <xdr:colOff>206375</xdr:colOff>
      <xdr:row>58</xdr:row>
      <xdr:rowOff>110515</xdr:rowOff>
    </xdr:to>
    <xdr:sp macro="" textlink="">
      <xdr:nvSpPr>
        <xdr:cNvPr id="141" name="円/楕円 140"/>
        <xdr:cNvSpPr/>
      </xdr:nvSpPr>
      <xdr:spPr>
        <a:xfrm>
          <a:off x="2857500" y="99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101642</xdr:rowOff>
    </xdr:from>
    <xdr:ext cx="534377" cy="259045"/>
    <xdr:sp macro="" textlink="">
      <xdr:nvSpPr>
        <xdr:cNvPr id="142" name="テキスト ボックス 141"/>
        <xdr:cNvSpPr txBox="1"/>
      </xdr:nvSpPr>
      <xdr:spPr>
        <a:xfrm>
          <a:off x="2641111" y="100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11347</xdr:rowOff>
    </xdr:from>
    <xdr:to>
      <xdr:col>3</xdr:col>
      <xdr:colOff>3175</xdr:colOff>
      <xdr:row>58</xdr:row>
      <xdr:rowOff>112947</xdr:rowOff>
    </xdr:to>
    <xdr:sp macro="" textlink="">
      <xdr:nvSpPr>
        <xdr:cNvPr id="143" name="円/楕円 142"/>
        <xdr:cNvSpPr/>
      </xdr:nvSpPr>
      <xdr:spPr>
        <a:xfrm>
          <a:off x="1968500" y="99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104074</xdr:rowOff>
    </xdr:from>
    <xdr:ext cx="534377" cy="259045"/>
    <xdr:sp macro="" textlink="">
      <xdr:nvSpPr>
        <xdr:cNvPr id="144" name="テキスト ボックス 143"/>
        <xdr:cNvSpPr txBox="1"/>
      </xdr:nvSpPr>
      <xdr:spPr>
        <a:xfrm>
          <a:off x="1752111" y="100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11435</xdr:rowOff>
    </xdr:from>
    <xdr:to>
      <xdr:col>1</xdr:col>
      <xdr:colOff>485775</xdr:colOff>
      <xdr:row>58</xdr:row>
      <xdr:rowOff>113035</xdr:rowOff>
    </xdr:to>
    <xdr:sp macro="" textlink="">
      <xdr:nvSpPr>
        <xdr:cNvPr id="145" name="円/楕円 144"/>
        <xdr:cNvSpPr/>
      </xdr:nvSpPr>
      <xdr:spPr>
        <a:xfrm>
          <a:off x="1079500" y="99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129562</xdr:rowOff>
    </xdr:from>
    <xdr:ext cx="534377" cy="259045"/>
    <xdr:sp macro="" textlink="">
      <xdr:nvSpPr>
        <xdr:cNvPr id="146" name="テキスト ボックス 145"/>
        <xdr:cNvSpPr txBox="1"/>
      </xdr:nvSpPr>
      <xdr:spPr>
        <a:xfrm>
          <a:off x="863111" y="973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133657</xdr:rowOff>
    </xdr:from>
    <xdr:to>
      <xdr:col>6</xdr:col>
      <xdr:colOff>511175</xdr:colOff>
      <xdr:row>76</xdr:row>
      <xdr:rowOff>15060</xdr:rowOff>
    </xdr:to>
    <xdr:cxnSp macro="">
      <xdr:nvCxnSpPr>
        <xdr:cNvPr id="176" name="直線コネクタ 175"/>
        <xdr:cNvCxnSpPr/>
      </xdr:nvCxnSpPr>
      <xdr:spPr>
        <a:xfrm flipV="1">
          <a:off x="3797300" y="12992407"/>
          <a:ext cx="8382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15060</xdr:rowOff>
    </xdr:from>
    <xdr:to>
      <xdr:col>5</xdr:col>
      <xdr:colOff>358775</xdr:colOff>
      <xdr:row>76</xdr:row>
      <xdr:rowOff>84905</xdr:rowOff>
    </xdr:to>
    <xdr:cxnSp macro="">
      <xdr:nvCxnSpPr>
        <xdr:cNvPr id="179" name="直線コネクタ 178"/>
        <xdr:cNvCxnSpPr/>
      </xdr:nvCxnSpPr>
      <xdr:spPr>
        <a:xfrm flipV="1">
          <a:off x="2908300" y="13045260"/>
          <a:ext cx="889000" cy="6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62517</xdr:rowOff>
    </xdr:from>
    <xdr:to>
      <xdr:col>4</xdr:col>
      <xdr:colOff>155575</xdr:colOff>
      <xdr:row>76</xdr:row>
      <xdr:rowOff>84905</xdr:rowOff>
    </xdr:to>
    <xdr:cxnSp macro="">
      <xdr:nvCxnSpPr>
        <xdr:cNvPr id="182" name="直線コネクタ 181"/>
        <xdr:cNvCxnSpPr/>
      </xdr:nvCxnSpPr>
      <xdr:spPr>
        <a:xfrm>
          <a:off x="2019300" y="13092717"/>
          <a:ext cx="889000" cy="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62517</xdr:rowOff>
    </xdr:from>
    <xdr:to>
      <xdr:col>2</xdr:col>
      <xdr:colOff>638175</xdr:colOff>
      <xdr:row>76</xdr:row>
      <xdr:rowOff>87976</xdr:rowOff>
    </xdr:to>
    <xdr:cxnSp macro="">
      <xdr:nvCxnSpPr>
        <xdr:cNvPr id="185" name="直線コネクタ 184"/>
        <xdr:cNvCxnSpPr/>
      </xdr:nvCxnSpPr>
      <xdr:spPr>
        <a:xfrm flipV="1">
          <a:off x="1130300" y="13092717"/>
          <a:ext cx="889000" cy="2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82857</xdr:rowOff>
    </xdr:from>
    <xdr:to>
      <xdr:col>6</xdr:col>
      <xdr:colOff>561975</xdr:colOff>
      <xdr:row>76</xdr:row>
      <xdr:rowOff>13007</xdr:rowOff>
    </xdr:to>
    <xdr:sp macro="" textlink="">
      <xdr:nvSpPr>
        <xdr:cNvPr id="195" name="円/楕円 194"/>
        <xdr:cNvSpPr/>
      </xdr:nvSpPr>
      <xdr:spPr>
        <a:xfrm>
          <a:off x="4584700" y="1294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105734</xdr:rowOff>
    </xdr:from>
    <xdr:ext cx="599010" cy="259045"/>
    <xdr:sp macro="" textlink="">
      <xdr:nvSpPr>
        <xdr:cNvPr id="196" name="民生費該当値テキスト"/>
        <xdr:cNvSpPr txBox="1"/>
      </xdr:nvSpPr>
      <xdr:spPr>
        <a:xfrm>
          <a:off x="4686300" y="1279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178,293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135710</xdr:rowOff>
    </xdr:from>
    <xdr:to>
      <xdr:col>5</xdr:col>
      <xdr:colOff>409575</xdr:colOff>
      <xdr:row>76</xdr:row>
      <xdr:rowOff>65860</xdr:rowOff>
    </xdr:to>
    <xdr:sp macro="" textlink="">
      <xdr:nvSpPr>
        <xdr:cNvPr id="197" name="円/楕円 196"/>
        <xdr:cNvSpPr/>
      </xdr:nvSpPr>
      <xdr:spPr>
        <a:xfrm>
          <a:off x="3746500" y="129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82387</xdr:rowOff>
    </xdr:from>
    <xdr:ext cx="599010" cy="259045"/>
    <xdr:sp macro="" textlink="">
      <xdr:nvSpPr>
        <xdr:cNvPr id="198" name="テキスト ボックス 197"/>
        <xdr:cNvSpPr txBox="1"/>
      </xdr:nvSpPr>
      <xdr:spPr>
        <a:xfrm>
          <a:off x="3497794" y="1276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34105</xdr:rowOff>
    </xdr:from>
    <xdr:to>
      <xdr:col>4</xdr:col>
      <xdr:colOff>206375</xdr:colOff>
      <xdr:row>76</xdr:row>
      <xdr:rowOff>135705</xdr:rowOff>
    </xdr:to>
    <xdr:sp macro="" textlink="">
      <xdr:nvSpPr>
        <xdr:cNvPr id="199" name="円/楕円 198"/>
        <xdr:cNvSpPr/>
      </xdr:nvSpPr>
      <xdr:spPr>
        <a:xfrm>
          <a:off x="2857500" y="130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152232</xdr:rowOff>
    </xdr:from>
    <xdr:ext cx="599010" cy="259045"/>
    <xdr:sp macro="" textlink="">
      <xdr:nvSpPr>
        <xdr:cNvPr id="200" name="テキスト ボックス 199"/>
        <xdr:cNvSpPr txBox="1"/>
      </xdr:nvSpPr>
      <xdr:spPr>
        <a:xfrm>
          <a:off x="2608794" y="1283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162,191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11717</xdr:rowOff>
    </xdr:from>
    <xdr:to>
      <xdr:col>3</xdr:col>
      <xdr:colOff>3175</xdr:colOff>
      <xdr:row>76</xdr:row>
      <xdr:rowOff>113317</xdr:rowOff>
    </xdr:to>
    <xdr:sp macro="" textlink="">
      <xdr:nvSpPr>
        <xdr:cNvPr id="201" name="円/楕円 200"/>
        <xdr:cNvSpPr/>
      </xdr:nvSpPr>
      <xdr:spPr>
        <a:xfrm>
          <a:off x="1968500" y="1304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129844</xdr:rowOff>
    </xdr:from>
    <xdr:ext cx="599010" cy="259045"/>
    <xdr:sp macro="" textlink="">
      <xdr:nvSpPr>
        <xdr:cNvPr id="202" name="テキスト ボックス 201"/>
        <xdr:cNvSpPr txBox="1"/>
      </xdr:nvSpPr>
      <xdr:spPr>
        <a:xfrm>
          <a:off x="1719794" y="1281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165,129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37176</xdr:rowOff>
    </xdr:from>
    <xdr:to>
      <xdr:col>1</xdr:col>
      <xdr:colOff>485775</xdr:colOff>
      <xdr:row>76</xdr:row>
      <xdr:rowOff>138776</xdr:rowOff>
    </xdr:to>
    <xdr:sp macro="" textlink="">
      <xdr:nvSpPr>
        <xdr:cNvPr id="203" name="円/楕円 202"/>
        <xdr:cNvSpPr/>
      </xdr:nvSpPr>
      <xdr:spPr>
        <a:xfrm>
          <a:off x="1079500" y="1306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155302</xdr:rowOff>
    </xdr:from>
    <xdr:ext cx="599010" cy="259045"/>
    <xdr:sp macro="" textlink="">
      <xdr:nvSpPr>
        <xdr:cNvPr id="204" name="テキスト ボックス 203"/>
        <xdr:cNvSpPr txBox="1"/>
      </xdr:nvSpPr>
      <xdr:spPr>
        <a:xfrm>
          <a:off x="830794" y="12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93501</xdr:rowOff>
    </xdr:from>
    <xdr:to>
      <xdr:col>6</xdr:col>
      <xdr:colOff>511175</xdr:colOff>
      <xdr:row>94</xdr:row>
      <xdr:rowOff>110386</xdr:rowOff>
    </xdr:to>
    <xdr:cxnSp macro="">
      <xdr:nvCxnSpPr>
        <xdr:cNvPr id="235" name="直線コネクタ 234"/>
        <xdr:cNvCxnSpPr/>
      </xdr:nvCxnSpPr>
      <xdr:spPr>
        <a:xfrm>
          <a:off x="3797300" y="16209801"/>
          <a:ext cx="838200" cy="1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47771</xdr:rowOff>
    </xdr:from>
    <xdr:to>
      <xdr:col>5</xdr:col>
      <xdr:colOff>358775</xdr:colOff>
      <xdr:row>94</xdr:row>
      <xdr:rowOff>93501</xdr:rowOff>
    </xdr:to>
    <xdr:cxnSp macro="">
      <xdr:nvCxnSpPr>
        <xdr:cNvPr id="238" name="直線コネクタ 237"/>
        <xdr:cNvCxnSpPr/>
      </xdr:nvCxnSpPr>
      <xdr:spPr>
        <a:xfrm>
          <a:off x="2908300" y="16164071"/>
          <a:ext cx="889000" cy="4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47771</xdr:rowOff>
    </xdr:from>
    <xdr:to>
      <xdr:col>4</xdr:col>
      <xdr:colOff>155575</xdr:colOff>
      <xdr:row>95</xdr:row>
      <xdr:rowOff>18531</xdr:rowOff>
    </xdr:to>
    <xdr:cxnSp macro="">
      <xdr:nvCxnSpPr>
        <xdr:cNvPr id="241" name="直線コネクタ 240"/>
        <xdr:cNvCxnSpPr/>
      </xdr:nvCxnSpPr>
      <xdr:spPr>
        <a:xfrm flipV="1">
          <a:off x="2019300" y="16164071"/>
          <a:ext cx="889000" cy="14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18531</xdr:rowOff>
    </xdr:from>
    <xdr:to>
      <xdr:col>2</xdr:col>
      <xdr:colOff>638175</xdr:colOff>
      <xdr:row>95</xdr:row>
      <xdr:rowOff>34522</xdr:rowOff>
    </xdr:to>
    <xdr:cxnSp macro="">
      <xdr:nvCxnSpPr>
        <xdr:cNvPr id="244" name="直線コネクタ 243"/>
        <xdr:cNvCxnSpPr/>
      </xdr:nvCxnSpPr>
      <xdr:spPr>
        <a:xfrm flipV="1">
          <a:off x="1130300" y="16306281"/>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59586</xdr:rowOff>
    </xdr:from>
    <xdr:to>
      <xdr:col>6</xdr:col>
      <xdr:colOff>561975</xdr:colOff>
      <xdr:row>94</xdr:row>
      <xdr:rowOff>161186</xdr:rowOff>
    </xdr:to>
    <xdr:sp macro="" textlink="">
      <xdr:nvSpPr>
        <xdr:cNvPr id="254" name="円/楕円 253"/>
        <xdr:cNvSpPr/>
      </xdr:nvSpPr>
      <xdr:spPr>
        <a:xfrm>
          <a:off x="4584700" y="161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82463</xdr:rowOff>
    </xdr:from>
    <xdr:ext cx="534377" cy="259045"/>
    <xdr:sp macro="" textlink="">
      <xdr:nvSpPr>
        <xdr:cNvPr id="255" name="衛生費該当値テキスト"/>
        <xdr:cNvSpPr txBox="1"/>
      </xdr:nvSpPr>
      <xdr:spPr>
        <a:xfrm>
          <a:off x="4686300" y="1602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77,693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42701</xdr:rowOff>
    </xdr:from>
    <xdr:to>
      <xdr:col>5</xdr:col>
      <xdr:colOff>409575</xdr:colOff>
      <xdr:row>94</xdr:row>
      <xdr:rowOff>144301</xdr:rowOff>
    </xdr:to>
    <xdr:sp macro="" textlink="">
      <xdr:nvSpPr>
        <xdr:cNvPr id="256" name="円/楕円 255"/>
        <xdr:cNvSpPr/>
      </xdr:nvSpPr>
      <xdr:spPr>
        <a:xfrm>
          <a:off x="3746500" y="161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160828</xdr:rowOff>
    </xdr:from>
    <xdr:ext cx="534377" cy="259045"/>
    <xdr:sp macro="" textlink="">
      <xdr:nvSpPr>
        <xdr:cNvPr id="257" name="テキスト ボックス 256"/>
        <xdr:cNvSpPr txBox="1"/>
      </xdr:nvSpPr>
      <xdr:spPr>
        <a:xfrm>
          <a:off x="3530111" y="159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168421</xdr:rowOff>
    </xdr:from>
    <xdr:to>
      <xdr:col>4</xdr:col>
      <xdr:colOff>206375</xdr:colOff>
      <xdr:row>94</xdr:row>
      <xdr:rowOff>98571</xdr:rowOff>
    </xdr:to>
    <xdr:sp macro="" textlink="">
      <xdr:nvSpPr>
        <xdr:cNvPr id="258" name="円/楕円 257"/>
        <xdr:cNvSpPr/>
      </xdr:nvSpPr>
      <xdr:spPr>
        <a:xfrm>
          <a:off x="2857500" y="16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115098</xdr:rowOff>
    </xdr:from>
    <xdr:ext cx="534377" cy="259045"/>
    <xdr:sp macro="" textlink="">
      <xdr:nvSpPr>
        <xdr:cNvPr id="259" name="テキスト ボックス 258"/>
        <xdr:cNvSpPr txBox="1"/>
      </xdr:nvSpPr>
      <xdr:spPr>
        <a:xfrm>
          <a:off x="2641111" y="158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83,445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139181</xdr:rowOff>
    </xdr:from>
    <xdr:to>
      <xdr:col>3</xdr:col>
      <xdr:colOff>3175</xdr:colOff>
      <xdr:row>95</xdr:row>
      <xdr:rowOff>69331</xdr:rowOff>
    </xdr:to>
    <xdr:sp macro="" textlink="">
      <xdr:nvSpPr>
        <xdr:cNvPr id="260" name="円/楕円 259"/>
        <xdr:cNvSpPr/>
      </xdr:nvSpPr>
      <xdr:spPr>
        <a:xfrm>
          <a:off x="1968500" y="162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85858</xdr:rowOff>
    </xdr:from>
    <xdr:ext cx="534377" cy="259045"/>
    <xdr:sp macro="" textlink="">
      <xdr:nvSpPr>
        <xdr:cNvPr id="261" name="テキスト ボックス 260"/>
        <xdr:cNvSpPr txBox="1"/>
      </xdr:nvSpPr>
      <xdr:spPr>
        <a:xfrm>
          <a:off x="1752111" y="160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155172</xdr:rowOff>
    </xdr:from>
    <xdr:to>
      <xdr:col>1</xdr:col>
      <xdr:colOff>485775</xdr:colOff>
      <xdr:row>95</xdr:row>
      <xdr:rowOff>85322</xdr:rowOff>
    </xdr:to>
    <xdr:sp macro="" textlink="">
      <xdr:nvSpPr>
        <xdr:cNvPr id="262" name="円/楕円 261"/>
        <xdr:cNvSpPr/>
      </xdr:nvSpPr>
      <xdr:spPr>
        <a:xfrm>
          <a:off x="1079500" y="162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101849</xdr:rowOff>
    </xdr:from>
    <xdr:ext cx="534377" cy="259045"/>
    <xdr:sp macro="" textlink="">
      <xdr:nvSpPr>
        <xdr:cNvPr id="263" name="テキスト ボックス 262"/>
        <xdr:cNvSpPr txBox="1"/>
      </xdr:nvSpPr>
      <xdr:spPr>
        <a:xfrm>
          <a:off x="863111" y="1604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23622</xdr:rowOff>
    </xdr:from>
    <xdr:to>
      <xdr:col>15</xdr:col>
      <xdr:colOff>180975</xdr:colOff>
      <xdr:row>36</xdr:row>
      <xdr:rowOff>65024</xdr:rowOff>
    </xdr:to>
    <xdr:cxnSp macro="">
      <xdr:nvCxnSpPr>
        <xdr:cNvPr id="292" name="直線コネクタ 291"/>
        <xdr:cNvCxnSpPr/>
      </xdr:nvCxnSpPr>
      <xdr:spPr>
        <a:xfrm flipV="1">
          <a:off x="9639300" y="6195822"/>
          <a:ext cx="8382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127889</xdr:rowOff>
    </xdr:from>
    <xdr:to>
      <xdr:col>14</xdr:col>
      <xdr:colOff>28575</xdr:colOff>
      <xdr:row>36</xdr:row>
      <xdr:rowOff>65024</xdr:rowOff>
    </xdr:to>
    <xdr:cxnSp macro="">
      <xdr:nvCxnSpPr>
        <xdr:cNvPr id="295" name="直線コネクタ 294"/>
        <xdr:cNvCxnSpPr/>
      </xdr:nvCxnSpPr>
      <xdr:spPr>
        <a:xfrm>
          <a:off x="8750300" y="612863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65659</xdr:rowOff>
    </xdr:from>
    <xdr:to>
      <xdr:col>12</xdr:col>
      <xdr:colOff>511175</xdr:colOff>
      <xdr:row>35</xdr:row>
      <xdr:rowOff>127889</xdr:rowOff>
    </xdr:to>
    <xdr:cxnSp macro="">
      <xdr:nvCxnSpPr>
        <xdr:cNvPr id="298" name="直線コネクタ 297"/>
        <xdr:cNvCxnSpPr/>
      </xdr:nvCxnSpPr>
      <xdr:spPr>
        <a:xfrm>
          <a:off x="7861300" y="6066409"/>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39751</xdr:rowOff>
    </xdr:from>
    <xdr:to>
      <xdr:col>11</xdr:col>
      <xdr:colOff>307975</xdr:colOff>
      <xdr:row>35</xdr:row>
      <xdr:rowOff>65659</xdr:rowOff>
    </xdr:to>
    <xdr:cxnSp macro="">
      <xdr:nvCxnSpPr>
        <xdr:cNvPr id="301" name="直線コネクタ 300"/>
        <xdr:cNvCxnSpPr/>
      </xdr:nvCxnSpPr>
      <xdr:spPr>
        <a:xfrm>
          <a:off x="6972300" y="5697601"/>
          <a:ext cx="889000" cy="3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144272</xdr:rowOff>
    </xdr:from>
    <xdr:to>
      <xdr:col>15</xdr:col>
      <xdr:colOff>231775</xdr:colOff>
      <xdr:row>36</xdr:row>
      <xdr:rowOff>74422</xdr:rowOff>
    </xdr:to>
    <xdr:sp macro="" textlink="">
      <xdr:nvSpPr>
        <xdr:cNvPr id="311" name="円/楕円 310"/>
        <xdr:cNvSpPr/>
      </xdr:nvSpPr>
      <xdr:spPr>
        <a:xfrm>
          <a:off x="104267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167149</xdr:rowOff>
    </xdr:from>
    <xdr:ext cx="469744" cy="259045"/>
    <xdr:sp macro="" textlink="">
      <xdr:nvSpPr>
        <xdr:cNvPr id="312" name="労働費該当値テキスト"/>
        <xdr:cNvSpPr txBox="1"/>
      </xdr:nvSpPr>
      <xdr:spPr>
        <a:xfrm>
          <a:off x="10528300" y="59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14224</xdr:rowOff>
    </xdr:from>
    <xdr:to>
      <xdr:col>14</xdr:col>
      <xdr:colOff>79375</xdr:colOff>
      <xdr:row>36</xdr:row>
      <xdr:rowOff>115824</xdr:rowOff>
    </xdr:to>
    <xdr:sp macro="" textlink="">
      <xdr:nvSpPr>
        <xdr:cNvPr id="313" name="円/楕円 312"/>
        <xdr:cNvSpPr/>
      </xdr:nvSpPr>
      <xdr:spPr>
        <a:xfrm>
          <a:off x="9588500" y="6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132351</xdr:rowOff>
    </xdr:from>
    <xdr:ext cx="469744" cy="259045"/>
    <xdr:sp macro="" textlink="">
      <xdr:nvSpPr>
        <xdr:cNvPr id="314" name="テキスト ボックス 313"/>
        <xdr:cNvSpPr txBox="1"/>
      </xdr:nvSpPr>
      <xdr:spPr>
        <a:xfrm>
          <a:off x="9404427" y="596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77089</xdr:rowOff>
    </xdr:from>
    <xdr:to>
      <xdr:col>12</xdr:col>
      <xdr:colOff>561975</xdr:colOff>
      <xdr:row>36</xdr:row>
      <xdr:rowOff>7239</xdr:rowOff>
    </xdr:to>
    <xdr:sp macro="" textlink="">
      <xdr:nvSpPr>
        <xdr:cNvPr id="315" name="円/楕円 314"/>
        <xdr:cNvSpPr/>
      </xdr:nvSpPr>
      <xdr:spPr>
        <a:xfrm>
          <a:off x="8699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23766</xdr:rowOff>
    </xdr:from>
    <xdr:ext cx="469744" cy="259045"/>
    <xdr:sp macro="" textlink="">
      <xdr:nvSpPr>
        <xdr:cNvPr id="316" name="テキスト ボックス 315"/>
        <xdr:cNvSpPr txBox="1"/>
      </xdr:nvSpPr>
      <xdr:spPr>
        <a:xfrm>
          <a:off x="8515427" y="58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14859</xdr:rowOff>
    </xdr:from>
    <xdr:to>
      <xdr:col>11</xdr:col>
      <xdr:colOff>358775</xdr:colOff>
      <xdr:row>35</xdr:row>
      <xdr:rowOff>116459</xdr:rowOff>
    </xdr:to>
    <xdr:sp macro="" textlink="">
      <xdr:nvSpPr>
        <xdr:cNvPr id="317" name="円/楕円 316"/>
        <xdr:cNvSpPr/>
      </xdr:nvSpPr>
      <xdr:spPr>
        <a:xfrm>
          <a:off x="7810500" y="60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132986</xdr:rowOff>
    </xdr:from>
    <xdr:ext cx="469744" cy="259045"/>
    <xdr:sp macro="" textlink="">
      <xdr:nvSpPr>
        <xdr:cNvPr id="318" name="テキスト ボックス 317"/>
        <xdr:cNvSpPr txBox="1"/>
      </xdr:nvSpPr>
      <xdr:spPr>
        <a:xfrm>
          <a:off x="7626427" y="579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160401</xdr:rowOff>
    </xdr:from>
    <xdr:to>
      <xdr:col>10</xdr:col>
      <xdr:colOff>155575</xdr:colOff>
      <xdr:row>33</xdr:row>
      <xdr:rowOff>90551</xdr:rowOff>
    </xdr:to>
    <xdr:sp macro="" textlink="">
      <xdr:nvSpPr>
        <xdr:cNvPr id="319" name="円/楕円 318"/>
        <xdr:cNvSpPr/>
      </xdr:nvSpPr>
      <xdr:spPr>
        <a:xfrm>
          <a:off x="6921500" y="56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107078</xdr:rowOff>
    </xdr:from>
    <xdr:ext cx="469744" cy="259045"/>
    <xdr:sp macro="" textlink="">
      <xdr:nvSpPr>
        <xdr:cNvPr id="320" name="テキスト ボックス 319"/>
        <xdr:cNvSpPr txBox="1"/>
      </xdr:nvSpPr>
      <xdr:spPr>
        <a:xfrm>
          <a:off x="6737427" y="54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153736</xdr:rowOff>
    </xdr:from>
    <xdr:to>
      <xdr:col>15</xdr:col>
      <xdr:colOff>180975</xdr:colOff>
      <xdr:row>57</xdr:row>
      <xdr:rowOff>16759</xdr:rowOff>
    </xdr:to>
    <xdr:cxnSp macro="">
      <xdr:nvCxnSpPr>
        <xdr:cNvPr id="347" name="直線コネクタ 346"/>
        <xdr:cNvCxnSpPr/>
      </xdr:nvCxnSpPr>
      <xdr:spPr>
        <a:xfrm flipV="1">
          <a:off x="9639300" y="9754936"/>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98314</xdr:rowOff>
    </xdr:from>
    <xdr:to>
      <xdr:col>14</xdr:col>
      <xdr:colOff>28575</xdr:colOff>
      <xdr:row>57</xdr:row>
      <xdr:rowOff>16759</xdr:rowOff>
    </xdr:to>
    <xdr:cxnSp macro="">
      <xdr:nvCxnSpPr>
        <xdr:cNvPr id="350" name="直線コネクタ 349"/>
        <xdr:cNvCxnSpPr/>
      </xdr:nvCxnSpPr>
      <xdr:spPr>
        <a:xfrm>
          <a:off x="8750300" y="9699514"/>
          <a:ext cx="889000" cy="8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98314</xdr:rowOff>
    </xdr:from>
    <xdr:to>
      <xdr:col>12</xdr:col>
      <xdr:colOff>511175</xdr:colOff>
      <xdr:row>57</xdr:row>
      <xdr:rowOff>19027</xdr:rowOff>
    </xdr:to>
    <xdr:cxnSp macro="">
      <xdr:nvCxnSpPr>
        <xdr:cNvPr id="353" name="直線コネクタ 352"/>
        <xdr:cNvCxnSpPr/>
      </xdr:nvCxnSpPr>
      <xdr:spPr>
        <a:xfrm flipV="1">
          <a:off x="7861300" y="9699514"/>
          <a:ext cx="889000" cy="9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19027</xdr:rowOff>
    </xdr:from>
    <xdr:to>
      <xdr:col>11</xdr:col>
      <xdr:colOff>307975</xdr:colOff>
      <xdr:row>57</xdr:row>
      <xdr:rowOff>42216</xdr:rowOff>
    </xdr:to>
    <xdr:cxnSp macro="">
      <xdr:nvCxnSpPr>
        <xdr:cNvPr id="356" name="直線コネクタ 355"/>
        <xdr:cNvCxnSpPr/>
      </xdr:nvCxnSpPr>
      <xdr:spPr>
        <a:xfrm flipV="1">
          <a:off x="6972300" y="9791677"/>
          <a:ext cx="889000" cy="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102936</xdr:rowOff>
    </xdr:from>
    <xdr:to>
      <xdr:col>15</xdr:col>
      <xdr:colOff>231775</xdr:colOff>
      <xdr:row>57</xdr:row>
      <xdr:rowOff>33086</xdr:rowOff>
    </xdr:to>
    <xdr:sp macro="" textlink="">
      <xdr:nvSpPr>
        <xdr:cNvPr id="366" name="円/楕円 365"/>
        <xdr:cNvSpPr/>
      </xdr:nvSpPr>
      <xdr:spPr>
        <a:xfrm>
          <a:off x="10426700" y="970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125813</xdr:rowOff>
    </xdr:from>
    <xdr:ext cx="534377" cy="259045"/>
    <xdr:sp macro="" textlink="">
      <xdr:nvSpPr>
        <xdr:cNvPr id="367" name="農林水産業費該当値テキスト"/>
        <xdr:cNvSpPr txBox="1"/>
      </xdr:nvSpPr>
      <xdr:spPr>
        <a:xfrm>
          <a:off x="10528300" y="955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137409</xdr:rowOff>
    </xdr:from>
    <xdr:to>
      <xdr:col>14</xdr:col>
      <xdr:colOff>79375</xdr:colOff>
      <xdr:row>57</xdr:row>
      <xdr:rowOff>67559</xdr:rowOff>
    </xdr:to>
    <xdr:sp macro="" textlink="">
      <xdr:nvSpPr>
        <xdr:cNvPr id="368" name="円/楕円 367"/>
        <xdr:cNvSpPr/>
      </xdr:nvSpPr>
      <xdr:spPr>
        <a:xfrm>
          <a:off x="9588500" y="97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84086</xdr:rowOff>
    </xdr:from>
    <xdr:ext cx="534377" cy="259045"/>
    <xdr:sp macro="" textlink="">
      <xdr:nvSpPr>
        <xdr:cNvPr id="369" name="テキスト ボックス 368"/>
        <xdr:cNvSpPr txBox="1"/>
      </xdr:nvSpPr>
      <xdr:spPr>
        <a:xfrm>
          <a:off x="9372111" y="95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47514</xdr:rowOff>
    </xdr:from>
    <xdr:to>
      <xdr:col>12</xdr:col>
      <xdr:colOff>561975</xdr:colOff>
      <xdr:row>56</xdr:row>
      <xdr:rowOff>149114</xdr:rowOff>
    </xdr:to>
    <xdr:sp macro="" textlink="">
      <xdr:nvSpPr>
        <xdr:cNvPr id="370" name="円/楕円 369"/>
        <xdr:cNvSpPr/>
      </xdr:nvSpPr>
      <xdr:spPr>
        <a:xfrm>
          <a:off x="8699500" y="96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165641</xdr:rowOff>
    </xdr:from>
    <xdr:ext cx="534377" cy="259045"/>
    <xdr:sp macro="" textlink="">
      <xdr:nvSpPr>
        <xdr:cNvPr id="371" name="テキスト ボックス 370"/>
        <xdr:cNvSpPr txBox="1"/>
      </xdr:nvSpPr>
      <xdr:spPr>
        <a:xfrm>
          <a:off x="8483111" y="942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139677</xdr:rowOff>
    </xdr:from>
    <xdr:to>
      <xdr:col>11</xdr:col>
      <xdr:colOff>358775</xdr:colOff>
      <xdr:row>57</xdr:row>
      <xdr:rowOff>69827</xdr:rowOff>
    </xdr:to>
    <xdr:sp macro="" textlink="">
      <xdr:nvSpPr>
        <xdr:cNvPr id="372" name="円/楕円 371"/>
        <xdr:cNvSpPr/>
      </xdr:nvSpPr>
      <xdr:spPr>
        <a:xfrm>
          <a:off x="7810500" y="97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86354</xdr:rowOff>
    </xdr:from>
    <xdr:ext cx="534377" cy="259045"/>
    <xdr:sp macro="" textlink="">
      <xdr:nvSpPr>
        <xdr:cNvPr id="373" name="テキスト ボックス 372"/>
        <xdr:cNvSpPr txBox="1"/>
      </xdr:nvSpPr>
      <xdr:spPr>
        <a:xfrm>
          <a:off x="7594111" y="951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162866</xdr:rowOff>
    </xdr:from>
    <xdr:to>
      <xdr:col>10</xdr:col>
      <xdr:colOff>155575</xdr:colOff>
      <xdr:row>57</xdr:row>
      <xdr:rowOff>93016</xdr:rowOff>
    </xdr:to>
    <xdr:sp macro="" textlink="">
      <xdr:nvSpPr>
        <xdr:cNvPr id="374" name="円/楕円 373"/>
        <xdr:cNvSpPr/>
      </xdr:nvSpPr>
      <xdr:spPr>
        <a:xfrm>
          <a:off x="6921500" y="976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109543</xdr:rowOff>
    </xdr:from>
    <xdr:ext cx="534377" cy="259045"/>
    <xdr:sp macro="" textlink="">
      <xdr:nvSpPr>
        <xdr:cNvPr id="375" name="テキスト ボックス 374"/>
        <xdr:cNvSpPr txBox="1"/>
      </xdr:nvSpPr>
      <xdr:spPr>
        <a:xfrm>
          <a:off x="6705111" y="95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75970</xdr:rowOff>
    </xdr:from>
    <xdr:to>
      <xdr:col>15</xdr:col>
      <xdr:colOff>180975</xdr:colOff>
      <xdr:row>76</xdr:row>
      <xdr:rowOff>127960</xdr:rowOff>
    </xdr:to>
    <xdr:cxnSp macro="">
      <xdr:nvCxnSpPr>
        <xdr:cNvPr id="406" name="直線コネクタ 405"/>
        <xdr:cNvCxnSpPr/>
      </xdr:nvCxnSpPr>
      <xdr:spPr>
        <a:xfrm flipV="1">
          <a:off x="9639300" y="12934720"/>
          <a:ext cx="838200" cy="2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127960</xdr:rowOff>
    </xdr:from>
    <xdr:to>
      <xdr:col>14</xdr:col>
      <xdr:colOff>28575</xdr:colOff>
      <xdr:row>77</xdr:row>
      <xdr:rowOff>29694</xdr:rowOff>
    </xdr:to>
    <xdr:cxnSp macro="">
      <xdr:nvCxnSpPr>
        <xdr:cNvPr id="409" name="直線コネクタ 408"/>
        <xdr:cNvCxnSpPr/>
      </xdr:nvCxnSpPr>
      <xdr:spPr>
        <a:xfrm flipV="1">
          <a:off x="8750300" y="13158160"/>
          <a:ext cx="889000" cy="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29694</xdr:rowOff>
    </xdr:from>
    <xdr:to>
      <xdr:col>12</xdr:col>
      <xdr:colOff>511175</xdr:colOff>
      <xdr:row>77</xdr:row>
      <xdr:rowOff>34723</xdr:rowOff>
    </xdr:to>
    <xdr:cxnSp macro="">
      <xdr:nvCxnSpPr>
        <xdr:cNvPr id="412" name="直線コネクタ 411"/>
        <xdr:cNvCxnSpPr/>
      </xdr:nvCxnSpPr>
      <xdr:spPr>
        <a:xfrm flipV="1">
          <a:off x="7861300" y="1323134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121216</xdr:rowOff>
    </xdr:from>
    <xdr:to>
      <xdr:col>11</xdr:col>
      <xdr:colOff>307975</xdr:colOff>
      <xdr:row>77</xdr:row>
      <xdr:rowOff>34723</xdr:rowOff>
    </xdr:to>
    <xdr:cxnSp macro="">
      <xdr:nvCxnSpPr>
        <xdr:cNvPr id="415" name="直線コネクタ 414"/>
        <xdr:cNvCxnSpPr/>
      </xdr:nvCxnSpPr>
      <xdr:spPr>
        <a:xfrm>
          <a:off x="6972300" y="13151416"/>
          <a:ext cx="889000" cy="8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25170</xdr:rowOff>
    </xdr:from>
    <xdr:to>
      <xdr:col>15</xdr:col>
      <xdr:colOff>231775</xdr:colOff>
      <xdr:row>75</xdr:row>
      <xdr:rowOff>126770</xdr:rowOff>
    </xdr:to>
    <xdr:sp macro="" textlink="">
      <xdr:nvSpPr>
        <xdr:cNvPr id="425" name="円/楕円 424"/>
        <xdr:cNvSpPr/>
      </xdr:nvSpPr>
      <xdr:spPr>
        <a:xfrm>
          <a:off x="10426700" y="128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48047</xdr:rowOff>
    </xdr:from>
    <xdr:ext cx="534377" cy="259045"/>
    <xdr:sp macro="" textlink="">
      <xdr:nvSpPr>
        <xdr:cNvPr id="426" name="商工費該当値テキスト"/>
        <xdr:cNvSpPr txBox="1"/>
      </xdr:nvSpPr>
      <xdr:spPr>
        <a:xfrm>
          <a:off x="10528300" y="127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77160</xdr:rowOff>
    </xdr:from>
    <xdr:to>
      <xdr:col>14</xdr:col>
      <xdr:colOff>79375</xdr:colOff>
      <xdr:row>77</xdr:row>
      <xdr:rowOff>7310</xdr:rowOff>
    </xdr:to>
    <xdr:sp macro="" textlink="">
      <xdr:nvSpPr>
        <xdr:cNvPr id="427" name="円/楕円 426"/>
        <xdr:cNvSpPr/>
      </xdr:nvSpPr>
      <xdr:spPr>
        <a:xfrm>
          <a:off x="9588500" y="131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23837</xdr:rowOff>
    </xdr:from>
    <xdr:ext cx="534377" cy="259045"/>
    <xdr:sp macro="" textlink="">
      <xdr:nvSpPr>
        <xdr:cNvPr id="428" name="テキスト ボックス 427"/>
        <xdr:cNvSpPr txBox="1"/>
      </xdr:nvSpPr>
      <xdr:spPr>
        <a:xfrm>
          <a:off x="9372111" y="128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150344</xdr:rowOff>
    </xdr:from>
    <xdr:to>
      <xdr:col>12</xdr:col>
      <xdr:colOff>561975</xdr:colOff>
      <xdr:row>77</xdr:row>
      <xdr:rowOff>80494</xdr:rowOff>
    </xdr:to>
    <xdr:sp macro="" textlink="">
      <xdr:nvSpPr>
        <xdr:cNvPr id="429" name="円/楕円 428"/>
        <xdr:cNvSpPr/>
      </xdr:nvSpPr>
      <xdr:spPr>
        <a:xfrm>
          <a:off x="8699500" y="1318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97021</xdr:rowOff>
    </xdr:from>
    <xdr:ext cx="534377" cy="259045"/>
    <xdr:sp macro="" textlink="">
      <xdr:nvSpPr>
        <xdr:cNvPr id="430" name="テキスト ボックス 429"/>
        <xdr:cNvSpPr txBox="1"/>
      </xdr:nvSpPr>
      <xdr:spPr>
        <a:xfrm>
          <a:off x="8483111" y="1295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155373</xdr:rowOff>
    </xdr:from>
    <xdr:to>
      <xdr:col>11</xdr:col>
      <xdr:colOff>358775</xdr:colOff>
      <xdr:row>77</xdr:row>
      <xdr:rowOff>85523</xdr:rowOff>
    </xdr:to>
    <xdr:sp macro="" textlink="">
      <xdr:nvSpPr>
        <xdr:cNvPr id="431" name="円/楕円 430"/>
        <xdr:cNvSpPr/>
      </xdr:nvSpPr>
      <xdr:spPr>
        <a:xfrm>
          <a:off x="7810500" y="1318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102050</xdr:rowOff>
    </xdr:from>
    <xdr:ext cx="534377" cy="259045"/>
    <xdr:sp macro="" textlink="">
      <xdr:nvSpPr>
        <xdr:cNvPr id="432" name="テキスト ボックス 431"/>
        <xdr:cNvSpPr txBox="1"/>
      </xdr:nvSpPr>
      <xdr:spPr>
        <a:xfrm>
          <a:off x="7594111" y="1296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70416</xdr:rowOff>
    </xdr:from>
    <xdr:to>
      <xdr:col>10</xdr:col>
      <xdr:colOff>155575</xdr:colOff>
      <xdr:row>77</xdr:row>
      <xdr:rowOff>566</xdr:rowOff>
    </xdr:to>
    <xdr:sp macro="" textlink="">
      <xdr:nvSpPr>
        <xdr:cNvPr id="433" name="円/楕円 432"/>
        <xdr:cNvSpPr/>
      </xdr:nvSpPr>
      <xdr:spPr>
        <a:xfrm>
          <a:off x="6921500" y="131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17093</xdr:rowOff>
    </xdr:from>
    <xdr:ext cx="534377" cy="259045"/>
    <xdr:sp macro="" textlink="">
      <xdr:nvSpPr>
        <xdr:cNvPr id="434" name="テキスト ボックス 433"/>
        <xdr:cNvSpPr txBox="1"/>
      </xdr:nvSpPr>
      <xdr:spPr>
        <a:xfrm>
          <a:off x="6705111" y="128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77352</xdr:rowOff>
    </xdr:from>
    <xdr:to>
      <xdr:col>15</xdr:col>
      <xdr:colOff>180975</xdr:colOff>
      <xdr:row>98</xdr:row>
      <xdr:rowOff>84782</xdr:rowOff>
    </xdr:to>
    <xdr:cxnSp macro="">
      <xdr:nvCxnSpPr>
        <xdr:cNvPr id="461" name="直線コネクタ 460"/>
        <xdr:cNvCxnSpPr/>
      </xdr:nvCxnSpPr>
      <xdr:spPr>
        <a:xfrm>
          <a:off x="9639300" y="16879452"/>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77352</xdr:rowOff>
    </xdr:from>
    <xdr:to>
      <xdr:col>14</xdr:col>
      <xdr:colOff>28575</xdr:colOff>
      <xdr:row>98</xdr:row>
      <xdr:rowOff>79294</xdr:rowOff>
    </xdr:to>
    <xdr:cxnSp macro="">
      <xdr:nvCxnSpPr>
        <xdr:cNvPr id="464" name="直線コネクタ 463"/>
        <xdr:cNvCxnSpPr/>
      </xdr:nvCxnSpPr>
      <xdr:spPr>
        <a:xfrm flipV="1">
          <a:off x="8750300" y="16879452"/>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79294</xdr:rowOff>
    </xdr:from>
    <xdr:to>
      <xdr:col>12</xdr:col>
      <xdr:colOff>511175</xdr:colOff>
      <xdr:row>98</xdr:row>
      <xdr:rowOff>85385</xdr:rowOff>
    </xdr:to>
    <xdr:cxnSp macro="">
      <xdr:nvCxnSpPr>
        <xdr:cNvPr id="467" name="直線コネクタ 466"/>
        <xdr:cNvCxnSpPr/>
      </xdr:nvCxnSpPr>
      <xdr:spPr>
        <a:xfrm flipV="1">
          <a:off x="7861300" y="16881394"/>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85385</xdr:rowOff>
    </xdr:from>
    <xdr:to>
      <xdr:col>11</xdr:col>
      <xdr:colOff>307975</xdr:colOff>
      <xdr:row>98</xdr:row>
      <xdr:rowOff>89601</xdr:rowOff>
    </xdr:to>
    <xdr:cxnSp macro="">
      <xdr:nvCxnSpPr>
        <xdr:cNvPr id="470" name="直線コネクタ 469"/>
        <xdr:cNvCxnSpPr/>
      </xdr:nvCxnSpPr>
      <xdr:spPr>
        <a:xfrm flipV="1">
          <a:off x="6972300" y="16887485"/>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33982</xdr:rowOff>
    </xdr:from>
    <xdr:to>
      <xdr:col>15</xdr:col>
      <xdr:colOff>231775</xdr:colOff>
      <xdr:row>98</xdr:row>
      <xdr:rowOff>135582</xdr:rowOff>
    </xdr:to>
    <xdr:sp macro="" textlink="">
      <xdr:nvSpPr>
        <xdr:cNvPr id="480" name="円/楕円 479"/>
        <xdr:cNvSpPr/>
      </xdr:nvSpPr>
      <xdr:spPr>
        <a:xfrm>
          <a:off x="10426700" y="168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164809</xdr:rowOff>
    </xdr:from>
    <xdr:ext cx="534377" cy="259045"/>
    <xdr:sp macro="" textlink="">
      <xdr:nvSpPr>
        <xdr:cNvPr id="481" name="土木費該当値テキスト"/>
        <xdr:cNvSpPr txBox="1"/>
      </xdr:nvSpPr>
      <xdr:spPr>
        <a:xfrm>
          <a:off x="10528300" y="166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26552</xdr:rowOff>
    </xdr:from>
    <xdr:to>
      <xdr:col>14</xdr:col>
      <xdr:colOff>79375</xdr:colOff>
      <xdr:row>98</xdr:row>
      <xdr:rowOff>128152</xdr:rowOff>
    </xdr:to>
    <xdr:sp macro="" textlink="">
      <xdr:nvSpPr>
        <xdr:cNvPr id="482" name="円/楕円 481"/>
        <xdr:cNvSpPr/>
      </xdr:nvSpPr>
      <xdr:spPr>
        <a:xfrm>
          <a:off x="9588500" y="168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119279</xdr:rowOff>
    </xdr:from>
    <xdr:ext cx="534377" cy="259045"/>
    <xdr:sp macro="" textlink="">
      <xdr:nvSpPr>
        <xdr:cNvPr id="483" name="テキスト ボックス 482"/>
        <xdr:cNvSpPr txBox="1"/>
      </xdr:nvSpPr>
      <xdr:spPr>
        <a:xfrm>
          <a:off x="9372111" y="169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28494</xdr:rowOff>
    </xdr:from>
    <xdr:to>
      <xdr:col>12</xdr:col>
      <xdr:colOff>561975</xdr:colOff>
      <xdr:row>98</xdr:row>
      <xdr:rowOff>130094</xdr:rowOff>
    </xdr:to>
    <xdr:sp macro="" textlink="">
      <xdr:nvSpPr>
        <xdr:cNvPr id="484" name="円/楕円 483"/>
        <xdr:cNvSpPr/>
      </xdr:nvSpPr>
      <xdr:spPr>
        <a:xfrm>
          <a:off x="8699500" y="168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146621</xdr:rowOff>
    </xdr:from>
    <xdr:ext cx="534377" cy="259045"/>
    <xdr:sp macro="" textlink="">
      <xdr:nvSpPr>
        <xdr:cNvPr id="485" name="テキスト ボックス 484"/>
        <xdr:cNvSpPr txBox="1"/>
      </xdr:nvSpPr>
      <xdr:spPr>
        <a:xfrm>
          <a:off x="8483111" y="166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34585</xdr:rowOff>
    </xdr:from>
    <xdr:to>
      <xdr:col>11</xdr:col>
      <xdr:colOff>358775</xdr:colOff>
      <xdr:row>98</xdr:row>
      <xdr:rowOff>136185</xdr:rowOff>
    </xdr:to>
    <xdr:sp macro="" textlink="">
      <xdr:nvSpPr>
        <xdr:cNvPr id="486" name="円/楕円 485"/>
        <xdr:cNvSpPr/>
      </xdr:nvSpPr>
      <xdr:spPr>
        <a:xfrm>
          <a:off x="7810500" y="168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152712</xdr:rowOff>
    </xdr:from>
    <xdr:ext cx="534377" cy="259045"/>
    <xdr:sp macro="" textlink="">
      <xdr:nvSpPr>
        <xdr:cNvPr id="487" name="テキスト ボックス 486"/>
        <xdr:cNvSpPr txBox="1"/>
      </xdr:nvSpPr>
      <xdr:spPr>
        <a:xfrm>
          <a:off x="7594111" y="1661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38801</xdr:rowOff>
    </xdr:from>
    <xdr:to>
      <xdr:col>10</xdr:col>
      <xdr:colOff>155575</xdr:colOff>
      <xdr:row>98</xdr:row>
      <xdr:rowOff>140401</xdr:rowOff>
    </xdr:to>
    <xdr:sp macro="" textlink="">
      <xdr:nvSpPr>
        <xdr:cNvPr id="488" name="円/楕円 487"/>
        <xdr:cNvSpPr/>
      </xdr:nvSpPr>
      <xdr:spPr>
        <a:xfrm>
          <a:off x="6921500" y="168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156928</xdr:rowOff>
    </xdr:from>
    <xdr:ext cx="534377" cy="259045"/>
    <xdr:sp macro="" textlink="">
      <xdr:nvSpPr>
        <xdr:cNvPr id="489" name="テキスト ボックス 488"/>
        <xdr:cNvSpPr txBox="1"/>
      </xdr:nvSpPr>
      <xdr:spPr>
        <a:xfrm>
          <a:off x="6705111" y="1661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10623</xdr:rowOff>
    </xdr:from>
    <xdr:to>
      <xdr:col>23</xdr:col>
      <xdr:colOff>517525</xdr:colOff>
      <xdr:row>37</xdr:row>
      <xdr:rowOff>50824</xdr:rowOff>
    </xdr:to>
    <xdr:cxnSp macro="">
      <xdr:nvCxnSpPr>
        <xdr:cNvPr id="520" name="直線コネクタ 519"/>
        <xdr:cNvCxnSpPr/>
      </xdr:nvCxnSpPr>
      <xdr:spPr>
        <a:xfrm flipV="1">
          <a:off x="15481300" y="6354273"/>
          <a:ext cx="8382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117706</xdr:rowOff>
    </xdr:from>
    <xdr:to>
      <xdr:col>22</xdr:col>
      <xdr:colOff>365125</xdr:colOff>
      <xdr:row>37</xdr:row>
      <xdr:rowOff>50824</xdr:rowOff>
    </xdr:to>
    <xdr:cxnSp macro="">
      <xdr:nvCxnSpPr>
        <xdr:cNvPr id="523" name="直線コネクタ 522"/>
        <xdr:cNvCxnSpPr/>
      </xdr:nvCxnSpPr>
      <xdr:spPr>
        <a:xfrm>
          <a:off x="14592300" y="6289906"/>
          <a:ext cx="889000" cy="10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117706</xdr:rowOff>
    </xdr:from>
    <xdr:to>
      <xdr:col>21</xdr:col>
      <xdr:colOff>161925</xdr:colOff>
      <xdr:row>36</xdr:row>
      <xdr:rowOff>171247</xdr:rowOff>
    </xdr:to>
    <xdr:cxnSp macro="">
      <xdr:nvCxnSpPr>
        <xdr:cNvPr id="526" name="直線コネクタ 525"/>
        <xdr:cNvCxnSpPr/>
      </xdr:nvCxnSpPr>
      <xdr:spPr>
        <a:xfrm flipV="1">
          <a:off x="13703300" y="6289906"/>
          <a:ext cx="889000" cy="5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171247</xdr:rowOff>
    </xdr:from>
    <xdr:to>
      <xdr:col>19</xdr:col>
      <xdr:colOff>644525</xdr:colOff>
      <xdr:row>37</xdr:row>
      <xdr:rowOff>60784</xdr:rowOff>
    </xdr:to>
    <xdr:cxnSp macro="">
      <xdr:nvCxnSpPr>
        <xdr:cNvPr id="529" name="直線コネクタ 528"/>
        <xdr:cNvCxnSpPr/>
      </xdr:nvCxnSpPr>
      <xdr:spPr>
        <a:xfrm flipV="1">
          <a:off x="12814300" y="6343447"/>
          <a:ext cx="889000" cy="6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131273</xdr:rowOff>
    </xdr:from>
    <xdr:to>
      <xdr:col>23</xdr:col>
      <xdr:colOff>568325</xdr:colOff>
      <xdr:row>37</xdr:row>
      <xdr:rowOff>61423</xdr:rowOff>
    </xdr:to>
    <xdr:sp macro="" textlink="">
      <xdr:nvSpPr>
        <xdr:cNvPr id="539" name="円/楕円 538"/>
        <xdr:cNvSpPr/>
      </xdr:nvSpPr>
      <xdr:spPr>
        <a:xfrm>
          <a:off x="16268700" y="63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154150</xdr:rowOff>
    </xdr:from>
    <xdr:ext cx="534377" cy="259045"/>
    <xdr:sp macro="" textlink="">
      <xdr:nvSpPr>
        <xdr:cNvPr id="540" name="消防費該当値テキスト"/>
        <xdr:cNvSpPr txBox="1"/>
      </xdr:nvSpPr>
      <xdr:spPr>
        <a:xfrm>
          <a:off x="16370300" y="61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24</xdr:rowOff>
    </xdr:from>
    <xdr:to>
      <xdr:col>22</xdr:col>
      <xdr:colOff>415925</xdr:colOff>
      <xdr:row>37</xdr:row>
      <xdr:rowOff>101624</xdr:rowOff>
    </xdr:to>
    <xdr:sp macro="" textlink="">
      <xdr:nvSpPr>
        <xdr:cNvPr id="541" name="円/楕円 540"/>
        <xdr:cNvSpPr/>
      </xdr:nvSpPr>
      <xdr:spPr>
        <a:xfrm>
          <a:off x="15430500" y="63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92751</xdr:rowOff>
    </xdr:from>
    <xdr:ext cx="534377" cy="259045"/>
    <xdr:sp macro="" textlink="">
      <xdr:nvSpPr>
        <xdr:cNvPr id="542" name="テキスト ボックス 541"/>
        <xdr:cNvSpPr txBox="1"/>
      </xdr:nvSpPr>
      <xdr:spPr>
        <a:xfrm>
          <a:off x="15214111" y="643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66906</xdr:rowOff>
    </xdr:from>
    <xdr:to>
      <xdr:col>21</xdr:col>
      <xdr:colOff>212725</xdr:colOff>
      <xdr:row>36</xdr:row>
      <xdr:rowOff>168506</xdr:rowOff>
    </xdr:to>
    <xdr:sp macro="" textlink="">
      <xdr:nvSpPr>
        <xdr:cNvPr id="543" name="円/楕円 542"/>
        <xdr:cNvSpPr/>
      </xdr:nvSpPr>
      <xdr:spPr>
        <a:xfrm>
          <a:off x="14541500" y="623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13583</xdr:rowOff>
    </xdr:from>
    <xdr:ext cx="534377" cy="259045"/>
    <xdr:sp macro="" textlink="">
      <xdr:nvSpPr>
        <xdr:cNvPr id="544" name="テキスト ボックス 543"/>
        <xdr:cNvSpPr txBox="1"/>
      </xdr:nvSpPr>
      <xdr:spPr>
        <a:xfrm>
          <a:off x="14325111" y="601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120447</xdr:rowOff>
    </xdr:from>
    <xdr:to>
      <xdr:col>20</xdr:col>
      <xdr:colOff>9525</xdr:colOff>
      <xdr:row>37</xdr:row>
      <xdr:rowOff>50597</xdr:rowOff>
    </xdr:to>
    <xdr:sp macro="" textlink="">
      <xdr:nvSpPr>
        <xdr:cNvPr id="545" name="円/楕円 544"/>
        <xdr:cNvSpPr/>
      </xdr:nvSpPr>
      <xdr:spPr>
        <a:xfrm>
          <a:off x="136525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67124</xdr:rowOff>
    </xdr:from>
    <xdr:ext cx="534377" cy="259045"/>
    <xdr:sp macro="" textlink="">
      <xdr:nvSpPr>
        <xdr:cNvPr id="546" name="テキスト ボックス 545"/>
        <xdr:cNvSpPr txBox="1"/>
      </xdr:nvSpPr>
      <xdr:spPr>
        <a:xfrm>
          <a:off x="13436111" y="606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9984</xdr:rowOff>
    </xdr:from>
    <xdr:to>
      <xdr:col>18</xdr:col>
      <xdr:colOff>492125</xdr:colOff>
      <xdr:row>37</xdr:row>
      <xdr:rowOff>111584</xdr:rowOff>
    </xdr:to>
    <xdr:sp macro="" textlink="">
      <xdr:nvSpPr>
        <xdr:cNvPr id="547" name="円/楕円 546"/>
        <xdr:cNvSpPr/>
      </xdr:nvSpPr>
      <xdr:spPr>
        <a:xfrm>
          <a:off x="12763500" y="63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128111</xdr:rowOff>
    </xdr:from>
    <xdr:ext cx="534377" cy="259045"/>
    <xdr:sp macro="" textlink="">
      <xdr:nvSpPr>
        <xdr:cNvPr id="548" name="テキスト ボックス 547"/>
        <xdr:cNvSpPr txBox="1"/>
      </xdr:nvSpPr>
      <xdr:spPr>
        <a:xfrm>
          <a:off x="12547111" y="612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57841</xdr:rowOff>
    </xdr:from>
    <xdr:to>
      <xdr:col>23</xdr:col>
      <xdr:colOff>517525</xdr:colOff>
      <xdr:row>57</xdr:row>
      <xdr:rowOff>90982</xdr:rowOff>
    </xdr:to>
    <xdr:cxnSp macro="">
      <xdr:nvCxnSpPr>
        <xdr:cNvPr id="579" name="直線コネクタ 578"/>
        <xdr:cNvCxnSpPr/>
      </xdr:nvCxnSpPr>
      <xdr:spPr>
        <a:xfrm flipV="1">
          <a:off x="15481300" y="9830491"/>
          <a:ext cx="838200" cy="3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90982</xdr:rowOff>
    </xdr:from>
    <xdr:to>
      <xdr:col>22</xdr:col>
      <xdr:colOff>365125</xdr:colOff>
      <xdr:row>57</xdr:row>
      <xdr:rowOff>114123</xdr:rowOff>
    </xdr:to>
    <xdr:cxnSp macro="">
      <xdr:nvCxnSpPr>
        <xdr:cNvPr id="582" name="直線コネクタ 581"/>
        <xdr:cNvCxnSpPr/>
      </xdr:nvCxnSpPr>
      <xdr:spPr>
        <a:xfrm flipV="1">
          <a:off x="14592300" y="9863632"/>
          <a:ext cx="889000" cy="2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114123</xdr:rowOff>
    </xdr:from>
    <xdr:to>
      <xdr:col>21</xdr:col>
      <xdr:colOff>161925</xdr:colOff>
      <xdr:row>57</xdr:row>
      <xdr:rowOff>130974</xdr:rowOff>
    </xdr:to>
    <xdr:cxnSp macro="">
      <xdr:nvCxnSpPr>
        <xdr:cNvPr id="585" name="直線コネクタ 584"/>
        <xdr:cNvCxnSpPr/>
      </xdr:nvCxnSpPr>
      <xdr:spPr>
        <a:xfrm flipV="1">
          <a:off x="13703300" y="9886773"/>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130974</xdr:rowOff>
    </xdr:from>
    <xdr:to>
      <xdr:col>19</xdr:col>
      <xdr:colOff>644525</xdr:colOff>
      <xdr:row>57</xdr:row>
      <xdr:rowOff>132862</xdr:rowOff>
    </xdr:to>
    <xdr:cxnSp macro="">
      <xdr:nvCxnSpPr>
        <xdr:cNvPr id="588" name="直線コネクタ 587"/>
        <xdr:cNvCxnSpPr/>
      </xdr:nvCxnSpPr>
      <xdr:spPr>
        <a:xfrm flipV="1">
          <a:off x="12814300" y="9903624"/>
          <a:ext cx="8890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7041</xdr:rowOff>
    </xdr:from>
    <xdr:to>
      <xdr:col>23</xdr:col>
      <xdr:colOff>568325</xdr:colOff>
      <xdr:row>57</xdr:row>
      <xdr:rowOff>108641</xdr:rowOff>
    </xdr:to>
    <xdr:sp macro="" textlink="">
      <xdr:nvSpPr>
        <xdr:cNvPr id="598" name="円/楕円 597"/>
        <xdr:cNvSpPr/>
      </xdr:nvSpPr>
      <xdr:spPr>
        <a:xfrm>
          <a:off x="16268700" y="97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156918</xdr:rowOff>
    </xdr:from>
    <xdr:ext cx="534377" cy="259045"/>
    <xdr:sp macro="" textlink="">
      <xdr:nvSpPr>
        <xdr:cNvPr id="599" name="教育費該当値テキスト"/>
        <xdr:cNvSpPr txBox="1"/>
      </xdr:nvSpPr>
      <xdr:spPr>
        <a:xfrm>
          <a:off x="16370300" y="97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40182</xdr:rowOff>
    </xdr:from>
    <xdr:to>
      <xdr:col>22</xdr:col>
      <xdr:colOff>415925</xdr:colOff>
      <xdr:row>57</xdr:row>
      <xdr:rowOff>141782</xdr:rowOff>
    </xdr:to>
    <xdr:sp macro="" textlink="">
      <xdr:nvSpPr>
        <xdr:cNvPr id="600" name="円/楕円 599"/>
        <xdr:cNvSpPr/>
      </xdr:nvSpPr>
      <xdr:spPr>
        <a:xfrm>
          <a:off x="15430500" y="98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132909</xdr:rowOff>
    </xdr:from>
    <xdr:ext cx="534377" cy="259045"/>
    <xdr:sp macro="" textlink="">
      <xdr:nvSpPr>
        <xdr:cNvPr id="601" name="テキスト ボックス 600"/>
        <xdr:cNvSpPr txBox="1"/>
      </xdr:nvSpPr>
      <xdr:spPr>
        <a:xfrm>
          <a:off x="15214111" y="99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63323</xdr:rowOff>
    </xdr:from>
    <xdr:to>
      <xdr:col>21</xdr:col>
      <xdr:colOff>212725</xdr:colOff>
      <xdr:row>57</xdr:row>
      <xdr:rowOff>164923</xdr:rowOff>
    </xdr:to>
    <xdr:sp macro="" textlink="">
      <xdr:nvSpPr>
        <xdr:cNvPr id="602" name="円/楕円 601"/>
        <xdr:cNvSpPr/>
      </xdr:nvSpPr>
      <xdr:spPr>
        <a:xfrm>
          <a:off x="14541500" y="98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156050</xdr:rowOff>
    </xdr:from>
    <xdr:ext cx="534377" cy="259045"/>
    <xdr:sp macro="" textlink="">
      <xdr:nvSpPr>
        <xdr:cNvPr id="603" name="テキスト ボックス 602"/>
        <xdr:cNvSpPr txBox="1"/>
      </xdr:nvSpPr>
      <xdr:spPr>
        <a:xfrm>
          <a:off x="14325111" y="992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80174</xdr:rowOff>
    </xdr:from>
    <xdr:to>
      <xdr:col>20</xdr:col>
      <xdr:colOff>9525</xdr:colOff>
      <xdr:row>58</xdr:row>
      <xdr:rowOff>10324</xdr:rowOff>
    </xdr:to>
    <xdr:sp macro="" textlink="">
      <xdr:nvSpPr>
        <xdr:cNvPr id="604" name="円/楕円 603"/>
        <xdr:cNvSpPr/>
      </xdr:nvSpPr>
      <xdr:spPr>
        <a:xfrm>
          <a:off x="13652500" y="98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1451</xdr:rowOff>
    </xdr:from>
    <xdr:ext cx="534377" cy="259045"/>
    <xdr:sp macro="" textlink="">
      <xdr:nvSpPr>
        <xdr:cNvPr id="605" name="テキスト ボックス 604"/>
        <xdr:cNvSpPr txBox="1"/>
      </xdr:nvSpPr>
      <xdr:spPr>
        <a:xfrm>
          <a:off x="13436111" y="99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82062</xdr:rowOff>
    </xdr:from>
    <xdr:to>
      <xdr:col>18</xdr:col>
      <xdr:colOff>492125</xdr:colOff>
      <xdr:row>58</xdr:row>
      <xdr:rowOff>12212</xdr:rowOff>
    </xdr:to>
    <xdr:sp macro="" textlink="">
      <xdr:nvSpPr>
        <xdr:cNvPr id="606" name="円/楕円 605"/>
        <xdr:cNvSpPr/>
      </xdr:nvSpPr>
      <xdr:spPr>
        <a:xfrm>
          <a:off x="12763500" y="98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3339</xdr:rowOff>
    </xdr:from>
    <xdr:ext cx="534377" cy="259045"/>
    <xdr:sp macro="" textlink="">
      <xdr:nvSpPr>
        <xdr:cNvPr id="607" name="テキスト ボックス 606"/>
        <xdr:cNvSpPr txBox="1"/>
      </xdr:nvSpPr>
      <xdr:spPr>
        <a:xfrm>
          <a:off x="12547111" y="99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121434</xdr:rowOff>
    </xdr:from>
    <xdr:to>
      <xdr:col>23</xdr:col>
      <xdr:colOff>517525</xdr:colOff>
      <xdr:row>78</xdr:row>
      <xdr:rowOff>136048</xdr:rowOff>
    </xdr:to>
    <xdr:cxnSp macro="">
      <xdr:nvCxnSpPr>
        <xdr:cNvPr id="634" name="直線コネクタ 633"/>
        <xdr:cNvCxnSpPr/>
      </xdr:nvCxnSpPr>
      <xdr:spPr>
        <a:xfrm>
          <a:off x="15481300" y="13494534"/>
          <a:ext cx="8382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105146</xdr:rowOff>
    </xdr:from>
    <xdr:to>
      <xdr:col>22</xdr:col>
      <xdr:colOff>365125</xdr:colOff>
      <xdr:row>78</xdr:row>
      <xdr:rowOff>121434</xdr:rowOff>
    </xdr:to>
    <xdr:cxnSp macro="">
      <xdr:nvCxnSpPr>
        <xdr:cNvPr id="637" name="直線コネクタ 636"/>
        <xdr:cNvCxnSpPr/>
      </xdr:nvCxnSpPr>
      <xdr:spPr>
        <a:xfrm>
          <a:off x="14592300" y="13478246"/>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105146</xdr:rowOff>
    </xdr:from>
    <xdr:to>
      <xdr:col>21</xdr:col>
      <xdr:colOff>161925</xdr:colOff>
      <xdr:row>78</xdr:row>
      <xdr:rowOff>122152</xdr:rowOff>
    </xdr:to>
    <xdr:cxnSp macro="">
      <xdr:nvCxnSpPr>
        <xdr:cNvPr id="640" name="直線コネクタ 639"/>
        <xdr:cNvCxnSpPr/>
      </xdr:nvCxnSpPr>
      <xdr:spPr>
        <a:xfrm flipV="1">
          <a:off x="13703300" y="13478246"/>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117639</xdr:rowOff>
    </xdr:from>
    <xdr:to>
      <xdr:col>19</xdr:col>
      <xdr:colOff>644525</xdr:colOff>
      <xdr:row>78</xdr:row>
      <xdr:rowOff>122152</xdr:rowOff>
    </xdr:to>
    <xdr:cxnSp macro="">
      <xdr:nvCxnSpPr>
        <xdr:cNvPr id="643" name="直線コネクタ 642"/>
        <xdr:cNvCxnSpPr/>
      </xdr:nvCxnSpPr>
      <xdr:spPr>
        <a:xfrm>
          <a:off x="12814300" y="13490739"/>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85248</xdr:rowOff>
    </xdr:from>
    <xdr:to>
      <xdr:col>23</xdr:col>
      <xdr:colOff>568325</xdr:colOff>
      <xdr:row>79</xdr:row>
      <xdr:rowOff>15398</xdr:rowOff>
    </xdr:to>
    <xdr:sp macro="" textlink="">
      <xdr:nvSpPr>
        <xdr:cNvPr id="653" name="円/楕円 652"/>
        <xdr:cNvSpPr/>
      </xdr:nvSpPr>
      <xdr:spPr>
        <a:xfrm>
          <a:off x="16268700" y="134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44619</xdr:rowOff>
    </xdr:from>
    <xdr:ext cx="378565" cy="259045"/>
    <xdr:sp macro="" textlink="">
      <xdr:nvSpPr>
        <xdr:cNvPr id="654" name="災害復旧費該当値テキスト"/>
        <xdr:cNvSpPr txBox="1"/>
      </xdr:nvSpPr>
      <xdr:spPr>
        <a:xfrm>
          <a:off x="16370300" y="13417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70634</xdr:rowOff>
    </xdr:from>
    <xdr:to>
      <xdr:col>22</xdr:col>
      <xdr:colOff>415925</xdr:colOff>
      <xdr:row>79</xdr:row>
      <xdr:rowOff>784</xdr:rowOff>
    </xdr:to>
    <xdr:sp macro="" textlink="">
      <xdr:nvSpPr>
        <xdr:cNvPr id="655" name="円/楕円 654"/>
        <xdr:cNvSpPr/>
      </xdr:nvSpPr>
      <xdr:spPr>
        <a:xfrm>
          <a:off x="15430500" y="13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163361</xdr:rowOff>
    </xdr:from>
    <xdr:ext cx="469744" cy="259045"/>
    <xdr:sp macro="" textlink="">
      <xdr:nvSpPr>
        <xdr:cNvPr id="656" name="テキスト ボックス 655"/>
        <xdr:cNvSpPr txBox="1"/>
      </xdr:nvSpPr>
      <xdr:spPr>
        <a:xfrm>
          <a:off x="15246427" y="1353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54346</xdr:rowOff>
    </xdr:from>
    <xdr:to>
      <xdr:col>21</xdr:col>
      <xdr:colOff>212725</xdr:colOff>
      <xdr:row>78</xdr:row>
      <xdr:rowOff>155946</xdr:rowOff>
    </xdr:to>
    <xdr:sp macro="" textlink="">
      <xdr:nvSpPr>
        <xdr:cNvPr id="657" name="円/楕円 656"/>
        <xdr:cNvSpPr/>
      </xdr:nvSpPr>
      <xdr:spPr>
        <a:xfrm>
          <a:off x="14541500" y="134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147073</xdr:rowOff>
    </xdr:from>
    <xdr:ext cx="469744" cy="259045"/>
    <xdr:sp macro="" textlink="">
      <xdr:nvSpPr>
        <xdr:cNvPr id="658" name="テキスト ボックス 657"/>
        <xdr:cNvSpPr txBox="1"/>
      </xdr:nvSpPr>
      <xdr:spPr>
        <a:xfrm>
          <a:off x="14357427" y="1352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71352</xdr:rowOff>
    </xdr:from>
    <xdr:to>
      <xdr:col>20</xdr:col>
      <xdr:colOff>9525</xdr:colOff>
      <xdr:row>79</xdr:row>
      <xdr:rowOff>1502</xdr:rowOff>
    </xdr:to>
    <xdr:sp macro="" textlink="">
      <xdr:nvSpPr>
        <xdr:cNvPr id="659" name="円/楕円 658"/>
        <xdr:cNvSpPr/>
      </xdr:nvSpPr>
      <xdr:spPr>
        <a:xfrm>
          <a:off x="13652500" y="1344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164079</xdr:rowOff>
    </xdr:from>
    <xdr:ext cx="469744" cy="259045"/>
    <xdr:sp macro="" textlink="">
      <xdr:nvSpPr>
        <xdr:cNvPr id="660" name="テキスト ボックス 659"/>
        <xdr:cNvSpPr txBox="1"/>
      </xdr:nvSpPr>
      <xdr:spPr>
        <a:xfrm>
          <a:off x="13468427" y="1353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66839</xdr:rowOff>
    </xdr:from>
    <xdr:to>
      <xdr:col>18</xdr:col>
      <xdr:colOff>492125</xdr:colOff>
      <xdr:row>78</xdr:row>
      <xdr:rowOff>168439</xdr:rowOff>
    </xdr:to>
    <xdr:sp macro="" textlink="">
      <xdr:nvSpPr>
        <xdr:cNvPr id="661" name="円/楕円 660"/>
        <xdr:cNvSpPr/>
      </xdr:nvSpPr>
      <xdr:spPr>
        <a:xfrm>
          <a:off x="12763500" y="134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159566</xdr:rowOff>
    </xdr:from>
    <xdr:ext cx="469744" cy="259045"/>
    <xdr:sp macro="" textlink="">
      <xdr:nvSpPr>
        <xdr:cNvPr id="662" name="テキスト ボックス 661"/>
        <xdr:cNvSpPr txBox="1"/>
      </xdr:nvSpPr>
      <xdr:spPr>
        <a:xfrm>
          <a:off x="12579427" y="1353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146658</xdr:rowOff>
    </xdr:from>
    <xdr:to>
      <xdr:col>23</xdr:col>
      <xdr:colOff>517525</xdr:colOff>
      <xdr:row>97</xdr:row>
      <xdr:rowOff>49967</xdr:rowOff>
    </xdr:to>
    <xdr:cxnSp macro="">
      <xdr:nvCxnSpPr>
        <xdr:cNvPr id="691" name="直線コネクタ 690"/>
        <xdr:cNvCxnSpPr/>
      </xdr:nvCxnSpPr>
      <xdr:spPr>
        <a:xfrm>
          <a:off x="15481300" y="16605858"/>
          <a:ext cx="838200" cy="7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146658</xdr:rowOff>
    </xdr:from>
    <xdr:to>
      <xdr:col>22</xdr:col>
      <xdr:colOff>365125</xdr:colOff>
      <xdr:row>97</xdr:row>
      <xdr:rowOff>18999</xdr:rowOff>
    </xdr:to>
    <xdr:cxnSp macro="">
      <xdr:nvCxnSpPr>
        <xdr:cNvPr id="694" name="直線コネクタ 693"/>
        <xdr:cNvCxnSpPr/>
      </xdr:nvCxnSpPr>
      <xdr:spPr>
        <a:xfrm flipV="1">
          <a:off x="14592300" y="16605858"/>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155020</xdr:rowOff>
    </xdr:from>
    <xdr:to>
      <xdr:col>21</xdr:col>
      <xdr:colOff>161925</xdr:colOff>
      <xdr:row>97</xdr:row>
      <xdr:rowOff>18999</xdr:rowOff>
    </xdr:to>
    <xdr:cxnSp macro="">
      <xdr:nvCxnSpPr>
        <xdr:cNvPr id="697" name="直線コネクタ 696"/>
        <xdr:cNvCxnSpPr/>
      </xdr:nvCxnSpPr>
      <xdr:spPr>
        <a:xfrm>
          <a:off x="13703300" y="16614220"/>
          <a:ext cx="8890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140150</xdr:rowOff>
    </xdr:from>
    <xdr:to>
      <xdr:col>19</xdr:col>
      <xdr:colOff>644525</xdr:colOff>
      <xdr:row>96</xdr:row>
      <xdr:rowOff>155020</xdr:rowOff>
    </xdr:to>
    <xdr:cxnSp macro="">
      <xdr:nvCxnSpPr>
        <xdr:cNvPr id="700" name="直線コネクタ 699"/>
        <xdr:cNvCxnSpPr/>
      </xdr:nvCxnSpPr>
      <xdr:spPr>
        <a:xfrm>
          <a:off x="12814300" y="16599350"/>
          <a:ext cx="889000" cy="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170617</xdr:rowOff>
    </xdr:from>
    <xdr:to>
      <xdr:col>23</xdr:col>
      <xdr:colOff>568325</xdr:colOff>
      <xdr:row>97</xdr:row>
      <xdr:rowOff>100767</xdr:rowOff>
    </xdr:to>
    <xdr:sp macro="" textlink="">
      <xdr:nvSpPr>
        <xdr:cNvPr id="710" name="円/楕円 709"/>
        <xdr:cNvSpPr/>
      </xdr:nvSpPr>
      <xdr:spPr>
        <a:xfrm>
          <a:off x="16268700" y="166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22044</xdr:rowOff>
    </xdr:from>
    <xdr:ext cx="534377" cy="259045"/>
    <xdr:sp macro="" textlink="">
      <xdr:nvSpPr>
        <xdr:cNvPr id="711" name="公債費該当値テキスト"/>
        <xdr:cNvSpPr txBox="1"/>
      </xdr:nvSpPr>
      <xdr:spPr>
        <a:xfrm>
          <a:off x="16370300" y="164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95858</xdr:rowOff>
    </xdr:from>
    <xdr:to>
      <xdr:col>22</xdr:col>
      <xdr:colOff>415925</xdr:colOff>
      <xdr:row>97</xdr:row>
      <xdr:rowOff>26008</xdr:rowOff>
    </xdr:to>
    <xdr:sp macro="" textlink="">
      <xdr:nvSpPr>
        <xdr:cNvPr id="712" name="円/楕円 711"/>
        <xdr:cNvSpPr/>
      </xdr:nvSpPr>
      <xdr:spPr>
        <a:xfrm>
          <a:off x="15430500" y="165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42535</xdr:rowOff>
    </xdr:from>
    <xdr:ext cx="599010" cy="259045"/>
    <xdr:sp macro="" textlink="">
      <xdr:nvSpPr>
        <xdr:cNvPr id="713" name="テキスト ボックス 712"/>
        <xdr:cNvSpPr txBox="1"/>
      </xdr:nvSpPr>
      <xdr:spPr>
        <a:xfrm>
          <a:off x="15181794" y="1633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139649</xdr:rowOff>
    </xdr:from>
    <xdr:to>
      <xdr:col>21</xdr:col>
      <xdr:colOff>212725</xdr:colOff>
      <xdr:row>97</xdr:row>
      <xdr:rowOff>69799</xdr:rowOff>
    </xdr:to>
    <xdr:sp macro="" textlink="">
      <xdr:nvSpPr>
        <xdr:cNvPr id="714" name="円/楕円 713"/>
        <xdr:cNvSpPr/>
      </xdr:nvSpPr>
      <xdr:spPr>
        <a:xfrm>
          <a:off x="14541500" y="165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86326</xdr:rowOff>
    </xdr:from>
    <xdr:ext cx="534377" cy="259045"/>
    <xdr:sp macro="" textlink="">
      <xdr:nvSpPr>
        <xdr:cNvPr id="715" name="テキスト ボックス 714"/>
        <xdr:cNvSpPr txBox="1"/>
      </xdr:nvSpPr>
      <xdr:spPr>
        <a:xfrm>
          <a:off x="14325111" y="163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104220</xdr:rowOff>
    </xdr:from>
    <xdr:to>
      <xdr:col>20</xdr:col>
      <xdr:colOff>9525</xdr:colOff>
      <xdr:row>97</xdr:row>
      <xdr:rowOff>34370</xdr:rowOff>
    </xdr:to>
    <xdr:sp macro="" textlink="">
      <xdr:nvSpPr>
        <xdr:cNvPr id="716" name="円/楕円 715"/>
        <xdr:cNvSpPr/>
      </xdr:nvSpPr>
      <xdr:spPr>
        <a:xfrm>
          <a:off x="13652500" y="165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50897</xdr:rowOff>
    </xdr:from>
    <xdr:ext cx="599010" cy="259045"/>
    <xdr:sp macro="" textlink="">
      <xdr:nvSpPr>
        <xdr:cNvPr id="717" name="テキスト ボックス 716"/>
        <xdr:cNvSpPr txBox="1"/>
      </xdr:nvSpPr>
      <xdr:spPr>
        <a:xfrm>
          <a:off x="13403794" y="1633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89350</xdr:rowOff>
    </xdr:from>
    <xdr:to>
      <xdr:col>18</xdr:col>
      <xdr:colOff>492125</xdr:colOff>
      <xdr:row>97</xdr:row>
      <xdr:rowOff>19500</xdr:rowOff>
    </xdr:to>
    <xdr:sp macro="" textlink="">
      <xdr:nvSpPr>
        <xdr:cNvPr id="718" name="円/楕円 717"/>
        <xdr:cNvSpPr/>
      </xdr:nvSpPr>
      <xdr:spPr>
        <a:xfrm>
          <a:off x="12763500" y="1654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36027</xdr:rowOff>
    </xdr:from>
    <xdr:ext cx="599010" cy="259045"/>
    <xdr:sp macro="" textlink="">
      <xdr:nvSpPr>
        <xdr:cNvPr id="719" name="テキスト ボックス 718"/>
        <xdr:cNvSpPr txBox="1"/>
      </xdr:nvSpPr>
      <xdr:spPr>
        <a:xfrm>
          <a:off x="12514794" y="1632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106934</xdr:rowOff>
    </xdr:from>
    <xdr:to>
      <xdr:col>28</xdr:col>
      <xdr:colOff>314325</xdr:colOff>
      <xdr:row>39</xdr:row>
      <xdr:rowOff>44450</xdr:rowOff>
    </xdr:to>
    <xdr:cxnSp macro="">
      <xdr:nvCxnSpPr>
        <xdr:cNvPr id="757" name="直線コネクタ 756"/>
        <xdr:cNvCxnSpPr/>
      </xdr:nvCxnSpPr>
      <xdr:spPr>
        <a:xfrm>
          <a:off x="18656300" y="6279134"/>
          <a:ext cx="889000" cy="4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15892</xdr:rowOff>
    </xdr:from>
    <xdr:ext cx="378565" cy="259045"/>
    <xdr:sp macro="" textlink="">
      <xdr:nvSpPr>
        <xdr:cNvPr id="761" name="テキスト ボックス 760"/>
        <xdr:cNvSpPr txBox="1"/>
      </xdr:nvSpPr>
      <xdr:spPr>
        <a:xfrm>
          <a:off x="18467017" y="65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56134</xdr:rowOff>
    </xdr:from>
    <xdr:to>
      <xdr:col>27</xdr:col>
      <xdr:colOff>161925</xdr:colOff>
      <xdr:row>36</xdr:row>
      <xdr:rowOff>157734</xdr:rowOff>
    </xdr:to>
    <xdr:sp macro="" textlink="">
      <xdr:nvSpPr>
        <xdr:cNvPr id="775" name="円/楕円 774"/>
        <xdr:cNvSpPr/>
      </xdr:nvSpPr>
      <xdr:spPr>
        <a:xfrm>
          <a:off x="18605500" y="62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2811</xdr:rowOff>
    </xdr:from>
    <xdr:ext cx="469744" cy="259045"/>
    <xdr:sp macro="" textlink="">
      <xdr:nvSpPr>
        <xdr:cNvPr id="776" name="テキスト ボックス 775"/>
        <xdr:cNvSpPr txBox="1"/>
      </xdr:nvSpPr>
      <xdr:spPr>
        <a:xfrm>
          <a:off x="18421427" y="600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j-ea"/>
              <a:ea typeface="+mj-ea"/>
              <a:cs typeface="+mn-cs"/>
            </a:rPr>
            <a:t>　全体決算額に占める構成比が最も高い民生費は、住民一人当たり</a:t>
          </a:r>
          <a:r>
            <a:rPr lang="en-US" altLang="ja-JP" sz="1100" b="0" i="0" u="none" strike="noStrike" baseline="0" smtClean="0">
              <a:solidFill>
                <a:schemeClr val="dk1"/>
              </a:solidFill>
              <a:latin typeface="+mj-ea"/>
              <a:ea typeface="+mj-ea"/>
              <a:cs typeface="+mn-cs"/>
            </a:rPr>
            <a:t>178,293</a:t>
          </a:r>
          <a:r>
            <a:rPr lang="ja-JP" altLang="en-US" sz="1100" b="0" i="0" u="none" strike="noStrike" baseline="0" smtClean="0">
              <a:solidFill>
                <a:schemeClr val="dk1"/>
              </a:solidFill>
              <a:latin typeface="+mj-ea"/>
              <a:ea typeface="+mj-ea"/>
              <a:cs typeface="+mn-cs"/>
            </a:rPr>
            <a:t>円となっている。平成</a:t>
          </a:r>
          <a:r>
            <a:rPr lang="en-US" altLang="ja-JP" sz="1100" b="0" i="0" u="none" strike="noStrike" baseline="0" smtClean="0">
              <a:solidFill>
                <a:schemeClr val="dk1"/>
              </a:solidFill>
              <a:latin typeface="+mj-ea"/>
              <a:ea typeface="+mj-ea"/>
              <a:cs typeface="+mn-cs"/>
            </a:rPr>
            <a:t>27</a:t>
          </a:r>
          <a:r>
            <a:rPr lang="ja-JP" altLang="en-US" sz="1100" b="0" i="0" u="none" strike="noStrike" baseline="0" smtClean="0">
              <a:solidFill>
                <a:schemeClr val="dk1"/>
              </a:solidFill>
              <a:latin typeface="+mj-ea"/>
              <a:ea typeface="+mj-ea"/>
              <a:cs typeface="+mn-cs"/>
            </a:rPr>
            <a:t>年度は生活保護費の増のほか、認可保育園の法人化に伴う推進事業費や国民健康保険特別会計事業勘定繰出金の増もあり前年度より</a:t>
          </a:r>
          <a:r>
            <a:rPr lang="en-US" altLang="ja-JP" sz="1100" b="0" i="0" u="none" strike="noStrike" baseline="0" smtClean="0">
              <a:solidFill>
                <a:schemeClr val="dk1"/>
              </a:solidFill>
              <a:latin typeface="+mj-ea"/>
              <a:ea typeface="+mj-ea"/>
              <a:cs typeface="+mn-cs"/>
            </a:rPr>
            <a:t>6,936</a:t>
          </a:r>
          <a:r>
            <a:rPr lang="ja-JP" altLang="en-US" sz="1100" b="0" i="0" u="none" strike="noStrike" baseline="0" smtClean="0">
              <a:solidFill>
                <a:schemeClr val="dk1"/>
              </a:solidFill>
              <a:latin typeface="+mj-ea"/>
              <a:ea typeface="+mj-ea"/>
              <a:cs typeface="+mn-cs"/>
            </a:rPr>
            <a:t>円増加している。民生費に次いで構成比が高くなっている公債費については、住民一人当たり</a:t>
          </a:r>
          <a:r>
            <a:rPr lang="en-US" altLang="ja-JP" sz="1100" b="0" i="0" u="none" strike="noStrike" baseline="0" smtClean="0">
              <a:solidFill>
                <a:schemeClr val="dk1"/>
              </a:solidFill>
              <a:latin typeface="+mj-ea"/>
              <a:ea typeface="+mj-ea"/>
              <a:cs typeface="+mn-cs"/>
            </a:rPr>
            <a:t>88,552</a:t>
          </a:r>
          <a:r>
            <a:rPr lang="ja-JP" altLang="en-US" sz="1100" b="0" i="0" u="none" strike="noStrike" baseline="0" smtClean="0">
              <a:solidFill>
                <a:schemeClr val="dk1"/>
              </a:solidFill>
              <a:latin typeface="+mj-ea"/>
              <a:ea typeface="+mj-ea"/>
              <a:cs typeface="+mn-cs"/>
            </a:rPr>
            <a:t>円となっており、火災により焼失したバイオマス施設等に係る繰上償還があった平成</a:t>
          </a:r>
          <a:r>
            <a:rPr lang="en-US" altLang="ja-JP" sz="1100" b="0" i="0" u="none" strike="noStrike" baseline="0" smtClean="0">
              <a:solidFill>
                <a:schemeClr val="dk1"/>
              </a:solidFill>
              <a:latin typeface="+mj-ea"/>
              <a:ea typeface="+mj-ea"/>
              <a:cs typeface="+mn-cs"/>
            </a:rPr>
            <a:t>26</a:t>
          </a:r>
          <a:r>
            <a:rPr lang="ja-JP" altLang="en-US" sz="1100" b="0" i="0" u="none" strike="noStrike" baseline="0" smtClean="0">
              <a:solidFill>
                <a:schemeClr val="dk1"/>
              </a:solidFill>
              <a:latin typeface="+mj-ea"/>
              <a:ea typeface="+mj-ea"/>
              <a:cs typeface="+mn-cs"/>
            </a:rPr>
            <a:t>年度を除くと、ピークとなった平成</a:t>
          </a:r>
          <a:r>
            <a:rPr lang="en-US" altLang="ja-JP" sz="1100" b="0" i="0" u="none" strike="noStrike" baseline="0" smtClean="0">
              <a:solidFill>
                <a:schemeClr val="dk1"/>
              </a:solidFill>
              <a:latin typeface="+mj-ea"/>
              <a:ea typeface="+mj-ea"/>
              <a:cs typeface="+mn-cs"/>
            </a:rPr>
            <a:t>23</a:t>
          </a:r>
          <a:r>
            <a:rPr lang="ja-JP" altLang="en-US" sz="1100" b="0" i="0" u="none" strike="noStrike" baseline="0" smtClean="0">
              <a:solidFill>
                <a:schemeClr val="dk1"/>
              </a:solidFill>
              <a:latin typeface="+mj-ea"/>
              <a:ea typeface="+mj-ea"/>
              <a:cs typeface="+mn-cs"/>
            </a:rPr>
            <a:t>年度以降は減少が続いている。 </a:t>
          </a:r>
          <a:endParaRPr lang="en-US" altLang="ja-JP" sz="1100" b="0" i="0" u="none" strike="noStrike" baseline="0" smtClean="0">
            <a:solidFill>
              <a:schemeClr val="dk1"/>
            </a:solidFill>
            <a:latin typeface="+mj-ea"/>
            <a:ea typeface="+mj-ea"/>
            <a:cs typeface="+mn-cs"/>
          </a:endParaRPr>
        </a:p>
        <a:p>
          <a:r>
            <a:rPr kumimoji="1" lang="ja-JP" altLang="en-US" sz="1100">
              <a:latin typeface="+mj-ea"/>
              <a:ea typeface="+mj-ea"/>
            </a:rPr>
            <a:t>　また、商工費は、住民一人当たり</a:t>
          </a:r>
          <a:r>
            <a:rPr kumimoji="1" lang="en-US" altLang="ja-JP" sz="1100">
              <a:latin typeface="+mj-ea"/>
              <a:ea typeface="+mj-ea"/>
            </a:rPr>
            <a:t>43,403</a:t>
          </a:r>
          <a:r>
            <a:rPr kumimoji="1" lang="ja-JP" altLang="en-US" sz="1100">
              <a:latin typeface="+mj-ea"/>
              <a:ea typeface="+mj-ea"/>
            </a:rPr>
            <a:t>円となっている。</a:t>
          </a:r>
          <a:r>
            <a:rPr kumimoji="1" lang="ja-JP" altLang="ja-JP" sz="1100">
              <a:solidFill>
                <a:schemeClr val="dk1"/>
              </a:solidFill>
              <a:effectLst/>
              <a:latin typeface="+mn-lt"/>
              <a:ea typeface="+mn-ea"/>
              <a:cs typeface="+mn-cs"/>
            </a:rPr>
            <a:t>市の基幹産業である観光関連施策の充実を図っている</a:t>
          </a:r>
          <a:r>
            <a:rPr kumimoji="1" lang="ja-JP" altLang="en-US" sz="1100">
              <a:solidFill>
                <a:schemeClr val="dk1"/>
              </a:solidFill>
              <a:effectLst/>
              <a:latin typeface="+mn-lt"/>
              <a:ea typeface="+mn-ea"/>
              <a:cs typeface="+mn-cs"/>
            </a:rPr>
            <a:t>ことや、</a:t>
          </a:r>
          <a:r>
            <a:rPr kumimoji="1" lang="ja-JP" altLang="en-US" sz="1100">
              <a:latin typeface="+mj-ea"/>
              <a:ea typeface="+mj-ea"/>
            </a:rPr>
            <a:t>平成</a:t>
          </a:r>
          <a:r>
            <a:rPr kumimoji="1" lang="en-US" altLang="ja-JP" sz="1100">
              <a:latin typeface="+mj-ea"/>
              <a:ea typeface="+mj-ea"/>
            </a:rPr>
            <a:t>27</a:t>
          </a:r>
          <a:r>
            <a:rPr kumimoji="1" lang="ja-JP" altLang="en-US" sz="1100">
              <a:latin typeface="+mj-ea"/>
              <a:ea typeface="+mj-ea"/>
            </a:rPr>
            <a:t>年度は民間事業者によるメガソーラー及びホテルの建設事業への資金貸付金の増などがあり前年度より</a:t>
          </a:r>
          <a:r>
            <a:rPr kumimoji="1" lang="en-US" altLang="ja-JP" sz="1100">
              <a:latin typeface="+mj-ea"/>
              <a:ea typeface="+mj-ea"/>
            </a:rPr>
            <a:t>13,684</a:t>
          </a:r>
          <a:r>
            <a:rPr kumimoji="1" lang="ja-JP" altLang="en-US" sz="1100">
              <a:latin typeface="+mj-ea"/>
              <a:ea typeface="+mj-ea"/>
            </a:rPr>
            <a:t>円高くなっており、</a:t>
          </a:r>
          <a:r>
            <a:rPr kumimoji="1" lang="ja-JP" altLang="ja-JP" sz="1100">
              <a:solidFill>
                <a:schemeClr val="dk1"/>
              </a:solidFill>
              <a:effectLst/>
              <a:latin typeface="+mj-ea"/>
              <a:ea typeface="+mj-ea"/>
              <a:cs typeface="+mn-cs"/>
            </a:rPr>
            <a:t>類似団体平均と比べて</a:t>
          </a:r>
          <a:r>
            <a:rPr kumimoji="1" lang="ja-JP" altLang="en-US" sz="1100">
              <a:solidFill>
                <a:schemeClr val="dk1"/>
              </a:solidFill>
              <a:effectLst/>
              <a:latin typeface="+mj-ea"/>
              <a:ea typeface="+mj-ea"/>
              <a:cs typeface="+mn-cs"/>
            </a:rPr>
            <a:t>も</a:t>
          </a:r>
          <a:r>
            <a:rPr kumimoji="1" lang="ja-JP" altLang="ja-JP" sz="1100">
              <a:solidFill>
                <a:schemeClr val="dk1"/>
              </a:solidFill>
              <a:effectLst/>
              <a:latin typeface="+mj-ea"/>
              <a:ea typeface="+mj-ea"/>
              <a:cs typeface="+mn-cs"/>
            </a:rPr>
            <a:t>高</a:t>
          </a:r>
          <a:r>
            <a:rPr kumimoji="1" lang="ja-JP" altLang="en-US" sz="1100">
              <a:solidFill>
                <a:schemeClr val="dk1"/>
              </a:solidFill>
              <a:effectLst/>
              <a:latin typeface="+mj-ea"/>
              <a:ea typeface="+mj-ea"/>
              <a:cs typeface="+mn-cs"/>
            </a:rPr>
            <a:t>い状態が続いている。</a:t>
          </a:r>
          <a:endParaRPr kumimoji="1" lang="en-US" altLang="ja-JP" sz="11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今後も、</a:t>
          </a:r>
          <a:r>
            <a:rPr kumimoji="1" lang="ja-JP" altLang="ja-JP" sz="1100">
              <a:solidFill>
                <a:schemeClr val="dk1"/>
              </a:solidFill>
              <a:effectLst/>
              <a:latin typeface="+mj-ea"/>
              <a:ea typeface="+mj-ea"/>
              <a:cs typeface="+mn-cs"/>
            </a:rPr>
            <a:t>ＰＤＣＡサイクルによる各施策の必要性等の検討結果を踏まえ</a:t>
          </a:r>
          <a:r>
            <a:rPr kumimoji="1" lang="ja-JP" altLang="en-US" sz="1100">
              <a:solidFill>
                <a:schemeClr val="dk1"/>
              </a:solidFill>
              <a:effectLst/>
              <a:latin typeface="+mj-ea"/>
              <a:ea typeface="+mj-ea"/>
              <a:cs typeface="+mn-cs"/>
            </a:rPr>
            <a:t>た</a:t>
          </a:r>
          <a:r>
            <a:rPr kumimoji="1" lang="ja-JP" altLang="ja-JP" sz="1100">
              <a:solidFill>
                <a:schemeClr val="dk1"/>
              </a:solidFill>
              <a:effectLst/>
              <a:latin typeface="+mj-ea"/>
              <a:ea typeface="+mj-ea"/>
              <a:cs typeface="+mn-cs"/>
            </a:rPr>
            <a:t>事業精査を徹底し</a:t>
          </a:r>
          <a:r>
            <a:rPr kumimoji="1" lang="ja-JP" altLang="en-US" sz="1100">
              <a:solidFill>
                <a:schemeClr val="dk1"/>
              </a:solidFill>
              <a:effectLst/>
              <a:latin typeface="+mj-ea"/>
              <a:ea typeface="+mj-ea"/>
              <a:cs typeface="+mn-cs"/>
            </a:rPr>
            <a:t>、選択と集中による事業展開に</a:t>
          </a:r>
          <a:r>
            <a:rPr kumimoji="1" lang="ja-JP" altLang="ja-JP" sz="1100">
              <a:solidFill>
                <a:schemeClr val="dk1"/>
              </a:solidFill>
              <a:effectLst/>
              <a:latin typeface="+mj-ea"/>
              <a:ea typeface="+mj-ea"/>
              <a:cs typeface="+mn-cs"/>
            </a:rPr>
            <a:t>努める。</a:t>
          </a:r>
          <a:endParaRPr lang="ja-JP" altLang="ja-JP">
            <a:effectLst/>
            <a:latin typeface="+mj-ea"/>
            <a:ea typeface="+mj-ea"/>
          </a:endParaRPr>
        </a:p>
        <a:p>
          <a:endParaRPr kumimoji="1" lang="ja-JP" altLang="en-US" sz="11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実質収支額は、標準財政規模に対し</a:t>
          </a:r>
          <a:r>
            <a:rPr lang="ja-JP" altLang="en-US" sz="1100" b="0" i="0" baseline="0">
              <a:solidFill>
                <a:schemeClr val="dk1"/>
              </a:solidFill>
              <a:effectLst/>
              <a:latin typeface="+mj-ea"/>
              <a:ea typeface="+mj-ea"/>
              <a:cs typeface="+mn-cs"/>
            </a:rPr>
            <a:t>平均</a:t>
          </a:r>
          <a:r>
            <a:rPr lang="en-US" altLang="ja-JP" sz="1100" b="0" i="0" baseline="0">
              <a:solidFill>
                <a:schemeClr val="dk1"/>
              </a:solidFill>
              <a:effectLst/>
              <a:latin typeface="+mj-ea"/>
              <a:ea typeface="+mj-ea"/>
              <a:cs typeface="+mn-cs"/>
            </a:rPr>
            <a:t>3.3</a:t>
          </a:r>
          <a:r>
            <a:rPr lang="ja-JP" altLang="ja-JP" sz="1100" b="0" i="0" baseline="0">
              <a:solidFill>
                <a:schemeClr val="dk1"/>
              </a:solidFill>
              <a:effectLst/>
              <a:latin typeface="+mj-ea"/>
              <a:ea typeface="+mj-ea"/>
              <a:cs typeface="+mn-cs"/>
            </a:rPr>
            <a:t>％程度の黒字で推移しているが、平成</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j-ea"/>
              <a:ea typeface="+mj-ea"/>
              <a:cs typeface="+mn-cs"/>
            </a:rPr>
            <a:t>年度</a:t>
          </a:r>
          <a:r>
            <a:rPr lang="ja-JP" altLang="en-US" sz="1100" b="0" i="0" baseline="0">
              <a:solidFill>
                <a:schemeClr val="dk1"/>
              </a:solidFill>
              <a:effectLst/>
              <a:latin typeface="+mj-ea"/>
              <a:ea typeface="+mj-ea"/>
              <a:cs typeface="+mn-cs"/>
            </a:rPr>
            <a:t>以降は</a:t>
          </a:r>
          <a:r>
            <a:rPr lang="ja-JP" altLang="ja-JP" sz="1100" b="0" i="0" baseline="0">
              <a:solidFill>
                <a:schemeClr val="dk1"/>
              </a:solidFill>
              <a:effectLst/>
              <a:latin typeface="+mj-ea"/>
              <a:ea typeface="+mj-ea"/>
              <a:cs typeface="+mn-cs"/>
            </a:rPr>
            <a:t>財政調整基金の取り崩しにより財源を確保している。平成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年度は</a:t>
          </a:r>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秋田スギバイオエネルギーセンター火災に伴う繰上償還や国民文化祭開催経費など</a:t>
          </a:r>
          <a:r>
            <a:rPr lang="ja-JP" altLang="en-US" sz="1100" b="0" i="0" baseline="0">
              <a:solidFill>
                <a:schemeClr val="dk1"/>
              </a:solidFill>
              <a:effectLst/>
              <a:latin typeface="+mj-ea"/>
              <a:ea typeface="+mj-ea"/>
              <a:cs typeface="+mn-cs"/>
            </a:rPr>
            <a:t>の平成</a:t>
          </a:r>
          <a:r>
            <a:rPr lang="en-US" altLang="ja-JP" sz="1100" b="0" i="0" baseline="0">
              <a:solidFill>
                <a:schemeClr val="dk1"/>
              </a:solidFill>
              <a:effectLst/>
              <a:latin typeface="+mj-ea"/>
              <a:ea typeface="+mj-ea"/>
              <a:cs typeface="+mn-cs"/>
            </a:rPr>
            <a:t>26</a:t>
          </a:r>
          <a:r>
            <a:rPr lang="ja-JP" altLang="en-US" sz="1100" b="0" i="0" baseline="0">
              <a:solidFill>
                <a:schemeClr val="dk1"/>
              </a:solidFill>
              <a:effectLst/>
              <a:latin typeface="+mj-ea"/>
              <a:ea typeface="+mj-ea"/>
              <a:cs typeface="+mn-cs"/>
            </a:rPr>
            <a:t>年度の臨時的経費が無くなったことに</a:t>
          </a:r>
          <a:r>
            <a:rPr lang="ja-JP" altLang="ja-JP" sz="1100" b="0" i="0" baseline="0">
              <a:solidFill>
                <a:schemeClr val="dk1"/>
              </a:solidFill>
              <a:effectLst/>
              <a:latin typeface="+mj-ea"/>
              <a:ea typeface="+mj-ea"/>
              <a:cs typeface="+mn-cs"/>
            </a:rPr>
            <a:t>より実質単年度収支が</a:t>
          </a:r>
          <a:r>
            <a:rPr lang="ja-JP" altLang="en-US" sz="1100" b="0" i="0" baseline="0">
              <a:solidFill>
                <a:schemeClr val="dk1"/>
              </a:solidFill>
              <a:effectLst/>
              <a:latin typeface="+mj-ea"/>
              <a:ea typeface="+mj-ea"/>
              <a:cs typeface="+mn-cs"/>
            </a:rPr>
            <a:t>黒字</a:t>
          </a:r>
          <a:r>
            <a:rPr lang="ja-JP" altLang="ja-JP" sz="1100" b="0" i="0" baseline="0">
              <a:solidFill>
                <a:schemeClr val="dk1"/>
              </a:solidFill>
              <a:effectLst/>
              <a:latin typeface="+mj-ea"/>
              <a:ea typeface="+mj-ea"/>
              <a:cs typeface="+mn-cs"/>
            </a:rPr>
            <a:t>となった。今後も財政調整基金を活用しながらの財政運営が予想されるため、一層の歳出の抑制及び歳入確保に努める。</a:t>
          </a:r>
          <a:endParaRPr lang="ja-JP" altLang="ja-JP" sz="14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j-ea"/>
              <a:ea typeface="+mj-ea"/>
              <a:cs typeface="+mn-cs"/>
            </a:rPr>
            <a:t>　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年度仙北市病院事業会計において、</a:t>
          </a:r>
          <a:r>
            <a:rPr lang="ja-JP" altLang="ja-JP" sz="1100" baseline="0">
              <a:solidFill>
                <a:schemeClr val="dk1"/>
              </a:solidFill>
              <a:effectLst/>
              <a:latin typeface="+mj-ea"/>
              <a:ea typeface="+mj-ea"/>
              <a:cs typeface="+mn-cs"/>
            </a:rPr>
            <a:t>角館総合病院については</a:t>
          </a:r>
          <a:r>
            <a:rPr lang="ja-JP" altLang="en-US" sz="1100" baseline="0">
              <a:solidFill>
                <a:schemeClr val="dk1"/>
              </a:solidFill>
              <a:effectLst/>
              <a:latin typeface="+mj-ea"/>
              <a:ea typeface="+mj-ea"/>
              <a:cs typeface="+mn-cs"/>
            </a:rPr>
            <a:t>精神科病棟機能の見直しにより入院収益・外来収益ともに減となったものの、給与費や材料費の縮減により収益減以上に経費が減となり収支の改善が図られ、平成</a:t>
          </a:r>
          <a:r>
            <a:rPr lang="en-US" altLang="ja-JP" sz="1100" baseline="0">
              <a:solidFill>
                <a:schemeClr val="dk1"/>
              </a:solidFill>
              <a:effectLst/>
              <a:latin typeface="+mj-ea"/>
              <a:ea typeface="+mj-ea"/>
              <a:cs typeface="+mn-cs"/>
            </a:rPr>
            <a:t>17</a:t>
          </a:r>
          <a:r>
            <a:rPr lang="ja-JP" altLang="en-US" sz="1100" baseline="0">
              <a:solidFill>
                <a:schemeClr val="dk1"/>
              </a:solidFill>
              <a:effectLst/>
              <a:latin typeface="+mj-ea"/>
              <a:ea typeface="+mj-ea"/>
              <a:cs typeface="+mn-cs"/>
            </a:rPr>
            <a:t>年度以来の決算黒字となった。</a:t>
          </a:r>
          <a:r>
            <a:rPr lang="ja-JP" altLang="ja-JP" sz="1100" baseline="0">
              <a:solidFill>
                <a:schemeClr val="dk1"/>
              </a:solidFill>
              <a:effectLst/>
              <a:latin typeface="+mj-ea"/>
              <a:ea typeface="+mj-ea"/>
              <a:cs typeface="+mn-cs"/>
            </a:rPr>
            <a:t>田沢湖病院については</a:t>
          </a:r>
          <a:r>
            <a:rPr lang="ja-JP" altLang="en-US" sz="1100" baseline="0">
              <a:solidFill>
                <a:schemeClr val="dk1"/>
              </a:solidFill>
              <a:effectLst/>
              <a:latin typeface="+mj-ea"/>
              <a:ea typeface="+mj-ea"/>
              <a:cs typeface="+mn-cs"/>
            </a:rPr>
            <a:t>外来診療体制の見直しや入院受入体制の改善により収益は増加したものの、慢性的に</a:t>
          </a:r>
          <a:r>
            <a:rPr lang="ja-JP" altLang="ja-JP" sz="1100" baseline="0">
              <a:solidFill>
                <a:schemeClr val="dk1"/>
              </a:solidFill>
              <a:effectLst/>
              <a:latin typeface="+mj-ea"/>
              <a:ea typeface="+mj-ea"/>
              <a:cs typeface="+mn-cs"/>
            </a:rPr>
            <a:t>一時借入金に頼らなければならない経営が続</a:t>
          </a:r>
          <a:r>
            <a:rPr lang="ja-JP" altLang="en-US" sz="1100" baseline="0">
              <a:solidFill>
                <a:schemeClr val="dk1"/>
              </a:solidFill>
              <a:effectLst/>
              <a:latin typeface="+mj-ea"/>
              <a:ea typeface="+mj-ea"/>
              <a:cs typeface="+mn-cs"/>
            </a:rPr>
            <a:t>いており</a:t>
          </a:r>
          <a:r>
            <a:rPr lang="ja-JP" altLang="ja-JP" sz="1100" baseline="0">
              <a:solidFill>
                <a:schemeClr val="dk1"/>
              </a:solidFill>
              <a:effectLst/>
              <a:latin typeface="+mj-ea"/>
              <a:ea typeface="+mj-ea"/>
              <a:cs typeface="+mn-cs"/>
            </a:rPr>
            <a:t>前年度より赤字が増えた。これらにより仙北市病院事業会計は、標準財政規模比▲</a:t>
          </a:r>
          <a:r>
            <a:rPr lang="en-US" altLang="ja-JP" sz="1100" baseline="0">
              <a:solidFill>
                <a:schemeClr val="dk1"/>
              </a:solidFill>
              <a:effectLst/>
              <a:latin typeface="+mj-ea"/>
              <a:ea typeface="+mj-ea"/>
              <a:cs typeface="+mn-cs"/>
            </a:rPr>
            <a:t>2.99</a:t>
          </a:r>
          <a:r>
            <a:rPr lang="ja-JP" altLang="ja-JP" sz="1100" baseline="0">
              <a:solidFill>
                <a:schemeClr val="dk1"/>
              </a:solidFill>
              <a:effectLst/>
              <a:latin typeface="+mj-ea"/>
              <a:ea typeface="+mj-ea"/>
              <a:cs typeface="+mn-cs"/>
            </a:rPr>
            <a:t>％となった。今後は、</a:t>
          </a:r>
          <a:r>
            <a:rPr lang="ja-JP" altLang="en-US" sz="1100" baseline="0">
              <a:solidFill>
                <a:schemeClr val="dk1"/>
              </a:solidFill>
              <a:effectLst/>
              <a:latin typeface="+mj-ea"/>
              <a:ea typeface="+mj-ea"/>
              <a:cs typeface="+mn-cs"/>
            </a:rPr>
            <a:t>一般会計からの繰出金等により</a:t>
          </a:r>
          <a:r>
            <a:rPr lang="ja-JP" altLang="ja-JP" sz="1100" baseline="0">
              <a:solidFill>
                <a:schemeClr val="dk1"/>
              </a:solidFill>
              <a:effectLst/>
              <a:latin typeface="+mj-ea"/>
              <a:ea typeface="+mj-ea"/>
              <a:cs typeface="+mn-cs"/>
            </a:rPr>
            <a:t>資金不足額の解消</a:t>
          </a:r>
          <a:r>
            <a:rPr lang="ja-JP" altLang="en-US" sz="1100" baseline="0">
              <a:solidFill>
                <a:schemeClr val="dk1"/>
              </a:solidFill>
              <a:effectLst/>
              <a:latin typeface="+mj-ea"/>
              <a:ea typeface="+mj-ea"/>
              <a:cs typeface="+mn-cs"/>
            </a:rPr>
            <a:t>を図る</a:t>
          </a:r>
          <a:r>
            <a:rPr lang="ja-JP" altLang="ja-JP" sz="1100" baseline="0">
              <a:solidFill>
                <a:schemeClr val="dk1"/>
              </a:solidFill>
              <a:effectLst/>
              <a:latin typeface="+mj-ea"/>
              <a:ea typeface="+mj-ea"/>
              <a:cs typeface="+mn-cs"/>
            </a:rPr>
            <a:t>とともに、全会計とも適正な財政運営、企業経営を行う。</a:t>
          </a:r>
          <a:endParaRPr lang="ja-JP" altLang="ja-JP" sz="14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19165357</v>
      </c>
      <c r="BO4" s="379"/>
      <c r="BP4" s="379"/>
      <c r="BQ4" s="379"/>
      <c r="BR4" s="379"/>
      <c r="BS4" s="379"/>
      <c r="BT4" s="379"/>
      <c r="BU4" s="380"/>
      <c r="BV4" s="378">
        <v>19267011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4.3</v>
      </c>
      <c r="CU4" s="556"/>
      <c r="CV4" s="556"/>
      <c r="CW4" s="556"/>
      <c r="CX4" s="556"/>
      <c r="CY4" s="556"/>
      <c r="CZ4" s="556"/>
      <c r="DA4" s="557"/>
      <c r="DB4" s="555">
        <v>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18582511</v>
      </c>
      <c r="BO5" s="384"/>
      <c r="BP5" s="384"/>
      <c r="BQ5" s="384"/>
      <c r="BR5" s="384"/>
      <c r="BS5" s="384"/>
      <c r="BT5" s="384"/>
      <c r="BU5" s="385"/>
      <c r="BV5" s="383">
        <v>18771830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91.7</v>
      </c>
      <c r="CU5" s="354"/>
      <c r="CV5" s="354"/>
      <c r="CW5" s="354"/>
      <c r="CX5" s="354"/>
      <c r="CY5" s="354"/>
      <c r="CZ5" s="354"/>
      <c r="DA5" s="355"/>
      <c r="DB5" s="353">
        <v>91.2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582846</v>
      </c>
      <c r="BO6" s="384"/>
      <c r="BP6" s="384"/>
      <c r="BQ6" s="384"/>
      <c r="BR6" s="384"/>
      <c r="BS6" s="384"/>
      <c r="BT6" s="384"/>
      <c r="BU6" s="385"/>
      <c r="BV6" s="383">
        <v>495181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96.6</v>
      </c>
      <c r="CU6" s="530"/>
      <c r="CV6" s="530"/>
      <c r="CW6" s="530"/>
      <c r="CX6" s="530"/>
      <c r="CY6" s="530"/>
      <c r="CZ6" s="530"/>
      <c r="DA6" s="531"/>
      <c r="DB6" s="529">
        <v>96.4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37310</v>
      </c>
      <c r="BO7" s="384"/>
      <c r="BP7" s="384"/>
      <c r="BQ7" s="384"/>
      <c r="BR7" s="384"/>
      <c r="BS7" s="384"/>
      <c r="BT7" s="384"/>
      <c r="BU7" s="385"/>
      <c r="BV7" s="383">
        <v>120048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12623753</v>
      </c>
      <c r="CU7" s="384"/>
      <c r="CV7" s="384"/>
      <c r="CW7" s="384"/>
      <c r="CX7" s="384"/>
      <c r="CY7" s="384"/>
      <c r="CZ7" s="384"/>
      <c r="DA7" s="385"/>
      <c r="DB7" s="383">
        <v>12643592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545536</v>
      </c>
      <c r="BO8" s="384"/>
      <c r="BP8" s="384"/>
      <c r="BQ8" s="384"/>
      <c r="BR8" s="384"/>
      <c r="BS8" s="384"/>
      <c r="BT8" s="384"/>
      <c r="BU8" s="385"/>
      <c r="BV8" s="383">
        <v>375133</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27523</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170403</v>
      </c>
      <c r="BO9" s="384"/>
      <c r="BP9" s="384"/>
      <c r="BQ9" s="384"/>
      <c r="BR9" s="384"/>
      <c r="BS9" s="384"/>
      <c r="BT9" s="384"/>
      <c r="BU9" s="385"/>
      <c r="BV9" s="383">
        <v>-62619</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17.399999999999999</v>
      </c>
      <c r="CU9" s="354"/>
      <c r="CV9" s="354"/>
      <c r="CW9" s="354"/>
      <c r="CX9" s="354"/>
      <c r="CY9" s="354"/>
      <c r="CZ9" s="354"/>
      <c r="DA9" s="355"/>
      <c r="DB9" s="353">
        <v>20.399999999999999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29568</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1019</v>
      </c>
      <c r="BO10" s="384"/>
      <c r="BP10" s="384"/>
      <c r="BQ10" s="384"/>
      <c r="BR10" s="384"/>
      <c r="BS10" s="384"/>
      <c r="BT10" s="384"/>
      <c r="BU10" s="385"/>
      <c r="BV10" s="383">
        <v>1067</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102</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v>270348</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28090</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78</v>
      </c>
      <c r="AV12" s="441"/>
      <c r="AW12" s="441"/>
      <c r="AX12" s="441"/>
      <c r="AY12" s="363" t="s">
        <v>116</v>
      </c>
      <c r="AZ12" s="364"/>
      <c r="BA12" s="364"/>
      <c r="BB12" s="364"/>
      <c r="BC12" s="364"/>
      <c r="BD12" s="364"/>
      <c r="BE12" s="364"/>
      <c r="BF12" s="364"/>
      <c r="BG12" s="364"/>
      <c r="BH12" s="364"/>
      <c r="BI12" s="364"/>
      <c r="BJ12" s="364"/>
      <c r="BK12" s="364"/>
      <c r="BL12" s="364"/>
      <c r="BM12" s="365"/>
      <c r="BN12" s="383">
        <v>105000</v>
      </c>
      <c r="BO12" s="384"/>
      <c r="BP12" s="384"/>
      <c r="BQ12" s="384"/>
      <c r="BR12" s="384"/>
      <c r="BS12" s="384"/>
      <c r="BT12" s="384"/>
      <c r="BU12" s="385"/>
      <c r="BV12" s="383">
        <v>335000</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109</v>
      </c>
      <c r="CU12" s="493"/>
      <c r="CV12" s="493"/>
      <c r="CW12" s="493"/>
      <c r="CX12" s="493"/>
      <c r="CY12" s="493"/>
      <c r="CZ12" s="493"/>
      <c r="DA12" s="494"/>
      <c r="DB12" s="492" t="s">
        <v>109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118</v>
      </c>
      <c r="N13" s="482"/>
      <c r="O13" s="482"/>
      <c r="P13" s="482"/>
      <c r="Q13" s="483"/>
      <c r="R13" s="484">
        <v>28009</v>
      </c>
      <c r="S13" s="485"/>
      <c r="T13" s="485"/>
      <c r="U13" s="485"/>
      <c r="V13" s="486"/>
      <c r="W13" s="472" t="s">
        <v>119</v>
      </c>
      <c r="X13" s="396"/>
      <c r="Y13" s="396"/>
      <c r="Z13" s="396"/>
      <c r="AA13" s="396"/>
      <c r="AB13" s="397"/>
      <c r="AC13" s="359">
        <v>1883</v>
      </c>
      <c r="AD13" s="360"/>
      <c r="AE13" s="360"/>
      <c r="AF13" s="360"/>
      <c r="AG13" s="361"/>
      <c r="AH13" s="359">
        <v>2272</v>
      </c>
      <c r="AI13" s="360"/>
      <c r="AJ13" s="360"/>
      <c r="AK13" s="360"/>
      <c r="AL13" s="362"/>
      <c r="AM13" s="452" t="s">
        <v>120</v>
      </c>
      <c r="AN13" s="357"/>
      <c r="AO13" s="357"/>
      <c r="AP13" s="357"/>
      <c r="AQ13" s="357"/>
      <c r="AR13" s="357"/>
      <c r="AS13" s="357"/>
      <c r="AT13" s="358"/>
      <c r="AU13" s="440" t="s">
        <v>102</v>
      </c>
      <c r="AV13" s="441"/>
      <c r="AW13" s="441"/>
      <c r="AX13" s="441"/>
      <c r="AY13" s="363" t="s">
        <v>121</v>
      </c>
      <c r="AZ13" s="364"/>
      <c r="BA13" s="364"/>
      <c r="BB13" s="364"/>
      <c r="BC13" s="364"/>
      <c r="BD13" s="364"/>
      <c r="BE13" s="364"/>
      <c r="BF13" s="364"/>
      <c r="BG13" s="364"/>
      <c r="BH13" s="364"/>
      <c r="BI13" s="364"/>
      <c r="BJ13" s="364"/>
      <c r="BK13" s="364"/>
      <c r="BL13" s="364"/>
      <c r="BM13" s="365"/>
      <c r="BN13" s="383">
        <v>66422</v>
      </c>
      <c r="BO13" s="384"/>
      <c r="BP13" s="384"/>
      <c r="BQ13" s="384"/>
      <c r="BR13" s="384"/>
      <c r="BS13" s="384"/>
      <c r="BT13" s="384"/>
      <c r="BU13" s="385"/>
      <c r="BV13" s="383">
        <v>-126204</v>
      </c>
      <c r="BW13" s="384"/>
      <c r="BX13" s="384"/>
      <c r="BY13" s="384"/>
      <c r="BZ13" s="384"/>
      <c r="CA13" s="384"/>
      <c r="CB13" s="384"/>
      <c r="CC13" s="385"/>
      <c r="CD13" s="392" t="s">
        <v>122</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13.1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123</v>
      </c>
      <c r="M14" s="513"/>
      <c r="N14" s="513"/>
      <c r="O14" s="513"/>
      <c r="P14" s="513"/>
      <c r="Q14" s="514"/>
      <c r="R14" s="484">
        <v>28604</v>
      </c>
      <c r="S14" s="485"/>
      <c r="T14" s="485"/>
      <c r="U14" s="485"/>
      <c r="V14" s="486"/>
      <c r="W14" s="487"/>
      <c r="X14" s="399"/>
      <c r="Y14" s="399"/>
      <c r="Z14" s="399"/>
      <c r="AA14" s="399"/>
      <c r="AB14" s="400"/>
      <c r="AC14" s="477">
        <v>13.5</v>
      </c>
      <c r="AD14" s="478"/>
      <c r="AE14" s="478"/>
      <c r="AF14" s="478"/>
      <c r="AG14" s="479"/>
      <c r="AH14" s="477">
        <v>14.3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124</v>
      </c>
      <c r="CE14" s="390"/>
      <c r="CF14" s="390"/>
      <c r="CG14" s="390"/>
      <c r="CH14" s="390"/>
      <c r="CI14" s="390"/>
      <c r="CJ14" s="390"/>
      <c r="CK14" s="390"/>
      <c r="CL14" s="390"/>
      <c r="CM14" s="390"/>
      <c r="CN14" s="390"/>
      <c r="CO14" s="390"/>
      <c r="CP14" s="390"/>
      <c r="CQ14" s="390"/>
      <c r="CR14" s="390"/>
      <c r="CS14" s="391"/>
      <c r="CT14" s="488">
        <v>83.1</v>
      </c>
      <c r="CU14" s="456"/>
      <c r="CV14" s="456"/>
      <c r="CW14" s="456"/>
      <c r="CX14" s="456"/>
      <c r="CY14" s="456"/>
      <c r="CZ14" s="456"/>
      <c r="DA14" s="457"/>
      <c r="DB14" s="488">
        <v>86.5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118</v>
      </c>
      <c r="N15" s="482"/>
      <c r="O15" s="482"/>
      <c r="P15" s="482"/>
      <c r="Q15" s="483"/>
      <c r="R15" s="484">
        <v>28518</v>
      </c>
      <c r="S15" s="485"/>
      <c r="T15" s="485"/>
      <c r="U15" s="485"/>
      <c r="V15" s="486"/>
      <c r="W15" s="472" t="s">
        <v>125</v>
      </c>
      <c r="X15" s="396"/>
      <c r="Y15" s="396"/>
      <c r="Z15" s="396"/>
      <c r="AA15" s="396"/>
      <c r="AB15" s="397"/>
      <c r="AC15" s="359">
        <v>3556</v>
      </c>
      <c r="AD15" s="360"/>
      <c r="AE15" s="360"/>
      <c r="AF15" s="360"/>
      <c r="AG15" s="361"/>
      <c r="AH15" s="359">
        <v>4541</v>
      </c>
      <c r="AI15" s="360"/>
      <c r="AJ15" s="360"/>
      <c r="AK15" s="360"/>
      <c r="AL15" s="362"/>
      <c r="AM15" s="452"/>
      <c r="AN15" s="357"/>
      <c r="AO15" s="357"/>
      <c r="AP15" s="357"/>
      <c r="AQ15" s="357"/>
      <c r="AR15" s="357"/>
      <c r="AS15" s="357"/>
      <c r="AT15" s="358"/>
      <c r="AU15" s="440"/>
      <c r="AV15" s="441"/>
      <c r="AW15" s="441"/>
      <c r="AX15" s="441"/>
      <c r="AY15" s="375" t="s">
        <v>126</v>
      </c>
      <c r="AZ15" s="376"/>
      <c r="BA15" s="376"/>
      <c r="BB15" s="376"/>
      <c r="BC15" s="376"/>
      <c r="BD15" s="376"/>
      <c r="BE15" s="376"/>
      <c r="BF15" s="376"/>
      <c r="BG15" s="376"/>
      <c r="BH15" s="376"/>
      <c r="BI15" s="376"/>
      <c r="BJ15" s="376"/>
      <c r="BK15" s="376"/>
      <c r="BL15" s="376"/>
      <c r="BM15" s="377"/>
      <c r="BN15" s="378">
        <v>2639084</v>
      </c>
      <c r="BO15" s="379"/>
      <c r="BP15" s="379"/>
      <c r="BQ15" s="379"/>
      <c r="BR15" s="379"/>
      <c r="BS15" s="379"/>
      <c r="BT15" s="379"/>
      <c r="BU15" s="380"/>
      <c r="BV15" s="378">
        <v>2555183</v>
      </c>
      <c r="BW15" s="379"/>
      <c r="BX15" s="379"/>
      <c r="BY15" s="379"/>
      <c r="BZ15" s="379"/>
      <c r="CA15" s="379"/>
      <c r="CB15" s="379"/>
      <c r="CC15" s="380"/>
      <c r="CD15" s="489" t="s">
        <v>127</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128</v>
      </c>
      <c r="M16" s="475"/>
      <c r="N16" s="475"/>
      <c r="O16" s="475"/>
      <c r="P16" s="475"/>
      <c r="Q16" s="476"/>
      <c r="R16" s="469" t="s">
        <v>129</v>
      </c>
      <c r="S16" s="470"/>
      <c r="T16" s="470"/>
      <c r="U16" s="470"/>
      <c r="V16" s="471"/>
      <c r="W16" s="487"/>
      <c r="X16" s="399"/>
      <c r="Y16" s="399"/>
      <c r="Z16" s="399"/>
      <c r="AA16" s="399"/>
      <c r="AB16" s="400"/>
      <c r="AC16" s="477">
        <v>25.6</v>
      </c>
      <c r="AD16" s="478"/>
      <c r="AE16" s="478"/>
      <c r="AF16" s="478"/>
      <c r="AG16" s="479"/>
      <c r="AH16" s="477">
        <v>28.5</v>
      </c>
      <c r="AI16" s="478"/>
      <c r="AJ16" s="478"/>
      <c r="AK16" s="478"/>
      <c r="AL16" s="480"/>
      <c r="AM16" s="452"/>
      <c r="AN16" s="357"/>
      <c r="AO16" s="357"/>
      <c r="AP16" s="357"/>
      <c r="AQ16" s="357"/>
      <c r="AR16" s="357"/>
      <c r="AS16" s="357"/>
      <c r="AT16" s="358"/>
      <c r="AU16" s="440"/>
      <c r="AV16" s="441"/>
      <c r="AW16" s="441"/>
      <c r="AX16" s="441"/>
      <c r="AY16" s="363" t="s">
        <v>130</v>
      </c>
      <c r="AZ16" s="364"/>
      <c r="BA16" s="364"/>
      <c r="BB16" s="364"/>
      <c r="BC16" s="364"/>
      <c r="BD16" s="364"/>
      <c r="BE16" s="364"/>
      <c r="BF16" s="364"/>
      <c r="BG16" s="364"/>
      <c r="BH16" s="364"/>
      <c r="BI16" s="364"/>
      <c r="BJ16" s="364"/>
      <c r="BK16" s="364"/>
      <c r="BL16" s="364"/>
      <c r="BM16" s="365"/>
      <c r="BN16" s="383">
        <v>10388645</v>
      </c>
      <c r="BO16" s="384"/>
      <c r="BP16" s="384"/>
      <c r="BQ16" s="384"/>
      <c r="BR16" s="384"/>
      <c r="BS16" s="384"/>
      <c r="BT16" s="384"/>
      <c r="BU16" s="385"/>
      <c r="BV16" s="383">
        <v>10056229</v>
      </c>
      <c r="BW16" s="384"/>
      <c r="BX16" s="384"/>
      <c r="BY16" s="384"/>
      <c r="BZ16" s="384"/>
      <c r="CA16" s="384"/>
      <c r="CB16" s="384"/>
      <c r="CC16" s="385"/>
      <c r="CD16" s="152"/>
      <c r="CE16" s="381" t="s">
        <v>131</v>
      </c>
      <c r="CF16" s="381"/>
      <c r="CG16" s="381"/>
      <c r="CH16" s="381"/>
      <c r="CI16" s="381"/>
      <c r="CJ16" s="381"/>
      <c r="CK16" s="381"/>
      <c r="CL16" s="381"/>
      <c r="CM16" s="381"/>
      <c r="CN16" s="381"/>
      <c r="CO16" s="381"/>
      <c r="CP16" s="381"/>
      <c r="CQ16" s="381"/>
      <c r="CR16" s="381"/>
      <c r="CS16" s="382"/>
      <c r="CT16" s="353">
        <v>8.6999999999999993</v>
      </c>
      <c r="CU16" s="354"/>
      <c r="CV16" s="354"/>
      <c r="CW16" s="354"/>
      <c r="CX16" s="354"/>
      <c r="CY16" s="354"/>
      <c r="CZ16" s="354"/>
      <c r="DA16" s="355"/>
      <c r="DB16" s="353">
        <v>7.3</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129</v>
      </c>
      <c r="S17" s="470"/>
      <c r="T17" s="470"/>
      <c r="U17" s="470"/>
      <c r="V17" s="471"/>
      <c r="W17" s="472" t="s">
        <v>133</v>
      </c>
      <c r="X17" s="396"/>
      <c r="Y17" s="396"/>
      <c r="Z17" s="396"/>
      <c r="AA17" s="396"/>
      <c r="AB17" s="397"/>
      <c r="AC17" s="359">
        <v>8470</v>
      </c>
      <c r="AD17" s="360"/>
      <c r="AE17" s="360"/>
      <c r="AF17" s="360"/>
      <c r="AG17" s="361"/>
      <c r="AH17" s="359">
        <v>9097</v>
      </c>
      <c r="AI17" s="360"/>
      <c r="AJ17" s="360"/>
      <c r="AK17" s="360"/>
      <c r="AL17" s="362"/>
      <c r="AM17" s="452"/>
      <c r="AN17" s="357"/>
      <c r="AO17" s="357"/>
      <c r="AP17" s="357"/>
      <c r="AQ17" s="357"/>
      <c r="AR17" s="357"/>
      <c r="AS17" s="357"/>
      <c r="AT17" s="358"/>
      <c r="AU17" s="440"/>
      <c r="AV17" s="441"/>
      <c r="AW17" s="441"/>
      <c r="AX17" s="441"/>
      <c r="AY17" s="363" t="s">
        <v>134</v>
      </c>
      <c r="AZ17" s="364"/>
      <c r="BA17" s="364"/>
      <c r="BB17" s="364"/>
      <c r="BC17" s="364"/>
      <c r="BD17" s="364"/>
      <c r="BE17" s="364"/>
      <c r="BF17" s="364"/>
      <c r="BG17" s="364"/>
      <c r="BH17" s="364"/>
      <c r="BI17" s="364"/>
      <c r="BJ17" s="364"/>
      <c r="BK17" s="364"/>
      <c r="BL17" s="364"/>
      <c r="BM17" s="365"/>
      <c r="BN17" s="383">
        <v>3310893</v>
      </c>
      <c r="BO17" s="384"/>
      <c r="BP17" s="384"/>
      <c r="BQ17" s="384"/>
      <c r="BR17" s="384"/>
      <c r="BS17" s="384"/>
      <c r="BT17" s="384"/>
      <c r="BU17" s="385"/>
      <c r="BV17" s="383">
        <v>3257836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135</v>
      </c>
      <c r="C18" s="446"/>
      <c r="D18" s="446"/>
      <c r="E18" s="447"/>
      <c r="F18" s="447"/>
      <c r="G18" s="447"/>
      <c r="H18" s="447"/>
      <c r="I18" s="447"/>
      <c r="J18" s="447"/>
      <c r="K18" s="447"/>
      <c r="L18" s="448">
        <v>1093.56</v>
      </c>
      <c r="M18" s="448"/>
      <c r="N18" s="448"/>
      <c r="O18" s="448"/>
      <c r="P18" s="448"/>
      <c r="Q18" s="448"/>
      <c r="R18" s="449"/>
      <c r="S18" s="449"/>
      <c r="T18" s="449"/>
      <c r="U18" s="449"/>
      <c r="V18" s="450"/>
      <c r="W18" s="464"/>
      <c r="X18" s="465"/>
      <c r="Y18" s="465"/>
      <c r="Z18" s="465"/>
      <c r="AA18" s="465"/>
      <c r="AB18" s="473"/>
      <c r="AC18" s="347">
        <v>60.9</v>
      </c>
      <c r="AD18" s="348"/>
      <c r="AE18" s="348"/>
      <c r="AF18" s="348"/>
      <c r="AG18" s="451"/>
      <c r="AH18" s="347">
        <v>57.1</v>
      </c>
      <c r="AI18" s="348"/>
      <c r="AJ18" s="348"/>
      <c r="AK18" s="348"/>
      <c r="AL18" s="349"/>
      <c r="AM18" s="452"/>
      <c r="AN18" s="357"/>
      <c r="AO18" s="357"/>
      <c r="AP18" s="357"/>
      <c r="AQ18" s="357"/>
      <c r="AR18" s="357"/>
      <c r="AS18" s="357"/>
      <c r="AT18" s="358"/>
      <c r="AU18" s="440"/>
      <c r="AV18" s="441"/>
      <c r="AW18" s="441"/>
      <c r="AX18" s="441"/>
      <c r="AY18" s="363" t="s">
        <v>136</v>
      </c>
      <c r="AZ18" s="364"/>
      <c r="BA18" s="364"/>
      <c r="BB18" s="364"/>
      <c r="BC18" s="364"/>
      <c r="BD18" s="364"/>
      <c r="BE18" s="364"/>
      <c r="BF18" s="364"/>
      <c r="BG18" s="364"/>
      <c r="BH18" s="364"/>
      <c r="BI18" s="364"/>
      <c r="BJ18" s="364"/>
      <c r="BK18" s="364"/>
      <c r="BL18" s="364"/>
      <c r="BM18" s="365"/>
      <c r="BN18" s="383">
        <v>11716516</v>
      </c>
      <c r="BO18" s="384"/>
      <c r="BP18" s="384"/>
      <c r="BQ18" s="384"/>
      <c r="BR18" s="384"/>
      <c r="BS18" s="384"/>
      <c r="BT18" s="384"/>
      <c r="BU18" s="385"/>
      <c r="BV18" s="383">
        <v>11557929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137</v>
      </c>
      <c r="C19" s="446"/>
      <c r="D19" s="446"/>
      <c r="E19" s="447"/>
      <c r="F19" s="447"/>
      <c r="G19" s="447"/>
      <c r="H19" s="447"/>
      <c r="I19" s="447"/>
      <c r="J19" s="447"/>
      <c r="K19" s="447"/>
      <c r="L19" s="453">
        <v>25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138</v>
      </c>
      <c r="AZ19" s="364"/>
      <c r="BA19" s="364"/>
      <c r="BB19" s="364"/>
      <c r="BC19" s="364"/>
      <c r="BD19" s="364"/>
      <c r="BE19" s="364"/>
      <c r="BF19" s="364"/>
      <c r="BG19" s="364"/>
      <c r="BH19" s="364"/>
      <c r="BI19" s="364"/>
      <c r="BJ19" s="364"/>
      <c r="BK19" s="364"/>
      <c r="BL19" s="364"/>
      <c r="BM19" s="365"/>
      <c r="BN19" s="383">
        <v>14074189</v>
      </c>
      <c r="BO19" s="384"/>
      <c r="BP19" s="384"/>
      <c r="BQ19" s="384"/>
      <c r="BR19" s="384"/>
      <c r="BS19" s="384"/>
      <c r="BT19" s="384"/>
      <c r="BU19" s="385"/>
      <c r="BV19" s="383">
        <v>14582114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139</v>
      </c>
      <c r="C20" s="446"/>
      <c r="D20" s="446"/>
      <c r="E20" s="447"/>
      <c r="F20" s="447"/>
      <c r="G20" s="447"/>
      <c r="H20" s="447"/>
      <c r="I20" s="447"/>
      <c r="J20" s="447"/>
      <c r="K20" s="447"/>
      <c r="L20" s="453">
        <v>9594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141</v>
      </c>
      <c r="C22" s="413"/>
      <c r="D22" s="414"/>
      <c r="E22" s="421" t="s">
        <v>1</v>
      </c>
      <c r="F22" s="396"/>
      <c r="G22" s="396"/>
      <c r="H22" s="396"/>
      <c r="I22" s="396"/>
      <c r="J22" s="396"/>
      <c r="K22" s="397"/>
      <c r="L22" s="421" t="s">
        <v>142</v>
      </c>
      <c r="M22" s="396"/>
      <c r="N22" s="396"/>
      <c r="O22" s="396"/>
      <c r="P22" s="397"/>
      <c r="Q22" s="406" t="s">
        <v>143</v>
      </c>
      <c r="R22" s="407"/>
      <c r="S22" s="407"/>
      <c r="T22" s="407"/>
      <c r="U22" s="407"/>
      <c r="V22" s="422"/>
      <c r="W22" s="424" t="s">
        <v>144</v>
      </c>
      <c r="X22" s="413"/>
      <c r="Y22" s="414"/>
      <c r="Z22" s="421" t="s">
        <v>1</v>
      </c>
      <c r="AA22" s="396"/>
      <c r="AB22" s="396"/>
      <c r="AC22" s="396"/>
      <c r="AD22" s="396"/>
      <c r="AE22" s="396"/>
      <c r="AF22" s="396"/>
      <c r="AG22" s="397"/>
      <c r="AH22" s="395" t="s">
        <v>145</v>
      </c>
      <c r="AI22" s="396"/>
      <c r="AJ22" s="396"/>
      <c r="AK22" s="396"/>
      <c r="AL22" s="397"/>
      <c r="AM22" s="395" t="s">
        <v>146</v>
      </c>
      <c r="AN22" s="401"/>
      <c r="AO22" s="401"/>
      <c r="AP22" s="401"/>
      <c r="AQ22" s="401"/>
      <c r="AR22" s="402"/>
      <c r="AS22" s="406" t="s">
        <v>143</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147</v>
      </c>
      <c r="AZ23" s="376"/>
      <c r="BA23" s="376"/>
      <c r="BB23" s="376"/>
      <c r="BC23" s="376"/>
      <c r="BD23" s="376"/>
      <c r="BE23" s="376"/>
      <c r="BF23" s="376"/>
      <c r="BG23" s="376"/>
      <c r="BH23" s="376"/>
      <c r="BI23" s="376"/>
      <c r="BJ23" s="376"/>
      <c r="BK23" s="376"/>
      <c r="BL23" s="376"/>
      <c r="BM23" s="377"/>
      <c r="BN23" s="383">
        <v>20376768</v>
      </c>
      <c r="BO23" s="384"/>
      <c r="BP23" s="384"/>
      <c r="BQ23" s="384"/>
      <c r="BR23" s="384"/>
      <c r="BS23" s="384"/>
      <c r="BT23" s="384"/>
      <c r="BU23" s="385"/>
      <c r="BV23" s="383">
        <v>20830001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148</v>
      </c>
      <c r="F24" s="357"/>
      <c r="G24" s="357"/>
      <c r="H24" s="357"/>
      <c r="I24" s="357"/>
      <c r="J24" s="357"/>
      <c r="K24" s="358"/>
      <c r="L24" s="359">
        <v>1</v>
      </c>
      <c r="M24" s="360"/>
      <c r="N24" s="360"/>
      <c r="O24" s="360"/>
      <c r="P24" s="361"/>
      <c r="Q24" s="359">
        <v>6800</v>
      </c>
      <c r="R24" s="360"/>
      <c r="S24" s="360"/>
      <c r="T24" s="360"/>
      <c r="U24" s="360"/>
      <c r="V24" s="361"/>
      <c r="W24" s="425"/>
      <c r="X24" s="416"/>
      <c r="Y24" s="417"/>
      <c r="Z24" s="356" t="s">
        <v>149</v>
      </c>
      <c r="AA24" s="357"/>
      <c r="AB24" s="357"/>
      <c r="AC24" s="357"/>
      <c r="AD24" s="357"/>
      <c r="AE24" s="357"/>
      <c r="AF24" s="357"/>
      <c r="AG24" s="358"/>
      <c r="AH24" s="359">
        <v>356</v>
      </c>
      <c r="AI24" s="360"/>
      <c r="AJ24" s="360"/>
      <c r="AK24" s="360"/>
      <c r="AL24" s="361"/>
      <c r="AM24" s="359">
        <v>1124604</v>
      </c>
      <c r="AN24" s="360"/>
      <c r="AO24" s="360"/>
      <c r="AP24" s="360"/>
      <c r="AQ24" s="360"/>
      <c r="AR24" s="361"/>
      <c r="AS24" s="359">
        <v>3159</v>
      </c>
      <c r="AT24" s="360"/>
      <c r="AU24" s="360"/>
      <c r="AV24" s="360"/>
      <c r="AW24" s="360"/>
      <c r="AX24" s="362"/>
      <c r="AY24" s="350" t="s">
        <v>150</v>
      </c>
      <c r="AZ24" s="351"/>
      <c r="BA24" s="351"/>
      <c r="BB24" s="351"/>
      <c r="BC24" s="351"/>
      <c r="BD24" s="351"/>
      <c r="BE24" s="351"/>
      <c r="BF24" s="351"/>
      <c r="BG24" s="351"/>
      <c r="BH24" s="351"/>
      <c r="BI24" s="351"/>
      <c r="BJ24" s="351"/>
      <c r="BK24" s="351"/>
      <c r="BL24" s="351"/>
      <c r="BM24" s="352"/>
      <c r="BN24" s="383">
        <v>15453935</v>
      </c>
      <c r="BO24" s="384"/>
      <c r="BP24" s="384"/>
      <c r="BQ24" s="384"/>
      <c r="BR24" s="384"/>
      <c r="BS24" s="384"/>
      <c r="BT24" s="384"/>
      <c r="BU24" s="385"/>
      <c r="BV24" s="383">
        <v>15765392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151</v>
      </c>
      <c r="F25" s="357"/>
      <c r="G25" s="357"/>
      <c r="H25" s="357"/>
      <c r="I25" s="357"/>
      <c r="J25" s="357"/>
      <c r="K25" s="358"/>
      <c r="L25" s="359">
        <v>1</v>
      </c>
      <c r="M25" s="360"/>
      <c r="N25" s="360"/>
      <c r="O25" s="360"/>
      <c r="P25" s="361"/>
      <c r="Q25" s="359">
        <v>5550</v>
      </c>
      <c r="R25" s="360"/>
      <c r="S25" s="360"/>
      <c r="T25" s="360"/>
      <c r="U25" s="360"/>
      <c r="V25" s="361"/>
      <c r="W25" s="425"/>
      <c r="X25" s="416"/>
      <c r="Y25" s="417"/>
      <c r="Z25" s="356" t="s">
        <v>152</v>
      </c>
      <c r="AA25" s="357"/>
      <c r="AB25" s="357"/>
      <c r="AC25" s="357"/>
      <c r="AD25" s="357"/>
      <c r="AE25" s="357"/>
      <c r="AF25" s="357"/>
      <c r="AG25" s="358"/>
      <c r="AH25" s="359" t="s">
        <v>153</v>
      </c>
      <c r="AI25" s="360"/>
      <c r="AJ25" s="360"/>
      <c r="AK25" s="360"/>
      <c r="AL25" s="361"/>
      <c r="AM25" s="359" t="s">
        <v>153</v>
      </c>
      <c r="AN25" s="360"/>
      <c r="AO25" s="360"/>
      <c r="AP25" s="360"/>
      <c r="AQ25" s="360"/>
      <c r="AR25" s="361"/>
      <c r="AS25" s="359" t="s">
        <v>153</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382888</v>
      </c>
      <c r="BO25" s="379"/>
      <c r="BP25" s="379"/>
      <c r="BQ25" s="379"/>
      <c r="BR25" s="379"/>
      <c r="BS25" s="379"/>
      <c r="BT25" s="379"/>
      <c r="BU25" s="380"/>
      <c r="BV25" s="378">
        <v>532090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5310</v>
      </c>
      <c r="R26" s="360"/>
      <c r="S26" s="360"/>
      <c r="T26" s="360"/>
      <c r="U26" s="360"/>
      <c r="V26" s="361"/>
      <c r="W26" s="425"/>
      <c r="X26" s="416"/>
      <c r="Y26" s="417"/>
      <c r="Z26" s="356" t="s">
        <v>156</v>
      </c>
      <c r="AA26" s="438"/>
      <c r="AB26" s="438"/>
      <c r="AC26" s="438"/>
      <c r="AD26" s="438"/>
      <c r="AE26" s="438"/>
      <c r="AF26" s="438"/>
      <c r="AG26" s="439"/>
      <c r="AH26" s="359">
        <v>16</v>
      </c>
      <c r="AI26" s="360"/>
      <c r="AJ26" s="360"/>
      <c r="AK26" s="360"/>
      <c r="AL26" s="361"/>
      <c r="AM26" s="359">
        <v>46720</v>
      </c>
      <c r="AN26" s="360"/>
      <c r="AO26" s="360"/>
      <c r="AP26" s="360"/>
      <c r="AQ26" s="360"/>
      <c r="AR26" s="361"/>
      <c r="AS26" s="359">
        <v>2920</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153</v>
      </c>
      <c r="BO26" s="384"/>
      <c r="BP26" s="384"/>
      <c r="BQ26" s="384"/>
      <c r="BR26" s="384"/>
      <c r="BS26" s="384"/>
      <c r="BT26" s="384"/>
      <c r="BU26" s="385"/>
      <c r="BV26" s="383" t="s">
        <v>153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3750</v>
      </c>
      <c r="R27" s="360"/>
      <c r="S27" s="360"/>
      <c r="T27" s="360"/>
      <c r="U27" s="360"/>
      <c r="V27" s="361"/>
      <c r="W27" s="425"/>
      <c r="X27" s="416"/>
      <c r="Y27" s="417"/>
      <c r="Z27" s="356" t="s">
        <v>159</v>
      </c>
      <c r="AA27" s="357"/>
      <c r="AB27" s="357"/>
      <c r="AC27" s="357"/>
      <c r="AD27" s="357"/>
      <c r="AE27" s="357"/>
      <c r="AF27" s="357"/>
      <c r="AG27" s="358"/>
      <c r="AH27" s="359">
        <v>4</v>
      </c>
      <c r="AI27" s="360"/>
      <c r="AJ27" s="360"/>
      <c r="AK27" s="360"/>
      <c r="AL27" s="361"/>
      <c r="AM27" s="359">
        <v>17132</v>
      </c>
      <c r="AN27" s="360"/>
      <c r="AO27" s="360"/>
      <c r="AP27" s="360"/>
      <c r="AQ27" s="360"/>
      <c r="AR27" s="361"/>
      <c r="AS27" s="359">
        <v>4283</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t="s">
        <v>153</v>
      </c>
      <c r="BO27" s="387"/>
      <c r="BP27" s="387"/>
      <c r="BQ27" s="387"/>
      <c r="BR27" s="387"/>
      <c r="BS27" s="387"/>
      <c r="BT27" s="387"/>
      <c r="BU27" s="388"/>
      <c r="BV27" s="386" t="s">
        <v>153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3280</v>
      </c>
      <c r="R28" s="360"/>
      <c r="S28" s="360"/>
      <c r="T28" s="360"/>
      <c r="U28" s="360"/>
      <c r="V28" s="361"/>
      <c r="W28" s="425"/>
      <c r="X28" s="416"/>
      <c r="Y28" s="417"/>
      <c r="Z28" s="356" t="s">
        <v>162</v>
      </c>
      <c r="AA28" s="357"/>
      <c r="AB28" s="357"/>
      <c r="AC28" s="357"/>
      <c r="AD28" s="357"/>
      <c r="AE28" s="357"/>
      <c r="AF28" s="357"/>
      <c r="AG28" s="358"/>
      <c r="AH28" s="359" t="s">
        <v>153</v>
      </c>
      <c r="AI28" s="360"/>
      <c r="AJ28" s="360"/>
      <c r="AK28" s="360"/>
      <c r="AL28" s="361"/>
      <c r="AM28" s="359" t="s">
        <v>153</v>
      </c>
      <c r="AN28" s="360"/>
      <c r="AO28" s="360"/>
      <c r="AP28" s="360"/>
      <c r="AQ28" s="360"/>
      <c r="AR28" s="361"/>
      <c r="AS28" s="359" t="s">
        <v>153</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2633142</v>
      </c>
      <c r="BO28" s="379"/>
      <c r="BP28" s="379"/>
      <c r="BQ28" s="379"/>
      <c r="BR28" s="379"/>
      <c r="BS28" s="379"/>
      <c r="BT28" s="379"/>
      <c r="BU28" s="380"/>
      <c r="BV28" s="378">
        <v>2549557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17</v>
      </c>
      <c r="M29" s="360"/>
      <c r="N29" s="360"/>
      <c r="O29" s="360"/>
      <c r="P29" s="361"/>
      <c r="Q29" s="359">
        <v>3120</v>
      </c>
      <c r="R29" s="360"/>
      <c r="S29" s="360"/>
      <c r="T29" s="360"/>
      <c r="U29" s="360"/>
      <c r="V29" s="361"/>
      <c r="W29" s="426"/>
      <c r="X29" s="427"/>
      <c r="Y29" s="428"/>
      <c r="Z29" s="356" t="s">
        <v>166</v>
      </c>
      <c r="AA29" s="357"/>
      <c r="AB29" s="357"/>
      <c r="AC29" s="357"/>
      <c r="AD29" s="357"/>
      <c r="AE29" s="357"/>
      <c r="AF29" s="357"/>
      <c r="AG29" s="358"/>
      <c r="AH29" s="359">
        <v>360</v>
      </c>
      <c r="AI29" s="360"/>
      <c r="AJ29" s="360"/>
      <c r="AK29" s="360"/>
      <c r="AL29" s="361"/>
      <c r="AM29" s="359">
        <v>1141736</v>
      </c>
      <c r="AN29" s="360"/>
      <c r="AO29" s="360"/>
      <c r="AP29" s="360"/>
      <c r="AQ29" s="360"/>
      <c r="AR29" s="361"/>
      <c r="AS29" s="359">
        <v>3171</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1050</v>
      </c>
      <c r="BO29" s="384"/>
      <c r="BP29" s="384"/>
      <c r="BQ29" s="384"/>
      <c r="BR29" s="384"/>
      <c r="BS29" s="384"/>
      <c r="BT29" s="384"/>
      <c r="BU29" s="385"/>
      <c r="BV29" s="383">
        <v>1049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1668877</v>
      </c>
      <c r="BO30" s="387"/>
      <c r="BP30" s="387"/>
      <c r="BQ30" s="387"/>
      <c r="BR30" s="387"/>
      <c r="BS30" s="387"/>
      <c r="BT30" s="387"/>
      <c r="BU30" s="388"/>
      <c r="BV30" s="386">
        <v>1480321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仙北市国民健康保険特別会計（事業勘定）</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仙北市病院事業会計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秋田県市町村総合事務組合（一般会計）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花葉館</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集中管理特別会計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仙北市国民健康保険特別会計（田沢診療施設勘定）</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仙北市水道事業会計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IF('各会計、関係団体の財政状況及び健全化判断比率'!B37="","",'各会計、関係団体の財政状況及び健全化判断比率'!B37)</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秋田県市町村総合事務組合（交通災害共済事業等特別会計）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西宮家</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仙北市国民健康保険特別会計（神代診療施設勘定）</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IF('各会計、関係団体の財政状況及び健全化判断比率'!B35="","",'各会計、関係団体の財政状況及び健全化判断比率'!B35)</f>
        <v>仙北市温泉事業会計</v>
      </c>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IF('各会計、関係団体の財政状況及び健全化判断比率'!B38="","",'各会計、関係団体の財政状況及び健全化判断比率'!B38)</f>
        <v>集落排水事業特別会計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秋田県市町村会館管理組合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玉川ダム湖総合開発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仙北市後期高齢者医療特別会計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IF('各会計、関係団体の財政状況及び健全化判断比率'!B39="","",'各会計、関係団体の財政状況及び健全化判断比率'!B39)</f>
        <v>浄化槽事業特別会計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秋田県後期高齢者医療広域連合（一般会計）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アロマ田沢湖</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仙北市介護保険特別会計（介護サービス事業）</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秋田県後期高齢者医療広域連合（後期高齢者医療特別会計）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西木村総合公社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大曲仙北広域市町村圏組合（一般会計）</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秋田県青果物基金協会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大曲仙北広域市町村圏組合（介護保険特別会計）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530</v>
      </c>
      <c r="D34" s="1151"/>
      <c r="E34" s="1152"/>
      <c r="F34" s="32" t="s">
        <v>531</v>
      </c>
      <c r="G34" s="33" t="s">
        <v>532</v>
      </c>
      <c r="H34" s="33" t="s">
        <v>533</v>
      </c>
      <c r="I34" s="33" t="s">
        <v>534</v>
      </c>
      <c r="J34" s="34" t="s">
        <v>535</v>
      </c>
      <c r="K34" s="22"/>
      <c r="L34" s="22"/>
      <c r="M34" s="22"/>
      <c r="N34" s="22"/>
      <c r="O34" s="22"/>
      <c r="P34" s="22"/>
    </row>
    <row r="35" spans="1:16" ht="39" customHeight="1">
      <c r="A35" s="22"/>
      <c r="B35" s="35"/>
      <c r="C35" s="1145" t="s">
        <v>536</v>
      </c>
      <c r="D35" s="1146"/>
      <c r="E35" s="1147"/>
      <c r="F35" s="36">
        <v>2.97</v>
      </c>
      <c r="G35" s="37">
        <v>3.52</v>
      </c>
      <c r="H35" s="37">
        <v>3.88</v>
      </c>
      <c r="I35" s="37">
        <v>4.24</v>
      </c>
      <c r="J35" s="38">
        <v>4.68</v>
      </c>
      <c r="K35" s="22"/>
      <c r="L35" s="22"/>
      <c r="M35" s="22"/>
      <c r="N35" s="22"/>
      <c r="O35" s="22"/>
      <c r="P35" s="22"/>
    </row>
    <row r="36" spans="1:16" ht="39" customHeight="1">
      <c r="A36" s="22"/>
      <c r="B36" s="35"/>
      <c r="C36" s="1145" t="s">
        <v>537</v>
      </c>
      <c r="D36" s="1146"/>
      <c r="E36" s="1147"/>
      <c r="F36" s="36">
        <v>3.16</v>
      </c>
      <c r="G36" s="37">
        <v>2.85</v>
      </c>
      <c r="H36" s="37">
        <v>3.4</v>
      </c>
      <c r="I36" s="37">
        <v>2.96</v>
      </c>
      <c r="J36" s="38">
        <v>4.32</v>
      </c>
      <c r="K36" s="22"/>
      <c r="L36" s="22"/>
      <c r="M36" s="22"/>
      <c r="N36" s="22"/>
      <c r="O36" s="22"/>
      <c r="P36" s="22"/>
    </row>
    <row r="37" spans="1:16" ht="39" customHeight="1">
      <c r="A37" s="22"/>
      <c r="B37" s="35"/>
      <c r="C37" s="1145" t="s">
        <v>538</v>
      </c>
      <c r="D37" s="1146"/>
      <c r="E37" s="1147"/>
      <c r="F37" s="36">
        <v>1.98</v>
      </c>
      <c r="G37" s="37">
        <v>2.25</v>
      </c>
      <c r="H37" s="37">
        <v>1.1599999999999999</v>
      </c>
      <c r="I37" s="37">
        <v>0.83</v>
      </c>
      <c r="J37" s="38">
        <v>1.02</v>
      </c>
      <c r="K37" s="22"/>
      <c r="L37" s="22"/>
      <c r="M37" s="22"/>
      <c r="N37" s="22"/>
      <c r="O37" s="22"/>
      <c r="P37" s="22"/>
    </row>
    <row r="38" spans="1:16" ht="39" customHeight="1">
      <c r="A38" s="22"/>
      <c r="B38" s="35"/>
      <c r="C38" s="1145" t="s">
        <v>539</v>
      </c>
      <c r="D38" s="1146"/>
      <c r="E38" s="1147"/>
      <c r="F38" s="36">
        <v>1.3</v>
      </c>
      <c r="G38" s="37">
        <v>1.38</v>
      </c>
      <c r="H38" s="37">
        <v>1.33</v>
      </c>
      <c r="I38" s="37">
        <v>1.17</v>
      </c>
      <c r="J38" s="38">
        <v>0.93</v>
      </c>
      <c r="K38" s="22"/>
      <c r="L38" s="22"/>
      <c r="M38" s="22"/>
      <c r="N38" s="22"/>
      <c r="O38" s="22"/>
      <c r="P38" s="22"/>
    </row>
    <row r="39" spans="1:16" ht="39" customHeight="1">
      <c r="A39" s="22"/>
      <c r="B39" s="35"/>
      <c r="C39" s="1145" t="s">
        <v>540</v>
      </c>
      <c r="D39" s="1146"/>
      <c r="E39" s="1147"/>
      <c r="F39" s="36">
        <v>0.31</v>
      </c>
      <c r="G39" s="37">
        <v>0.3</v>
      </c>
      <c r="H39" s="37">
        <v>0.32</v>
      </c>
      <c r="I39" s="37">
        <v>0.28999999999999998</v>
      </c>
      <c r="J39" s="38">
        <v>0.19</v>
      </c>
      <c r="K39" s="22"/>
      <c r="L39" s="22"/>
      <c r="M39" s="22"/>
      <c r="N39" s="22"/>
      <c r="O39" s="22"/>
      <c r="P39" s="22"/>
    </row>
    <row r="40" spans="1:16" ht="39" customHeight="1">
      <c r="A40" s="22"/>
      <c r="B40" s="35"/>
      <c r="C40" s="1145" t="s">
        <v>541</v>
      </c>
      <c r="D40" s="1146"/>
      <c r="E40" s="1147"/>
      <c r="F40" s="36">
        <v>0</v>
      </c>
      <c r="G40" s="37">
        <v>0.01</v>
      </c>
      <c r="H40" s="37">
        <v>0</v>
      </c>
      <c r="I40" s="37">
        <v>0.01</v>
      </c>
      <c r="J40" s="38">
        <v>0</v>
      </c>
      <c r="K40" s="22"/>
      <c r="L40" s="22"/>
      <c r="M40" s="22"/>
      <c r="N40" s="22"/>
      <c r="O40" s="22"/>
      <c r="P40" s="22"/>
    </row>
    <row r="41" spans="1:16" ht="39" customHeight="1">
      <c r="A41" s="22"/>
      <c r="B41" s="35"/>
      <c r="C41" s="1145" t="s">
        <v>542</v>
      </c>
      <c r="D41" s="1146"/>
      <c r="E41" s="1147"/>
      <c r="F41" s="36">
        <v>0</v>
      </c>
      <c r="G41" s="37">
        <v>0</v>
      </c>
      <c r="H41" s="37">
        <v>0</v>
      </c>
      <c r="I41" s="37">
        <v>0</v>
      </c>
      <c r="J41" s="38">
        <v>0</v>
      </c>
      <c r="K41" s="22"/>
      <c r="L41" s="22"/>
      <c r="M41" s="22"/>
      <c r="N41" s="22"/>
      <c r="O41" s="22"/>
      <c r="P41" s="22"/>
    </row>
    <row r="42" spans="1:16" ht="39" customHeight="1">
      <c r="A42" s="22"/>
      <c r="B42" s="39"/>
      <c r="C42" s="1145" t="s">
        <v>543</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544</v>
      </c>
      <c r="D43" s="1149"/>
      <c r="E43" s="1150"/>
      <c r="F43" s="41">
        <v>0.21</v>
      </c>
      <c r="G43" s="42">
        <v>7.0000000000000007E-2</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3273</v>
      </c>
      <c r="L45" s="60">
        <v>3116</v>
      </c>
      <c r="M45" s="60">
        <v>2815</v>
      </c>
      <c r="N45" s="60">
        <v>2779</v>
      </c>
      <c r="O45" s="61">
        <v>2487</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816</v>
      </c>
      <c r="L48" s="64">
        <v>798</v>
      </c>
      <c r="M48" s="64">
        <v>794</v>
      </c>
      <c r="N48" s="64">
        <v>784</v>
      </c>
      <c r="O48" s="65">
        <v>785</v>
      </c>
      <c r="P48" s="48"/>
      <c r="Q48" s="48"/>
      <c r="R48" s="48"/>
      <c r="S48" s="48"/>
      <c r="T48" s="48"/>
      <c r="U48" s="48"/>
    </row>
    <row r="49" spans="1:21" ht="30.75" customHeight="1">
      <c r="A49" s="48"/>
      <c r="B49" s="1163"/>
      <c r="C49" s="1164"/>
      <c r="D49" s="62"/>
      <c r="E49" s="1155" t="s">
        <v>16</v>
      </c>
      <c r="F49" s="1155"/>
      <c r="G49" s="1155"/>
      <c r="H49" s="1155"/>
      <c r="I49" s="1155"/>
      <c r="J49" s="1156"/>
      <c r="K49" s="63">
        <v>19</v>
      </c>
      <c r="L49" s="64">
        <v>20</v>
      </c>
      <c r="M49" s="64">
        <v>20</v>
      </c>
      <c r="N49" s="64">
        <v>19</v>
      </c>
      <c r="O49" s="65">
        <v>18</v>
      </c>
      <c r="P49" s="48"/>
      <c r="Q49" s="48"/>
      <c r="R49" s="48"/>
      <c r="S49" s="48"/>
      <c r="T49" s="48"/>
      <c r="U49" s="48"/>
    </row>
    <row r="50" spans="1:21" ht="30.75" customHeight="1">
      <c r="A50" s="48"/>
      <c r="B50" s="1163"/>
      <c r="C50" s="1164"/>
      <c r="D50" s="62"/>
      <c r="E50" s="1155" t="s">
        <v>17</v>
      </c>
      <c r="F50" s="1155"/>
      <c r="G50" s="1155"/>
      <c r="H50" s="1155"/>
      <c r="I50" s="1155"/>
      <c r="J50" s="1156"/>
      <c r="K50" s="63">
        <v>64</v>
      </c>
      <c r="L50" s="64">
        <v>14</v>
      </c>
      <c r="M50" s="64">
        <v>25</v>
      </c>
      <c r="N50" s="64">
        <v>23</v>
      </c>
      <c r="O50" s="65">
        <v>23</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2370</v>
      </c>
      <c r="L52" s="64">
        <v>2356</v>
      </c>
      <c r="M52" s="64">
        <v>2284</v>
      </c>
      <c r="N52" s="64">
        <v>2416</v>
      </c>
      <c r="O52" s="65">
        <v>2231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1802</v>
      </c>
      <c r="L53" s="69">
        <v>1592</v>
      </c>
      <c r="M53" s="69">
        <v>1370</v>
      </c>
      <c r="N53" s="69">
        <v>1189</v>
      </c>
      <c r="O53" s="70">
        <v>1082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1" t="s">
        <v>24</v>
      </c>
      <c r="C41" s="1182"/>
      <c r="D41" s="81"/>
      <c r="E41" s="1183" t="s">
        <v>25</v>
      </c>
      <c r="F41" s="1183"/>
      <c r="G41" s="1183"/>
      <c r="H41" s="1184"/>
      <c r="I41" s="82">
        <v>23963</v>
      </c>
      <c r="J41" s="83">
        <v>22922</v>
      </c>
      <c r="K41" s="83">
        <v>22325</v>
      </c>
      <c r="L41" s="83">
        <v>20830</v>
      </c>
      <c r="M41" s="84">
        <v>20377</v>
      </c>
    </row>
    <row r="42" spans="2:13" ht="27.75" customHeight="1">
      <c r="B42" s="1171"/>
      <c r="C42" s="1172"/>
      <c r="D42" s="85"/>
      <c r="E42" s="1175" t="s">
        <v>26</v>
      </c>
      <c r="F42" s="1175"/>
      <c r="G42" s="1175"/>
      <c r="H42" s="1176"/>
      <c r="I42" s="86">
        <v>61</v>
      </c>
      <c r="J42" s="87">
        <v>53</v>
      </c>
      <c r="K42" s="87">
        <v>52</v>
      </c>
      <c r="L42" s="87">
        <v>38</v>
      </c>
      <c r="M42" s="88">
        <v>30</v>
      </c>
    </row>
    <row r="43" spans="2:13" ht="27.75" customHeight="1">
      <c r="B43" s="1171"/>
      <c r="C43" s="1172"/>
      <c r="D43" s="85"/>
      <c r="E43" s="1175" t="s">
        <v>27</v>
      </c>
      <c r="F43" s="1175"/>
      <c r="G43" s="1175"/>
      <c r="H43" s="1176"/>
      <c r="I43" s="86">
        <v>10906</v>
      </c>
      <c r="J43" s="87">
        <v>10569</v>
      </c>
      <c r="K43" s="87">
        <v>10434</v>
      </c>
      <c r="L43" s="87">
        <v>10606</v>
      </c>
      <c r="M43" s="88">
        <v>12675</v>
      </c>
    </row>
    <row r="44" spans="2:13" ht="27.75" customHeight="1">
      <c r="B44" s="1171"/>
      <c r="C44" s="1172"/>
      <c r="D44" s="85"/>
      <c r="E44" s="1175" t="s">
        <v>28</v>
      </c>
      <c r="F44" s="1175"/>
      <c r="G44" s="1175"/>
      <c r="H44" s="1176"/>
      <c r="I44" s="86">
        <v>115</v>
      </c>
      <c r="J44" s="87">
        <v>97</v>
      </c>
      <c r="K44" s="87">
        <v>80</v>
      </c>
      <c r="L44" s="87">
        <v>62</v>
      </c>
      <c r="M44" s="88">
        <v>44</v>
      </c>
    </row>
    <row r="45" spans="2:13" ht="27.75" customHeight="1">
      <c r="B45" s="1171"/>
      <c r="C45" s="1172"/>
      <c r="D45" s="85"/>
      <c r="E45" s="1175" t="s">
        <v>29</v>
      </c>
      <c r="F45" s="1175"/>
      <c r="G45" s="1175"/>
      <c r="H45" s="1176"/>
      <c r="I45" s="86">
        <v>4378</v>
      </c>
      <c r="J45" s="87">
        <v>4084</v>
      </c>
      <c r="K45" s="87">
        <v>3685</v>
      </c>
      <c r="L45" s="87">
        <v>3442</v>
      </c>
      <c r="M45" s="88">
        <v>2660</v>
      </c>
    </row>
    <row r="46" spans="2:13" ht="27.75" customHeight="1">
      <c r="B46" s="1171"/>
      <c r="C46" s="1172"/>
      <c r="D46" s="85"/>
      <c r="E46" s="1175" t="s">
        <v>30</v>
      </c>
      <c r="F46" s="1175"/>
      <c r="G46" s="1175"/>
      <c r="H46" s="1176"/>
      <c r="I46" s="86" t="s">
        <v>483</v>
      </c>
      <c r="J46" s="87" t="s">
        <v>483</v>
      </c>
      <c r="K46" s="87" t="s">
        <v>483</v>
      </c>
      <c r="L46" s="87" t="s">
        <v>483</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t="s">
        <v>483</v>
      </c>
      <c r="J48" s="87" t="s">
        <v>483</v>
      </c>
      <c r="K48" s="87" t="s">
        <v>483</v>
      </c>
      <c r="L48" s="87" t="s">
        <v>483</v>
      </c>
      <c r="M48" s="88" t="s">
        <v>483</v>
      </c>
    </row>
    <row r="49" spans="2:13" ht="27.75" customHeight="1">
      <c r="B49" s="1169" t="s">
        <v>33</v>
      </c>
      <c r="C49" s="1170"/>
      <c r="D49" s="89"/>
      <c r="E49" s="1175" t="s">
        <v>34</v>
      </c>
      <c r="F49" s="1175"/>
      <c r="G49" s="1175"/>
      <c r="H49" s="1176"/>
      <c r="I49" s="86">
        <v>2998</v>
      </c>
      <c r="J49" s="87">
        <v>3116</v>
      </c>
      <c r="K49" s="87">
        <v>3276</v>
      </c>
      <c r="L49" s="87">
        <v>3142</v>
      </c>
      <c r="M49" s="88">
        <v>3267</v>
      </c>
    </row>
    <row r="50" spans="2:13" ht="27.75" customHeight="1">
      <c r="B50" s="1171"/>
      <c r="C50" s="1172"/>
      <c r="D50" s="85"/>
      <c r="E50" s="1175" t="s">
        <v>35</v>
      </c>
      <c r="F50" s="1175"/>
      <c r="G50" s="1175"/>
      <c r="H50" s="1176"/>
      <c r="I50" s="86">
        <v>616</v>
      </c>
      <c r="J50" s="87">
        <v>523</v>
      </c>
      <c r="K50" s="87">
        <v>432</v>
      </c>
      <c r="L50" s="87">
        <v>329</v>
      </c>
      <c r="M50" s="88">
        <v>566</v>
      </c>
    </row>
    <row r="51" spans="2:13" ht="27.75" customHeight="1">
      <c r="B51" s="1173"/>
      <c r="C51" s="1174"/>
      <c r="D51" s="85"/>
      <c r="E51" s="1175" t="s">
        <v>36</v>
      </c>
      <c r="F51" s="1175"/>
      <c r="G51" s="1175"/>
      <c r="H51" s="1176"/>
      <c r="I51" s="86">
        <v>23202</v>
      </c>
      <c r="J51" s="87">
        <v>22374</v>
      </c>
      <c r="K51" s="87">
        <v>22086</v>
      </c>
      <c r="L51" s="87">
        <v>22535</v>
      </c>
      <c r="M51" s="88">
        <v>23275</v>
      </c>
    </row>
    <row r="52" spans="2:13" ht="27.75" customHeight="1" thickBot="1">
      <c r="B52" s="1177" t="s">
        <v>37</v>
      </c>
      <c r="C52" s="1178"/>
      <c r="D52" s="90"/>
      <c r="E52" s="1179" t="s">
        <v>38</v>
      </c>
      <c r="F52" s="1179"/>
      <c r="G52" s="1179"/>
      <c r="H52" s="1180"/>
      <c r="I52" s="91">
        <v>12607</v>
      </c>
      <c r="J52" s="92">
        <v>11712</v>
      </c>
      <c r="K52" s="92">
        <v>10782</v>
      </c>
      <c r="L52" s="92">
        <v>8972</v>
      </c>
      <c r="M52" s="93">
        <v>8678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55932</v>
      </c>
      <c r="E3" s="116"/>
      <c r="F3" s="117">
        <v>67201</v>
      </c>
      <c r="G3" s="118"/>
      <c r="H3" s="119"/>
    </row>
    <row r="4" spans="1:8">
      <c r="A4" s="120"/>
      <c r="B4" s="121"/>
      <c r="C4" s="122"/>
      <c r="D4" s="123">
        <v>41372</v>
      </c>
      <c r="E4" s="124"/>
      <c r="F4" s="125">
        <v>35210</v>
      </c>
      <c r="G4" s="126"/>
      <c r="H4" s="127"/>
    </row>
    <row r="5" spans="1:8">
      <c r="A5" s="108" t="s">
        <v>516</v>
      </c>
      <c r="B5" s="113"/>
      <c r="C5" s="114"/>
      <c r="D5" s="115">
        <v>58251</v>
      </c>
      <c r="E5" s="116"/>
      <c r="F5" s="117">
        <v>75709</v>
      </c>
      <c r="G5" s="118"/>
      <c r="H5" s="119"/>
    </row>
    <row r="6" spans="1:8">
      <c r="A6" s="120"/>
      <c r="B6" s="121"/>
      <c r="C6" s="122"/>
      <c r="D6" s="123">
        <v>35499</v>
      </c>
      <c r="E6" s="124"/>
      <c r="F6" s="125">
        <v>35212</v>
      </c>
      <c r="G6" s="126"/>
      <c r="H6" s="127"/>
    </row>
    <row r="7" spans="1:8">
      <c r="A7" s="108" t="s">
        <v>517</v>
      </c>
      <c r="B7" s="113"/>
      <c r="C7" s="114"/>
      <c r="D7" s="115">
        <v>73754</v>
      </c>
      <c r="E7" s="116"/>
      <c r="F7" s="117">
        <v>90961</v>
      </c>
      <c r="G7" s="118"/>
      <c r="H7" s="119"/>
    </row>
    <row r="8" spans="1:8">
      <c r="A8" s="120"/>
      <c r="B8" s="121"/>
      <c r="C8" s="122"/>
      <c r="D8" s="123">
        <v>49270</v>
      </c>
      <c r="E8" s="124"/>
      <c r="F8" s="125">
        <v>37720</v>
      </c>
      <c r="G8" s="126"/>
      <c r="H8" s="127"/>
    </row>
    <row r="9" spans="1:8">
      <c r="A9" s="108" t="s">
        <v>518</v>
      </c>
      <c r="B9" s="113"/>
      <c r="C9" s="114"/>
      <c r="D9" s="115">
        <v>55334</v>
      </c>
      <c r="E9" s="116"/>
      <c r="F9" s="117">
        <v>106614</v>
      </c>
      <c r="G9" s="118"/>
      <c r="H9" s="119"/>
    </row>
    <row r="10" spans="1:8">
      <c r="A10" s="120"/>
      <c r="B10" s="121"/>
      <c r="C10" s="122"/>
      <c r="D10" s="123">
        <v>27298</v>
      </c>
      <c r="E10" s="124"/>
      <c r="F10" s="125">
        <v>45545</v>
      </c>
      <c r="G10" s="126"/>
      <c r="H10" s="127"/>
    </row>
    <row r="11" spans="1:8">
      <c r="A11" s="108" t="s">
        <v>519</v>
      </c>
      <c r="B11" s="113"/>
      <c r="C11" s="114"/>
      <c r="D11" s="115">
        <v>52764</v>
      </c>
      <c r="E11" s="116"/>
      <c r="F11" s="117">
        <v>85459</v>
      </c>
      <c r="G11" s="118"/>
      <c r="H11" s="119"/>
    </row>
    <row r="12" spans="1:8">
      <c r="A12" s="120"/>
      <c r="B12" s="121"/>
      <c r="C12" s="128"/>
      <c r="D12" s="123">
        <v>26620</v>
      </c>
      <c r="E12" s="124"/>
      <c r="F12" s="125">
        <v>44378</v>
      </c>
      <c r="G12" s="126"/>
      <c r="H12" s="127"/>
    </row>
    <row r="13" spans="1:8">
      <c r="A13" s="108"/>
      <c r="B13" s="113"/>
      <c r="C13" s="129"/>
      <c r="D13" s="130">
        <v>59207</v>
      </c>
      <c r="E13" s="131"/>
      <c r="F13" s="132">
        <v>85189</v>
      </c>
      <c r="G13" s="133"/>
      <c r="H13" s="119"/>
    </row>
    <row r="14" spans="1:8">
      <c r="A14" s="120"/>
      <c r="B14" s="121"/>
      <c r="C14" s="122"/>
      <c r="D14" s="123">
        <v>36012</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3.17</v>
      </c>
      <c r="C19" s="134">
        <f>ROUND(VALUE(SUBSTITUTE(実質収支比率等に係る経年分析!G$48,"▲","-")),2)</f>
        <v>2.86</v>
      </c>
      <c r="D19" s="134">
        <f>ROUND(VALUE(SUBSTITUTE(実質収支比率等に係る経年分析!H$48,"▲","-")),2)</f>
        <v>3.41</v>
      </c>
      <c r="E19" s="134">
        <f>ROUND(VALUE(SUBSTITUTE(実質収支比率等に係る経年分析!I$48,"▲","-")),2)</f>
        <v>2.97</v>
      </c>
      <c r="F19" s="134">
        <f>ROUND(VALUE(SUBSTITUTE(実質収支比率等に係る経年分析!J$48,"▲","-")),2)</f>
        <v>4.32</v>
      </c>
    </row>
    <row r="20" spans="1:11">
      <c r="A20" s="134" t="s">
        <v>43</v>
      </c>
      <c r="B20" s="134">
        <f>ROUND(VALUE(SUBSTITUTE(実質収支比率等に係る経年分析!F$47,"▲","-")),2)</f>
        <v>20.04</v>
      </c>
      <c r="C20" s="134">
        <f>ROUND(VALUE(SUBSTITUTE(実質収支比率等に係る経年分析!G$47,"▲","-")),2)</f>
        <v>20.69</v>
      </c>
      <c r="D20" s="134">
        <f>ROUND(VALUE(SUBSTITUTE(実質収支比率等に係る経年分析!H$47,"▲","-")),2)</f>
        <v>20.75</v>
      </c>
      <c r="E20" s="134">
        <f>ROUND(VALUE(SUBSTITUTE(実質収支比率等に係る経年分析!I$47,"▲","-")),2)</f>
        <v>20.16</v>
      </c>
      <c r="F20" s="134">
        <f>ROUND(VALUE(SUBSTITUTE(実質収支比率等に係る経年分析!J$47,"▲","-")),2)</f>
        <v>20.86</v>
      </c>
    </row>
    <row r="21" spans="1:11">
      <c r="A21" s="134" t="s">
        <v>44</v>
      </c>
      <c r="B21" s="134">
        <f>IF(ISNUMBER(VALUE(SUBSTITUTE(実質収支比率等に係る経年分析!F$49,"▲","-"))),ROUND(VALUE(SUBSTITUTE(実質収支比率等に係る経年分析!F$49,"▲","-")),2),NA())</f>
        <v>0.18</v>
      </c>
      <c r="C21" s="134">
        <f>IF(ISNUMBER(VALUE(SUBSTITUTE(実質収支比率等に係る経年分析!G$49,"▲","-"))),ROUND(VALUE(SUBSTITUTE(実質収支比率等に係る経年分析!G$49,"▲","-")),2),NA())</f>
        <v>-1.37</v>
      </c>
      <c r="D21" s="134">
        <f>IF(ISNUMBER(VALUE(SUBSTITUTE(実質収支比率等に係る経年分析!H$49,"▲","-"))),ROUND(VALUE(SUBSTITUTE(実質収支比率等に係る経年分析!H$49,"▲","-")),2),NA())</f>
        <v>-0.84</v>
      </c>
      <c r="E21" s="134">
        <f>IF(ISNUMBER(VALUE(SUBSTITUTE(実質収支比率等に係る経年分析!I$49,"▲","-"))),ROUND(VALUE(SUBSTITUTE(実質収支比率等に係る経年分析!I$49,"▲","-")),2),NA())</f>
        <v>-1</v>
      </c>
      <c r="F21" s="134">
        <f>IF(ISNUMBER(VALUE(SUBSTITUTE(実質収支比率等に係る経年分析!J$49,"▲","-"))),ROUND(VALUE(SUBSTITUTE(実質収支比率等に係る経年分析!J$49,"▲","-")),2),NA())</f>
        <v>0.53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仙北市後期高齢者医療特別会計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仙北市介護保険特別会計（介護サービス事業）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仙北市温泉事業会計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c r="A33" s="135" t="str">
        <f>IF(連結実質赤字比率に係る赤字・黒字の構成分析!C$37="",NA(),連結実質赤字比率に係る赤字・黒字の構成分析!C$37)</f>
        <v>仙北市国民健康保険特別会計（事業勘定）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1.1599999999999999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4.32</v>
      </c>
    </row>
    <row r="35" spans="1:16">
      <c r="A35" s="135" t="str">
        <f>IF(連結実質赤字比率に係る赤字・黒字の構成分析!C$35="",NA(),連結実質赤字比率に係る赤字・黒字の構成分析!C$35)</f>
        <v>仙北市水道事業会計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4.68</v>
      </c>
    </row>
    <row r="36" spans="1:16">
      <c r="A36" s="135" t="str">
        <f>IF(連結実質赤字比率に係る赤字・黒字の構成分析!C$34="",NA(),連結実質赤字比率に係る赤字・黒字の構成分析!C$34)</f>
        <v>仙北市病院事業会計</v>
      </c>
      <c r="B36" s="135">
        <f>IF(ROUND(VALUE(SUBSTITUTE(連結実質赤字比率に係る赤字・黒字の構成分析!F$34,"▲", "-")), 2) &lt; 0, ABS(ROUND(VALUE(SUBSTITUTE(連結実質赤字比率に係る赤字・黒字の構成分析!F$34,"▲", "-")), 2)), NA())</f>
        <v>0.2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0.56999999999999995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1.66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2.52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2.99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2370</v>
      </c>
      <c r="E42" s="136"/>
      <c r="F42" s="136"/>
      <c r="G42" s="136">
        <f>'実質公債費比率（分子）の構造'!L$52</f>
        <v>2356</v>
      </c>
      <c r="H42" s="136"/>
      <c r="I42" s="136"/>
      <c r="J42" s="136">
        <f>'実質公債費比率（分子）の構造'!M$52</f>
        <v>2284</v>
      </c>
      <c r="K42" s="136"/>
      <c r="L42" s="136"/>
      <c r="M42" s="136">
        <f>'実質公債費比率（分子）の構造'!N$52</f>
        <v>2416</v>
      </c>
      <c r="N42" s="136"/>
      <c r="O42" s="136"/>
      <c r="P42" s="136">
        <f>'実質公債費比率（分子）の構造'!O$52</f>
        <v>2231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64</v>
      </c>
      <c r="C44" s="136"/>
      <c r="D44" s="136"/>
      <c r="E44" s="136">
        <f>'実質公債費比率（分子）の構造'!L$50</f>
        <v>14</v>
      </c>
      <c r="F44" s="136"/>
      <c r="G44" s="136"/>
      <c r="H44" s="136">
        <f>'実質公債費比率（分子）の構造'!M$50</f>
        <v>25</v>
      </c>
      <c r="I44" s="136"/>
      <c r="J44" s="136"/>
      <c r="K44" s="136">
        <f>'実質公債費比率（分子）の構造'!N$50</f>
        <v>23</v>
      </c>
      <c r="L44" s="136"/>
      <c r="M44" s="136"/>
      <c r="N44" s="136">
        <f>'実質公債費比率（分子）の構造'!O$50</f>
        <v>23</v>
      </c>
      <c r="O44" s="136"/>
      <c r="P44" s="136"/>
    </row>
    <row r="45" spans="1:16">
      <c r="A45" s="136" t="s">
        <v>54</v>
      </c>
      <c r="B45" s="136">
        <f>'実質公債費比率（分子）の構造'!K$49</f>
        <v>19</v>
      </c>
      <c r="C45" s="136"/>
      <c r="D45" s="136"/>
      <c r="E45" s="136">
        <f>'実質公債費比率（分子）の構造'!L$49</f>
        <v>20</v>
      </c>
      <c r="F45" s="136"/>
      <c r="G45" s="136"/>
      <c r="H45" s="136">
        <f>'実質公債費比率（分子）の構造'!M$49</f>
        <v>20</v>
      </c>
      <c r="I45" s="136"/>
      <c r="J45" s="136"/>
      <c r="K45" s="136">
        <f>'実質公債費比率（分子）の構造'!N$49</f>
        <v>19</v>
      </c>
      <c r="L45" s="136"/>
      <c r="M45" s="136"/>
      <c r="N45" s="136">
        <f>'実質公債費比率（分子）の構造'!O$49</f>
        <v>18</v>
      </c>
      <c r="O45" s="136"/>
      <c r="P45" s="136"/>
    </row>
    <row r="46" spans="1:16">
      <c r="A46" s="136" t="s">
        <v>55</v>
      </c>
      <c r="B46" s="136">
        <f>'実質公債費比率（分子）の構造'!K$48</f>
        <v>816</v>
      </c>
      <c r="C46" s="136"/>
      <c r="D46" s="136"/>
      <c r="E46" s="136">
        <f>'実質公債費比率（分子）の構造'!L$48</f>
        <v>798</v>
      </c>
      <c r="F46" s="136"/>
      <c r="G46" s="136"/>
      <c r="H46" s="136">
        <f>'実質公債費比率（分子）の構造'!M$48</f>
        <v>794</v>
      </c>
      <c r="I46" s="136"/>
      <c r="J46" s="136"/>
      <c r="K46" s="136">
        <f>'実質公債費比率（分子）の構造'!N$48</f>
        <v>784</v>
      </c>
      <c r="L46" s="136"/>
      <c r="M46" s="136"/>
      <c r="N46" s="136">
        <f>'実質公債費比率（分子）の構造'!O$48</f>
        <v>785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3273</v>
      </c>
      <c r="C49" s="136"/>
      <c r="D49" s="136"/>
      <c r="E49" s="136">
        <f>'実質公債費比率（分子）の構造'!L$45</f>
        <v>3116</v>
      </c>
      <c r="F49" s="136"/>
      <c r="G49" s="136"/>
      <c r="H49" s="136">
        <f>'実質公債費比率（分子）の構造'!M$45</f>
        <v>2815</v>
      </c>
      <c r="I49" s="136"/>
      <c r="J49" s="136"/>
      <c r="K49" s="136">
        <f>'実質公債費比率（分子）の構造'!N$45</f>
        <v>2779</v>
      </c>
      <c r="L49" s="136"/>
      <c r="M49" s="136"/>
      <c r="N49" s="136">
        <f>'実質公債費比率（分子）の構造'!O$45</f>
        <v>2487</v>
      </c>
      <c r="O49" s="136"/>
      <c r="P49" s="136"/>
    </row>
    <row r="50" spans="1:16">
      <c r="A50" s="136" t="s">
        <v>59</v>
      </c>
      <c r="B50" s="136" t="e">
        <f>NA()</f>
        <v>#N/A</v>
      </c>
      <c r="C50" s="136">
        <f>IF(ISNUMBER('実質公債費比率（分子）の構造'!K$53),'実質公債費比率（分子）の構造'!K$53,NA())</f>
        <v>1802</v>
      </c>
      <c r="D50" s="136" t="e">
        <f>NA()</f>
        <v>#N/A</v>
      </c>
      <c r="E50" s="136" t="e">
        <f>NA()</f>
        <v>#N/A</v>
      </c>
      <c r="F50" s="136">
        <f>IF(ISNUMBER('実質公債費比率（分子）の構造'!L$53),'実質公債費比率（分子）の構造'!L$53,NA())</f>
        <v>1592</v>
      </c>
      <c r="G50" s="136" t="e">
        <f>NA()</f>
        <v>#N/A</v>
      </c>
      <c r="H50" s="136" t="e">
        <f>NA()</f>
        <v>#N/A</v>
      </c>
      <c r="I50" s="136">
        <f>IF(ISNUMBER('実質公債費比率（分子）の構造'!M$53),'実質公債費比率（分子）の構造'!M$53,NA())</f>
        <v>1370</v>
      </c>
      <c r="J50" s="136" t="e">
        <f>NA()</f>
        <v>#N/A</v>
      </c>
      <c r="K50" s="136" t="e">
        <f>NA()</f>
        <v>#N/A</v>
      </c>
      <c r="L50" s="136">
        <f>IF(ISNUMBER('実質公債費比率（分子）の構造'!N$53),'実質公債費比率（分子）の構造'!N$53,NA())</f>
        <v>1189</v>
      </c>
      <c r="M50" s="136" t="e">
        <f>NA()</f>
        <v>#N/A</v>
      </c>
      <c r="N50" s="136" t="e">
        <f>NA()</f>
        <v>#N/A</v>
      </c>
      <c r="O50" s="136">
        <f>IF(ISNUMBER('実質公債費比率（分子）の構造'!O$53),'実質公債費比率（分子）の構造'!O$53,NA())</f>
        <v>1082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23202</v>
      </c>
      <c r="E56" s="135"/>
      <c r="F56" s="135"/>
      <c r="G56" s="135">
        <f>'将来負担比率（分子）の構造'!J$51</f>
        <v>22374</v>
      </c>
      <c r="H56" s="135"/>
      <c r="I56" s="135"/>
      <c r="J56" s="135">
        <f>'将来負担比率（分子）の構造'!K$51</f>
        <v>22086</v>
      </c>
      <c r="K56" s="135"/>
      <c r="L56" s="135"/>
      <c r="M56" s="135">
        <f>'将来負担比率（分子）の構造'!L$51</f>
        <v>22535</v>
      </c>
      <c r="N56" s="135"/>
      <c r="O56" s="135"/>
      <c r="P56" s="135">
        <f>'将来負担比率（分子）の構造'!M$51</f>
        <v>23275</v>
      </c>
    </row>
    <row r="57" spans="1:16">
      <c r="A57" s="135" t="s">
        <v>35</v>
      </c>
      <c r="B57" s="135"/>
      <c r="C57" s="135"/>
      <c r="D57" s="135">
        <f>'将来負担比率（分子）の構造'!I$50</f>
        <v>616</v>
      </c>
      <c r="E57" s="135"/>
      <c r="F57" s="135"/>
      <c r="G57" s="135">
        <f>'将来負担比率（分子）の構造'!J$50</f>
        <v>523</v>
      </c>
      <c r="H57" s="135"/>
      <c r="I57" s="135"/>
      <c r="J57" s="135">
        <f>'将来負担比率（分子）の構造'!K$50</f>
        <v>432</v>
      </c>
      <c r="K57" s="135"/>
      <c r="L57" s="135"/>
      <c r="M57" s="135">
        <f>'将来負担比率（分子）の構造'!L$50</f>
        <v>329</v>
      </c>
      <c r="N57" s="135"/>
      <c r="O57" s="135"/>
      <c r="P57" s="135">
        <f>'将来負担比率（分子）の構造'!M$50</f>
        <v>566</v>
      </c>
    </row>
    <row r="58" spans="1:16">
      <c r="A58" s="135" t="s">
        <v>34</v>
      </c>
      <c r="B58" s="135"/>
      <c r="C58" s="135"/>
      <c r="D58" s="135">
        <f>'将来負担比率（分子）の構造'!I$49</f>
        <v>2998</v>
      </c>
      <c r="E58" s="135"/>
      <c r="F58" s="135"/>
      <c r="G58" s="135">
        <f>'将来負担比率（分子）の構造'!J$49</f>
        <v>3116</v>
      </c>
      <c r="H58" s="135"/>
      <c r="I58" s="135"/>
      <c r="J58" s="135">
        <f>'将来負担比率（分子）の構造'!K$49</f>
        <v>3276</v>
      </c>
      <c r="K58" s="135"/>
      <c r="L58" s="135"/>
      <c r="M58" s="135">
        <f>'将来負担比率（分子）の構造'!L$49</f>
        <v>3142</v>
      </c>
      <c r="N58" s="135"/>
      <c r="O58" s="135"/>
      <c r="P58" s="135">
        <f>'将来負担比率（分子）の構造'!M$49</f>
        <v>3267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4378</v>
      </c>
      <c r="C62" s="135"/>
      <c r="D62" s="135"/>
      <c r="E62" s="135">
        <f>'将来負担比率（分子）の構造'!J$45</f>
        <v>4084</v>
      </c>
      <c r="F62" s="135"/>
      <c r="G62" s="135"/>
      <c r="H62" s="135">
        <f>'将来負担比率（分子）の構造'!K$45</f>
        <v>3685</v>
      </c>
      <c r="I62" s="135"/>
      <c r="J62" s="135"/>
      <c r="K62" s="135">
        <f>'将来負担比率（分子）の構造'!L$45</f>
        <v>3442</v>
      </c>
      <c r="L62" s="135"/>
      <c r="M62" s="135"/>
      <c r="N62" s="135">
        <f>'将来負担比率（分子）の構造'!M$45</f>
        <v>2660</v>
      </c>
      <c r="O62" s="135"/>
      <c r="P62" s="135"/>
    </row>
    <row r="63" spans="1:16">
      <c r="A63" s="135" t="s">
        <v>28</v>
      </c>
      <c r="B63" s="135">
        <f>'将来負担比率（分子）の構造'!I$44</f>
        <v>115</v>
      </c>
      <c r="C63" s="135"/>
      <c r="D63" s="135"/>
      <c r="E63" s="135">
        <f>'将来負担比率（分子）の構造'!J$44</f>
        <v>97</v>
      </c>
      <c r="F63" s="135"/>
      <c r="G63" s="135"/>
      <c r="H63" s="135">
        <f>'将来負担比率（分子）の構造'!K$44</f>
        <v>80</v>
      </c>
      <c r="I63" s="135"/>
      <c r="J63" s="135"/>
      <c r="K63" s="135">
        <f>'将来負担比率（分子）の構造'!L$44</f>
        <v>62</v>
      </c>
      <c r="L63" s="135"/>
      <c r="M63" s="135"/>
      <c r="N63" s="135">
        <f>'将来負担比率（分子）の構造'!M$44</f>
        <v>44</v>
      </c>
      <c r="O63" s="135"/>
      <c r="P63" s="135"/>
    </row>
    <row r="64" spans="1:16">
      <c r="A64" s="135" t="s">
        <v>27</v>
      </c>
      <c r="B64" s="135">
        <f>'将来負担比率（分子）の構造'!I$43</f>
        <v>10906</v>
      </c>
      <c r="C64" s="135"/>
      <c r="D64" s="135"/>
      <c r="E64" s="135">
        <f>'将来負担比率（分子）の構造'!J$43</f>
        <v>10569</v>
      </c>
      <c r="F64" s="135"/>
      <c r="G64" s="135"/>
      <c r="H64" s="135">
        <f>'将来負担比率（分子）の構造'!K$43</f>
        <v>10434</v>
      </c>
      <c r="I64" s="135"/>
      <c r="J64" s="135"/>
      <c r="K64" s="135">
        <f>'将来負担比率（分子）の構造'!L$43</f>
        <v>10606</v>
      </c>
      <c r="L64" s="135"/>
      <c r="M64" s="135"/>
      <c r="N64" s="135">
        <f>'将来負担比率（分子）の構造'!M$43</f>
        <v>12675</v>
      </c>
      <c r="O64" s="135"/>
      <c r="P64" s="135"/>
    </row>
    <row r="65" spans="1:16">
      <c r="A65" s="135" t="s">
        <v>26</v>
      </c>
      <c r="B65" s="135">
        <f>'将来負担比率（分子）の構造'!I$42</f>
        <v>61</v>
      </c>
      <c r="C65" s="135"/>
      <c r="D65" s="135"/>
      <c r="E65" s="135">
        <f>'将来負担比率（分子）の構造'!J$42</f>
        <v>53</v>
      </c>
      <c r="F65" s="135"/>
      <c r="G65" s="135"/>
      <c r="H65" s="135">
        <f>'将来負担比率（分子）の構造'!K$42</f>
        <v>52</v>
      </c>
      <c r="I65" s="135"/>
      <c r="J65" s="135"/>
      <c r="K65" s="135">
        <f>'将来負担比率（分子）の構造'!L$42</f>
        <v>38</v>
      </c>
      <c r="L65" s="135"/>
      <c r="M65" s="135"/>
      <c r="N65" s="135">
        <f>'将来負担比率（分子）の構造'!M$42</f>
        <v>30</v>
      </c>
      <c r="O65" s="135"/>
      <c r="P65" s="135"/>
    </row>
    <row r="66" spans="1:16">
      <c r="A66" s="135" t="s">
        <v>25</v>
      </c>
      <c r="B66" s="135">
        <f>'将来負担比率（分子）の構造'!I$41</f>
        <v>23963</v>
      </c>
      <c r="C66" s="135"/>
      <c r="D66" s="135"/>
      <c r="E66" s="135">
        <f>'将来負担比率（分子）の構造'!J$41</f>
        <v>22922</v>
      </c>
      <c r="F66" s="135"/>
      <c r="G66" s="135"/>
      <c r="H66" s="135">
        <f>'将来負担比率（分子）の構造'!K$41</f>
        <v>22325</v>
      </c>
      <c r="I66" s="135"/>
      <c r="J66" s="135"/>
      <c r="K66" s="135">
        <f>'将来負担比率（分子）の構造'!L$41</f>
        <v>20830</v>
      </c>
      <c r="L66" s="135"/>
      <c r="M66" s="135"/>
      <c r="N66" s="135">
        <f>'将来負担比率（分子）の構造'!M$41</f>
        <v>20377</v>
      </c>
      <c r="O66" s="135"/>
      <c r="P66" s="135"/>
    </row>
    <row r="67" spans="1:16">
      <c r="A67" s="135" t="s">
        <v>63</v>
      </c>
      <c r="B67" s="135" t="e">
        <f>NA()</f>
        <v>#N/A</v>
      </c>
      <c r="C67" s="135">
        <f>IF(ISNUMBER('将来負担比率（分子）の構造'!I$52), IF('将来負担比率（分子）の構造'!I$52 &lt; 0, 0, '将来負担比率（分子）の構造'!I$52), NA())</f>
        <v>12607</v>
      </c>
      <c r="D67" s="135" t="e">
        <f>NA()</f>
        <v>#N/A</v>
      </c>
      <c r="E67" s="135" t="e">
        <f>NA()</f>
        <v>#N/A</v>
      </c>
      <c r="F67" s="135">
        <f>IF(ISNUMBER('将来負担比率（分子）の構造'!J$52), IF('将来負担比率（分子）の構造'!J$52 &lt; 0, 0, '将来負担比率（分子）の構造'!J$52), NA())</f>
        <v>11712</v>
      </c>
      <c r="G67" s="135" t="e">
        <f>NA()</f>
        <v>#N/A</v>
      </c>
      <c r="H67" s="135" t="e">
        <f>NA()</f>
        <v>#N/A</v>
      </c>
      <c r="I67" s="135">
        <f>IF(ISNUMBER('将来負担比率（分子）の構造'!K$52), IF('将来負担比率（分子）の構造'!K$52 &lt; 0, 0, '将来負担比率（分子）の構造'!K$52), NA())</f>
        <v>10782</v>
      </c>
      <c r="J67" s="135" t="e">
        <f>NA()</f>
        <v>#N/A</v>
      </c>
      <c r="K67" s="135" t="e">
        <f>NA()</f>
        <v>#N/A</v>
      </c>
      <c r="L67" s="135">
        <f>IF(ISNUMBER('将来負担比率（分子）の構造'!L$52), IF('将来負担比率（分子）の構造'!L$52 &lt; 0, 0, '将来負担比率（分子）の構造'!L$52), NA())</f>
        <v>8972</v>
      </c>
      <c r="M67" s="135" t="e">
        <f>NA()</f>
        <v>#N/A</v>
      </c>
      <c r="N67" s="135" t="e">
        <f>NA()</f>
        <v>#N/A</v>
      </c>
      <c r="O67" s="135">
        <f>IF(ISNUMBER('将来負担比率（分子）の構造'!M$52), IF('将来負担比率（分子）の構造'!M$52 &lt; 0, 0, '将来負担比率（分子）の構造'!M$52), NA())</f>
        <v>8678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2614521</v>
      </c>
      <c r="S5" s="639"/>
      <c r="T5" s="639"/>
      <c r="U5" s="639"/>
      <c r="V5" s="639"/>
      <c r="W5" s="639"/>
      <c r="X5" s="639"/>
      <c r="Y5" s="686"/>
      <c r="Z5" s="699">
        <v>13.6</v>
      </c>
      <c r="AA5" s="699"/>
      <c r="AB5" s="699"/>
      <c r="AC5" s="699"/>
      <c r="AD5" s="700">
        <v>2614518</v>
      </c>
      <c r="AE5" s="700"/>
      <c r="AF5" s="700"/>
      <c r="AG5" s="700"/>
      <c r="AH5" s="700"/>
      <c r="AI5" s="700"/>
      <c r="AJ5" s="700"/>
      <c r="AK5" s="700"/>
      <c r="AL5" s="687">
        <v>21.6</v>
      </c>
      <c r="AM5" s="656"/>
      <c r="AN5" s="656"/>
      <c r="AO5" s="688"/>
      <c r="AP5" s="675" t="s">
        <v>205</v>
      </c>
      <c r="AQ5" s="676"/>
      <c r="AR5" s="676"/>
      <c r="AS5" s="676"/>
      <c r="AT5" s="676"/>
      <c r="AU5" s="676"/>
      <c r="AV5" s="676"/>
      <c r="AW5" s="676"/>
      <c r="AX5" s="676"/>
      <c r="AY5" s="676"/>
      <c r="AZ5" s="676"/>
      <c r="BA5" s="676"/>
      <c r="BB5" s="676"/>
      <c r="BC5" s="676"/>
      <c r="BD5" s="676"/>
      <c r="BE5" s="676"/>
      <c r="BF5" s="677"/>
      <c r="BG5" s="588">
        <v>2497689</v>
      </c>
      <c r="BH5" s="589"/>
      <c r="BI5" s="589"/>
      <c r="BJ5" s="589"/>
      <c r="BK5" s="589"/>
      <c r="BL5" s="589"/>
      <c r="BM5" s="589"/>
      <c r="BN5" s="590"/>
      <c r="BO5" s="641">
        <v>95.5</v>
      </c>
      <c r="BP5" s="641"/>
      <c r="BQ5" s="641"/>
      <c r="BR5" s="641"/>
      <c r="BS5" s="642" t="s">
        <v>206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198</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222207</v>
      </c>
      <c r="S6" s="589"/>
      <c r="T6" s="589"/>
      <c r="U6" s="589"/>
      <c r="V6" s="589"/>
      <c r="W6" s="589"/>
      <c r="X6" s="589"/>
      <c r="Y6" s="590"/>
      <c r="Z6" s="641">
        <v>1.2</v>
      </c>
      <c r="AA6" s="641"/>
      <c r="AB6" s="641"/>
      <c r="AC6" s="641"/>
      <c r="AD6" s="642">
        <v>222207</v>
      </c>
      <c r="AE6" s="642"/>
      <c r="AF6" s="642"/>
      <c r="AG6" s="642"/>
      <c r="AH6" s="642"/>
      <c r="AI6" s="642"/>
      <c r="AJ6" s="642"/>
      <c r="AK6" s="642"/>
      <c r="AL6" s="611">
        <v>1.8</v>
      </c>
      <c r="AM6" s="643"/>
      <c r="AN6" s="643"/>
      <c r="AO6" s="644"/>
      <c r="AP6" s="585" t="s">
        <v>211</v>
      </c>
      <c r="AQ6" s="586"/>
      <c r="AR6" s="586"/>
      <c r="AS6" s="586"/>
      <c r="AT6" s="586"/>
      <c r="AU6" s="586"/>
      <c r="AV6" s="586"/>
      <c r="AW6" s="586"/>
      <c r="AX6" s="586"/>
      <c r="AY6" s="586"/>
      <c r="AZ6" s="586"/>
      <c r="BA6" s="586"/>
      <c r="BB6" s="586"/>
      <c r="BC6" s="586"/>
      <c r="BD6" s="586"/>
      <c r="BE6" s="586"/>
      <c r="BF6" s="587"/>
      <c r="BG6" s="588">
        <v>2497689</v>
      </c>
      <c r="BH6" s="589"/>
      <c r="BI6" s="589"/>
      <c r="BJ6" s="589"/>
      <c r="BK6" s="589"/>
      <c r="BL6" s="589"/>
      <c r="BM6" s="589"/>
      <c r="BN6" s="590"/>
      <c r="BO6" s="641">
        <v>95.5</v>
      </c>
      <c r="BP6" s="641"/>
      <c r="BQ6" s="641"/>
      <c r="BR6" s="641"/>
      <c r="BS6" s="642" t="s">
        <v>206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181771</v>
      </c>
      <c r="CS6" s="589"/>
      <c r="CT6" s="589"/>
      <c r="CU6" s="589"/>
      <c r="CV6" s="589"/>
      <c r="CW6" s="589"/>
      <c r="CX6" s="589"/>
      <c r="CY6" s="590"/>
      <c r="CZ6" s="641">
        <v>1</v>
      </c>
      <c r="DA6" s="641"/>
      <c r="DB6" s="641"/>
      <c r="DC6" s="641"/>
      <c r="DD6" s="594" t="s">
        <v>206</v>
      </c>
      <c r="DE6" s="589"/>
      <c r="DF6" s="589"/>
      <c r="DG6" s="589"/>
      <c r="DH6" s="589"/>
      <c r="DI6" s="589"/>
      <c r="DJ6" s="589"/>
      <c r="DK6" s="589"/>
      <c r="DL6" s="589"/>
      <c r="DM6" s="589"/>
      <c r="DN6" s="589"/>
      <c r="DO6" s="589"/>
      <c r="DP6" s="590"/>
      <c r="DQ6" s="594">
        <v>181771</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3417</v>
      </c>
      <c r="S7" s="589"/>
      <c r="T7" s="589"/>
      <c r="U7" s="589"/>
      <c r="V7" s="589"/>
      <c r="W7" s="589"/>
      <c r="X7" s="589"/>
      <c r="Y7" s="590"/>
      <c r="Z7" s="641">
        <v>0</v>
      </c>
      <c r="AA7" s="641"/>
      <c r="AB7" s="641"/>
      <c r="AC7" s="641"/>
      <c r="AD7" s="642">
        <v>3417</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845236</v>
      </c>
      <c r="BH7" s="589"/>
      <c r="BI7" s="589"/>
      <c r="BJ7" s="589"/>
      <c r="BK7" s="589"/>
      <c r="BL7" s="589"/>
      <c r="BM7" s="589"/>
      <c r="BN7" s="590"/>
      <c r="BO7" s="641">
        <v>32.299999999999997</v>
      </c>
      <c r="BP7" s="641"/>
      <c r="BQ7" s="641"/>
      <c r="BR7" s="641"/>
      <c r="BS7" s="642" t="s">
        <v>206</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2272411</v>
      </c>
      <c r="CS7" s="589"/>
      <c r="CT7" s="589"/>
      <c r="CU7" s="589"/>
      <c r="CV7" s="589"/>
      <c r="CW7" s="589"/>
      <c r="CX7" s="589"/>
      <c r="CY7" s="590"/>
      <c r="CZ7" s="641">
        <v>12.2</v>
      </c>
      <c r="DA7" s="641"/>
      <c r="DB7" s="641"/>
      <c r="DC7" s="641"/>
      <c r="DD7" s="594">
        <v>58234</v>
      </c>
      <c r="DE7" s="589"/>
      <c r="DF7" s="589"/>
      <c r="DG7" s="589"/>
      <c r="DH7" s="589"/>
      <c r="DI7" s="589"/>
      <c r="DJ7" s="589"/>
      <c r="DK7" s="589"/>
      <c r="DL7" s="589"/>
      <c r="DM7" s="589"/>
      <c r="DN7" s="589"/>
      <c r="DO7" s="589"/>
      <c r="DP7" s="590"/>
      <c r="DQ7" s="594">
        <v>1781952</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7307</v>
      </c>
      <c r="S8" s="589"/>
      <c r="T8" s="589"/>
      <c r="U8" s="589"/>
      <c r="V8" s="589"/>
      <c r="W8" s="589"/>
      <c r="X8" s="589"/>
      <c r="Y8" s="590"/>
      <c r="Z8" s="641">
        <v>0</v>
      </c>
      <c r="AA8" s="641"/>
      <c r="AB8" s="641"/>
      <c r="AC8" s="641"/>
      <c r="AD8" s="642">
        <v>7307</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40701</v>
      </c>
      <c r="BH8" s="589"/>
      <c r="BI8" s="589"/>
      <c r="BJ8" s="589"/>
      <c r="BK8" s="589"/>
      <c r="BL8" s="589"/>
      <c r="BM8" s="589"/>
      <c r="BN8" s="590"/>
      <c r="BO8" s="641">
        <v>1.6</v>
      </c>
      <c r="BP8" s="641"/>
      <c r="BQ8" s="641"/>
      <c r="BR8" s="641"/>
      <c r="BS8" s="594" t="s">
        <v>109</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5008258</v>
      </c>
      <c r="CS8" s="589"/>
      <c r="CT8" s="589"/>
      <c r="CU8" s="589"/>
      <c r="CV8" s="589"/>
      <c r="CW8" s="589"/>
      <c r="CX8" s="589"/>
      <c r="CY8" s="590"/>
      <c r="CZ8" s="641">
        <v>27</v>
      </c>
      <c r="DA8" s="641"/>
      <c r="DB8" s="641"/>
      <c r="DC8" s="641"/>
      <c r="DD8" s="594">
        <v>32473</v>
      </c>
      <c r="DE8" s="589"/>
      <c r="DF8" s="589"/>
      <c r="DG8" s="589"/>
      <c r="DH8" s="589"/>
      <c r="DI8" s="589"/>
      <c r="DJ8" s="589"/>
      <c r="DK8" s="589"/>
      <c r="DL8" s="589"/>
      <c r="DM8" s="589"/>
      <c r="DN8" s="589"/>
      <c r="DO8" s="589"/>
      <c r="DP8" s="590"/>
      <c r="DQ8" s="594">
        <v>3008395</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5034</v>
      </c>
      <c r="S9" s="589"/>
      <c r="T9" s="589"/>
      <c r="U9" s="589"/>
      <c r="V9" s="589"/>
      <c r="W9" s="589"/>
      <c r="X9" s="589"/>
      <c r="Y9" s="590"/>
      <c r="Z9" s="641">
        <v>0</v>
      </c>
      <c r="AA9" s="641"/>
      <c r="AB9" s="641"/>
      <c r="AC9" s="641"/>
      <c r="AD9" s="642">
        <v>5034</v>
      </c>
      <c r="AE9" s="642"/>
      <c r="AF9" s="642"/>
      <c r="AG9" s="642"/>
      <c r="AH9" s="642"/>
      <c r="AI9" s="642"/>
      <c r="AJ9" s="642"/>
      <c r="AK9" s="642"/>
      <c r="AL9" s="611">
        <v>0</v>
      </c>
      <c r="AM9" s="643"/>
      <c r="AN9" s="643"/>
      <c r="AO9" s="644"/>
      <c r="AP9" s="585" t="s">
        <v>220</v>
      </c>
      <c r="AQ9" s="586"/>
      <c r="AR9" s="586"/>
      <c r="AS9" s="586"/>
      <c r="AT9" s="586"/>
      <c r="AU9" s="586"/>
      <c r="AV9" s="586"/>
      <c r="AW9" s="586"/>
      <c r="AX9" s="586"/>
      <c r="AY9" s="586"/>
      <c r="AZ9" s="586"/>
      <c r="BA9" s="586"/>
      <c r="BB9" s="586"/>
      <c r="BC9" s="586"/>
      <c r="BD9" s="586"/>
      <c r="BE9" s="586"/>
      <c r="BF9" s="587"/>
      <c r="BG9" s="588">
        <v>676680</v>
      </c>
      <c r="BH9" s="589"/>
      <c r="BI9" s="589"/>
      <c r="BJ9" s="589"/>
      <c r="BK9" s="589"/>
      <c r="BL9" s="589"/>
      <c r="BM9" s="589"/>
      <c r="BN9" s="590"/>
      <c r="BO9" s="641">
        <v>25.9</v>
      </c>
      <c r="BP9" s="641"/>
      <c r="BQ9" s="641"/>
      <c r="BR9" s="641"/>
      <c r="BS9" s="594" t="s">
        <v>109</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2182391</v>
      </c>
      <c r="CS9" s="589"/>
      <c r="CT9" s="589"/>
      <c r="CU9" s="589"/>
      <c r="CV9" s="589"/>
      <c r="CW9" s="589"/>
      <c r="CX9" s="589"/>
      <c r="CY9" s="590"/>
      <c r="CZ9" s="641">
        <v>11.7</v>
      </c>
      <c r="DA9" s="641"/>
      <c r="DB9" s="641"/>
      <c r="DC9" s="641"/>
      <c r="DD9" s="594">
        <v>55747</v>
      </c>
      <c r="DE9" s="589"/>
      <c r="DF9" s="589"/>
      <c r="DG9" s="589"/>
      <c r="DH9" s="589"/>
      <c r="DI9" s="589"/>
      <c r="DJ9" s="589"/>
      <c r="DK9" s="589"/>
      <c r="DL9" s="589"/>
      <c r="DM9" s="589"/>
      <c r="DN9" s="589"/>
      <c r="DO9" s="589"/>
      <c r="DP9" s="590"/>
      <c r="DQ9" s="594">
        <v>1906945</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556127</v>
      </c>
      <c r="S10" s="589"/>
      <c r="T10" s="589"/>
      <c r="U10" s="589"/>
      <c r="V10" s="589"/>
      <c r="W10" s="589"/>
      <c r="X10" s="589"/>
      <c r="Y10" s="590"/>
      <c r="Z10" s="641">
        <v>2.9</v>
      </c>
      <c r="AA10" s="641"/>
      <c r="AB10" s="641"/>
      <c r="AC10" s="641"/>
      <c r="AD10" s="642">
        <v>556127</v>
      </c>
      <c r="AE10" s="642"/>
      <c r="AF10" s="642"/>
      <c r="AG10" s="642"/>
      <c r="AH10" s="642"/>
      <c r="AI10" s="642"/>
      <c r="AJ10" s="642"/>
      <c r="AK10" s="642"/>
      <c r="AL10" s="611">
        <v>4.5999999999999996</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63135</v>
      </c>
      <c r="BH10" s="589"/>
      <c r="BI10" s="589"/>
      <c r="BJ10" s="589"/>
      <c r="BK10" s="589"/>
      <c r="BL10" s="589"/>
      <c r="BM10" s="589"/>
      <c r="BN10" s="590"/>
      <c r="BO10" s="641">
        <v>2.4</v>
      </c>
      <c r="BP10" s="641"/>
      <c r="BQ10" s="641"/>
      <c r="BR10" s="641"/>
      <c r="BS10" s="594" t="s">
        <v>109</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118382</v>
      </c>
      <c r="CS10" s="589"/>
      <c r="CT10" s="589"/>
      <c r="CU10" s="589"/>
      <c r="CV10" s="589"/>
      <c r="CW10" s="589"/>
      <c r="CX10" s="589"/>
      <c r="CY10" s="590"/>
      <c r="CZ10" s="641">
        <v>0.6</v>
      </c>
      <c r="DA10" s="641"/>
      <c r="DB10" s="641"/>
      <c r="DC10" s="641"/>
      <c r="DD10" s="594" t="s">
        <v>109</v>
      </c>
      <c r="DE10" s="589"/>
      <c r="DF10" s="589"/>
      <c r="DG10" s="589"/>
      <c r="DH10" s="589"/>
      <c r="DI10" s="589"/>
      <c r="DJ10" s="589"/>
      <c r="DK10" s="589"/>
      <c r="DL10" s="589"/>
      <c r="DM10" s="589"/>
      <c r="DN10" s="589"/>
      <c r="DO10" s="589"/>
      <c r="DP10" s="590"/>
      <c r="DQ10" s="594">
        <v>37124</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64720</v>
      </c>
      <c r="BH11" s="589"/>
      <c r="BI11" s="589"/>
      <c r="BJ11" s="589"/>
      <c r="BK11" s="589"/>
      <c r="BL11" s="589"/>
      <c r="BM11" s="589"/>
      <c r="BN11" s="590"/>
      <c r="BO11" s="641">
        <v>2.5</v>
      </c>
      <c r="BP11" s="641"/>
      <c r="BQ11" s="641"/>
      <c r="BR11" s="641"/>
      <c r="BS11" s="594" t="s">
        <v>109</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1010270</v>
      </c>
      <c r="CS11" s="589"/>
      <c r="CT11" s="589"/>
      <c r="CU11" s="589"/>
      <c r="CV11" s="589"/>
      <c r="CW11" s="589"/>
      <c r="CX11" s="589"/>
      <c r="CY11" s="590"/>
      <c r="CZ11" s="641">
        <v>5.4</v>
      </c>
      <c r="DA11" s="641"/>
      <c r="DB11" s="641"/>
      <c r="DC11" s="641"/>
      <c r="DD11" s="594">
        <v>227942</v>
      </c>
      <c r="DE11" s="589"/>
      <c r="DF11" s="589"/>
      <c r="DG11" s="589"/>
      <c r="DH11" s="589"/>
      <c r="DI11" s="589"/>
      <c r="DJ11" s="589"/>
      <c r="DK11" s="589"/>
      <c r="DL11" s="589"/>
      <c r="DM11" s="589"/>
      <c r="DN11" s="589"/>
      <c r="DO11" s="589"/>
      <c r="DP11" s="590"/>
      <c r="DQ11" s="594">
        <v>630402</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1396618</v>
      </c>
      <c r="BH12" s="589"/>
      <c r="BI12" s="589"/>
      <c r="BJ12" s="589"/>
      <c r="BK12" s="589"/>
      <c r="BL12" s="589"/>
      <c r="BM12" s="589"/>
      <c r="BN12" s="590"/>
      <c r="BO12" s="641">
        <v>53.4</v>
      </c>
      <c r="BP12" s="641"/>
      <c r="BQ12" s="641"/>
      <c r="BR12" s="641"/>
      <c r="BS12" s="594" t="s">
        <v>109</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1219185</v>
      </c>
      <c r="CS12" s="589"/>
      <c r="CT12" s="589"/>
      <c r="CU12" s="589"/>
      <c r="CV12" s="589"/>
      <c r="CW12" s="589"/>
      <c r="CX12" s="589"/>
      <c r="CY12" s="590"/>
      <c r="CZ12" s="641">
        <v>6.6</v>
      </c>
      <c r="DA12" s="641"/>
      <c r="DB12" s="641"/>
      <c r="DC12" s="641"/>
      <c r="DD12" s="594">
        <v>102534</v>
      </c>
      <c r="DE12" s="589"/>
      <c r="DF12" s="589"/>
      <c r="DG12" s="589"/>
      <c r="DH12" s="589"/>
      <c r="DI12" s="589"/>
      <c r="DJ12" s="589"/>
      <c r="DK12" s="589"/>
      <c r="DL12" s="589"/>
      <c r="DM12" s="589"/>
      <c r="DN12" s="589"/>
      <c r="DO12" s="589"/>
      <c r="DP12" s="590"/>
      <c r="DQ12" s="594">
        <v>436221</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30682</v>
      </c>
      <c r="S13" s="589"/>
      <c r="T13" s="589"/>
      <c r="U13" s="589"/>
      <c r="V13" s="589"/>
      <c r="W13" s="589"/>
      <c r="X13" s="589"/>
      <c r="Y13" s="590"/>
      <c r="Z13" s="641">
        <v>0.2</v>
      </c>
      <c r="AA13" s="641"/>
      <c r="AB13" s="641"/>
      <c r="AC13" s="641"/>
      <c r="AD13" s="642">
        <v>30682</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1234744</v>
      </c>
      <c r="BH13" s="589"/>
      <c r="BI13" s="589"/>
      <c r="BJ13" s="589"/>
      <c r="BK13" s="589"/>
      <c r="BL13" s="589"/>
      <c r="BM13" s="589"/>
      <c r="BN13" s="590"/>
      <c r="BO13" s="641">
        <v>47.2</v>
      </c>
      <c r="BP13" s="641"/>
      <c r="BQ13" s="641"/>
      <c r="BR13" s="641"/>
      <c r="BS13" s="594" t="s">
        <v>109</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1687062</v>
      </c>
      <c r="CS13" s="589"/>
      <c r="CT13" s="589"/>
      <c r="CU13" s="589"/>
      <c r="CV13" s="589"/>
      <c r="CW13" s="589"/>
      <c r="CX13" s="589"/>
      <c r="CY13" s="590"/>
      <c r="CZ13" s="641">
        <v>9.1</v>
      </c>
      <c r="DA13" s="641"/>
      <c r="DB13" s="641"/>
      <c r="DC13" s="641"/>
      <c r="DD13" s="594">
        <v>689173</v>
      </c>
      <c r="DE13" s="589"/>
      <c r="DF13" s="589"/>
      <c r="DG13" s="589"/>
      <c r="DH13" s="589"/>
      <c r="DI13" s="589"/>
      <c r="DJ13" s="589"/>
      <c r="DK13" s="589"/>
      <c r="DL13" s="589"/>
      <c r="DM13" s="589"/>
      <c r="DN13" s="589"/>
      <c r="DO13" s="589"/>
      <c r="DP13" s="590"/>
      <c r="DQ13" s="594">
        <v>1063014</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69663</v>
      </c>
      <c r="BH14" s="589"/>
      <c r="BI14" s="589"/>
      <c r="BJ14" s="589"/>
      <c r="BK14" s="589"/>
      <c r="BL14" s="589"/>
      <c r="BM14" s="589"/>
      <c r="BN14" s="590"/>
      <c r="BO14" s="641">
        <v>2.7</v>
      </c>
      <c r="BP14" s="641"/>
      <c r="BQ14" s="641"/>
      <c r="BR14" s="641"/>
      <c r="BS14" s="594" t="s">
        <v>109</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741715</v>
      </c>
      <c r="CS14" s="589"/>
      <c r="CT14" s="589"/>
      <c r="CU14" s="589"/>
      <c r="CV14" s="589"/>
      <c r="CW14" s="589"/>
      <c r="CX14" s="589"/>
      <c r="CY14" s="590"/>
      <c r="CZ14" s="641">
        <v>4</v>
      </c>
      <c r="DA14" s="641"/>
      <c r="DB14" s="641"/>
      <c r="DC14" s="641"/>
      <c r="DD14" s="594">
        <v>44518</v>
      </c>
      <c r="DE14" s="589"/>
      <c r="DF14" s="589"/>
      <c r="DG14" s="589"/>
      <c r="DH14" s="589"/>
      <c r="DI14" s="589"/>
      <c r="DJ14" s="589"/>
      <c r="DK14" s="589"/>
      <c r="DL14" s="589"/>
      <c r="DM14" s="589"/>
      <c r="DN14" s="589"/>
      <c r="DO14" s="589"/>
      <c r="DP14" s="590"/>
      <c r="DQ14" s="594">
        <v>685508</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6248</v>
      </c>
      <c r="S15" s="589"/>
      <c r="T15" s="589"/>
      <c r="U15" s="589"/>
      <c r="V15" s="589"/>
      <c r="W15" s="589"/>
      <c r="X15" s="589"/>
      <c r="Y15" s="590"/>
      <c r="Z15" s="641">
        <v>0</v>
      </c>
      <c r="AA15" s="641"/>
      <c r="AB15" s="641"/>
      <c r="AC15" s="641"/>
      <c r="AD15" s="642">
        <v>6248</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186172</v>
      </c>
      <c r="BH15" s="589"/>
      <c r="BI15" s="589"/>
      <c r="BJ15" s="589"/>
      <c r="BK15" s="589"/>
      <c r="BL15" s="589"/>
      <c r="BM15" s="589"/>
      <c r="BN15" s="590"/>
      <c r="BO15" s="641">
        <v>7.1</v>
      </c>
      <c r="BP15" s="641"/>
      <c r="BQ15" s="641"/>
      <c r="BR15" s="641"/>
      <c r="BS15" s="594" t="s">
        <v>109</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1651207</v>
      </c>
      <c r="CS15" s="589"/>
      <c r="CT15" s="589"/>
      <c r="CU15" s="589"/>
      <c r="CV15" s="589"/>
      <c r="CW15" s="589"/>
      <c r="CX15" s="589"/>
      <c r="CY15" s="590"/>
      <c r="CZ15" s="641">
        <v>8.9</v>
      </c>
      <c r="DA15" s="641"/>
      <c r="DB15" s="641"/>
      <c r="DC15" s="641"/>
      <c r="DD15" s="594">
        <v>271518</v>
      </c>
      <c r="DE15" s="589"/>
      <c r="DF15" s="589"/>
      <c r="DG15" s="589"/>
      <c r="DH15" s="589"/>
      <c r="DI15" s="589"/>
      <c r="DJ15" s="589"/>
      <c r="DK15" s="589"/>
      <c r="DL15" s="589"/>
      <c r="DM15" s="589"/>
      <c r="DN15" s="589"/>
      <c r="DO15" s="589"/>
      <c r="DP15" s="590"/>
      <c r="DQ15" s="594">
        <v>1303250</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9477602</v>
      </c>
      <c r="S16" s="589"/>
      <c r="T16" s="589"/>
      <c r="U16" s="589"/>
      <c r="V16" s="589"/>
      <c r="W16" s="589"/>
      <c r="X16" s="589"/>
      <c r="Y16" s="590"/>
      <c r="Z16" s="641">
        <v>49.5</v>
      </c>
      <c r="AA16" s="641"/>
      <c r="AB16" s="641"/>
      <c r="AC16" s="641"/>
      <c r="AD16" s="642">
        <v>8664136</v>
      </c>
      <c r="AE16" s="642"/>
      <c r="AF16" s="642"/>
      <c r="AG16" s="642"/>
      <c r="AH16" s="642"/>
      <c r="AI16" s="642"/>
      <c r="AJ16" s="642"/>
      <c r="AK16" s="642"/>
      <c r="AL16" s="611">
        <v>71.400000000000006</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22447</v>
      </c>
      <c r="CS16" s="589"/>
      <c r="CT16" s="589"/>
      <c r="CU16" s="589"/>
      <c r="CV16" s="589"/>
      <c r="CW16" s="589"/>
      <c r="CX16" s="589"/>
      <c r="CY16" s="590"/>
      <c r="CZ16" s="641">
        <v>0.1</v>
      </c>
      <c r="DA16" s="641"/>
      <c r="DB16" s="641"/>
      <c r="DC16" s="641"/>
      <c r="DD16" s="594" t="s">
        <v>109</v>
      </c>
      <c r="DE16" s="589"/>
      <c r="DF16" s="589"/>
      <c r="DG16" s="589"/>
      <c r="DH16" s="589"/>
      <c r="DI16" s="589"/>
      <c r="DJ16" s="589"/>
      <c r="DK16" s="589"/>
      <c r="DL16" s="589"/>
      <c r="DM16" s="589"/>
      <c r="DN16" s="589"/>
      <c r="DO16" s="589"/>
      <c r="DP16" s="590"/>
      <c r="DQ16" s="594">
        <v>9867</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8664136</v>
      </c>
      <c r="S17" s="589"/>
      <c r="T17" s="589"/>
      <c r="U17" s="589"/>
      <c r="V17" s="589"/>
      <c r="W17" s="589"/>
      <c r="X17" s="589"/>
      <c r="Y17" s="590"/>
      <c r="Z17" s="641">
        <v>45.2</v>
      </c>
      <c r="AA17" s="641"/>
      <c r="AB17" s="641"/>
      <c r="AC17" s="641"/>
      <c r="AD17" s="642">
        <v>8664136</v>
      </c>
      <c r="AE17" s="642"/>
      <c r="AF17" s="642"/>
      <c r="AG17" s="642"/>
      <c r="AH17" s="642"/>
      <c r="AI17" s="642"/>
      <c r="AJ17" s="642"/>
      <c r="AK17" s="642"/>
      <c r="AL17" s="611">
        <v>71.400000000000006</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2487412</v>
      </c>
      <c r="CS17" s="589"/>
      <c r="CT17" s="589"/>
      <c r="CU17" s="589"/>
      <c r="CV17" s="589"/>
      <c r="CW17" s="589"/>
      <c r="CX17" s="589"/>
      <c r="CY17" s="590"/>
      <c r="CZ17" s="641">
        <v>13.4</v>
      </c>
      <c r="DA17" s="641"/>
      <c r="DB17" s="641"/>
      <c r="DC17" s="641"/>
      <c r="DD17" s="594" t="s">
        <v>109</v>
      </c>
      <c r="DE17" s="589"/>
      <c r="DF17" s="589"/>
      <c r="DG17" s="589"/>
      <c r="DH17" s="589"/>
      <c r="DI17" s="589"/>
      <c r="DJ17" s="589"/>
      <c r="DK17" s="589"/>
      <c r="DL17" s="589"/>
      <c r="DM17" s="589"/>
      <c r="DN17" s="589"/>
      <c r="DO17" s="589"/>
      <c r="DP17" s="590"/>
      <c r="DQ17" s="594">
        <v>2446894</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813452</v>
      </c>
      <c r="S18" s="589"/>
      <c r="T18" s="589"/>
      <c r="U18" s="589"/>
      <c r="V18" s="589"/>
      <c r="W18" s="589"/>
      <c r="X18" s="589"/>
      <c r="Y18" s="590"/>
      <c r="Z18" s="641">
        <v>4.2</v>
      </c>
      <c r="AA18" s="641"/>
      <c r="AB18" s="641"/>
      <c r="AC18" s="641"/>
      <c r="AD18" s="642" t="s">
        <v>109</v>
      </c>
      <c r="AE18" s="642"/>
      <c r="AF18" s="642"/>
      <c r="AG18" s="642"/>
      <c r="AH18" s="642"/>
      <c r="AI18" s="642"/>
      <c r="AJ18" s="642"/>
      <c r="AK18" s="642"/>
      <c r="AL18" s="611" t="s">
        <v>109</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14</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116832</v>
      </c>
      <c r="BH19" s="589"/>
      <c r="BI19" s="589"/>
      <c r="BJ19" s="589"/>
      <c r="BK19" s="589"/>
      <c r="BL19" s="589"/>
      <c r="BM19" s="589"/>
      <c r="BN19" s="590"/>
      <c r="BO19" s="641">
        <v>4.5</v>
      </c>
      <c r="BP19" s="641"/>
      <c r="BQ19" s="641"/>
      <c r="BR19" s="641"/>
      <c r="BS19" s="594" t="s">
        <v>109</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12923145</v>
      </c>
      <c r="S20" s="589"/>
      <c r="T20" s="589"/>
      <c r="U20" s="589"/>
      <c r="V20" s="589"/>
      <c r="W20" s="589"/>
      <c r="X20" s="589"/>
      <c r="Y20" s="590"/>
      <c r="Z20" s="641">
        <v>67.400000000000006</v>
      </c>
      <c r="AA20" s="641"/>
      <c r="AB20" s="641"/>
      <c r="AC20" s="641"/>
      <c r="AD20" s="642">
        <v>12109676</v>
      </c>
      <c r="AE20" s="642"/>
      <c r="AF20" s="642"/>
      <c r="AG20" s="642"/>
      <c r="AH20" s="642"/>
      <c r="AI20" s="642"/>
      <c r="AJ20" s="642"/>
      <c r="AK20" s="642"/>
      <c r="AL20" s="611">
        <v>99.9</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116832</v>
      </c>
      <c r="BH20" s="589"/>
      <c r="BI20" s="589"/>
      <c r="BJ20" s="589"/>
      <c r="BK20" s="589"/>
      <c r="BL20" s="589"/>
      <c r="BM20" s="589"/>
      <c r="BN20" s="590"/>
      <c r="BO20" s="641">
        <v>4.5</v>
      </c>
      <c r="BP20" s="641"/>
      <c r="BQ20" s="641"/>
      <c r="BR20" s="641"/>
      <c r="BS20" s="594" t="s">
        <v>109</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18582511</v>
      </c>
      <c r="CS20" s="589"/>
      <c r="CT20" s="589"/>
      <c r="CU20" s="589"/>
      <c r="CV20" s="589"/>
      <c r="CW20" s="589"/>
      <c r="CX20" s="589"/>
      <c r="CY20" s="590"/>
      <c r="CZ20" s="641">
        <v>100</v>
      </c>
      <c r="DA20" s="641"/>
      <c r="DB20" s="641"/>
      <c r="DC20" s="641"/>
      <c r="DD20" s="594">
        <v>1482139</v>
      </c>
      <c r="DE20" s="589"/>
      <c r="DF20" s="589"/>
      <c r="DG20" s="589"/>
      <c r="DH20" s="589"/>
      <c r="DI20" s="589"/>
      <c r="DJ20" s="589"/>
      <c r="DK20" s="589"/>
      <c r="DL20" s="589"/>
      <c r="DM20" s="589"/>
      <c r="DN20" s="589"/>
      <c r="DO20" s="589"/>
      <c r="DP20" s="590"/>
      <c r="DQ20" s="594">
        <v>13491343</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3609</v>
      </c>
      <c r="S21" s="589"/>
      <c r="T21" s="589"/>
      <c r="U21" s="589"/>
      <c r="V21" s="589"/>
      <c r="W21" s="589"/>
      <c r="X21" s="589"/>
      <c r="Y21" s="590"/>
      <c r="Z21" s="641">
        <v>0</v>
      </c>
      <c r="AA21" s="641"/>
      <c r="AB21" s="641"/>
      <c r="AC21" s="641"/>
      <c r="AD21" s="642">
        <v>3609</v>
      </c>
      <c r="AE21" s="642"/>
      <c r="AF21" s="642"/>
      <c r="AG21" s="642"/>
      <c r="AH21" s="642"/>
      <c r="AI21" s="642"/>
      <c r="AJ21" s="642"/>
      <c r="AK21" s="642"/>
      <c r="AL21" s="611">
        <v>0</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v>116829</v>
      </c>
      <c r="BH21" s="589"/>
      <c r="BI21" s="589"/>
      <c r="BJ21" s="589"/>
      <c r="BK21" s="589"/>
      <c r="BL21" s="589"/>
      <c r="BM21" s="589"/>
      <c r="BN21" s="590"/>
      <c r="BO21" s="641">
        <v>4.5</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19746</v>
      </c>
      <c r="S22" s="589"/>
      <c r="T22" s="589"/>
      <c r="U22" s="589"/>
      <c r="V22" s="589"/>
      <c r="W22" s="589"/>
      <c r="X22" s="589"/>
      <c r="Y22" s="590"/>
      <c r="Z22" s="641">
        <v>0.1</v>
      </c>
      <c r="AA22" s="641"/>
      <c r="AB22" s="641"/>
      <c r="AC22" s="641"/>
      <c r="AD22" s="642" t="s">
        <v>109</v>
      </c>
      <c r="AE22" s="642"/>
      <c r="AF22" s="642"/>
      <c r="AG22" s="642"/>
      <c r="AH22" s="642"/>
      <c r="AI22" s="642"/>
      <c r="AJ22" s="642"/>
      <c r="AK22" s="642"/>
      <c r="AL22" s="611" t="s">
        <v>109</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351173</v>
      </c>
      <c r="S23" s="589"/>
      <c r="T23" s="589"/>
      <c r="U23" s="589"/>
      <c r="V23" s="589"/>
      <c r="W23" s="589"/>
      <c r="X23" s="589"/>
      <c r="Y23" s="590"/>
      <c r="Z23" s="641">
        <v>1.8</v>
      </c>
      <c r="AA23" s="641"/>
      <c r="AB23" s="641"/>
      <c r="AC23" s="641"/>
      <c r="AD23" s="642">
        <v>5377</v>
      </c>
      <c r="AE23" s="642"/>
      <c r="AF23" s="642"/>
      <c r="AG23" s="642"/>
      <c r="AH23" s="642"/>
      <c r="AI23" s="642"/>
      <c r="AJ23" s="642"/>
      <c r="AK23" s="642"/>
      <c r="AL23" s="611">
        <v>0</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v>3</v>
      </c>
      <c r="BH23" s="589"/>
      <c r="BI23" s="589"/>
      <c r="BJ23" s="589"/>
      <c r="BK23" s="589"/>
      <c r="BL23" s="589"/>
      <c r="BM23" s="589"/>
      <c r="BN23" s="590"/>
      <c r="BO23" s="641">
        <v>0</v>
      </c>
      <c r="BP23" s="641"/>
      <c r="BQ23" s="641"/>
      <c r="BR23" s="641"/>
      <c r="BS23" s="594" t="s">
        <v>109</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21080</v>
      </c>
      <c r="S24" s="589"/>
      <c r="T24" s="589"/>
      <c r="U24" s="589"/>
      <c r="V24" s="589"/>
      <c r="W24" s="589"/>
      <c r="X24" s="589"/>
      <c r="Y24" s="590"/>
      <c r="Z24" s="641">
        <v>0.1</v>
      </c>
      <c r="AA24" s="641"/>
      <c r="AB24" s="641"/>
      <c r="AC24" s="641"/>
      <c r="AD24" s="642" t="s">
        <v>109</v>
      </c>
      <c r="AE24" s="642"/>
      <c r="AF24" s="642"/>
      <c r="AG24" s="642"/>
      <c r="AH24" s="642"/>
      <c r="AI24" s="642"/>
      <c r="AJ24" s="642"/>
      <c r="AK24" s="642"/>
      <c r="AL24" s="611" t="s">
        <v>109</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8319926</v>
      </c>
      <c r="CS24" s="639"/>
      <c r="CT24" s="639"/>
      <c r="CU24" s="639"/>
      <c r="CV24" s="639"/>
      <c r="CW24" s="639"/>
      <c r="CX24" s="639"/>
      <c r="CY24" s="686"/>
      <c r="CZ24" s="690">
        <v>44.8</v>
      </c>
      <c r="DA24" s="691"/>
      <c r="DB24" s="691"/>
      <c r="DC24" s="692"/>
      <c r="DD24" s="685">
        <v>6507568</v>
      </c>
      <c r="DE24" s="639"/>
      <c r="DF24" s="639"/>
      <c r="DG24" s="639"/>
      <c r="DH24" s="639"/>
      <c r="DI24" s="639"/>
      <c r="DJ24" s="639"/>
      <c r="DK24" s="686"/>
      <c r="DL24" s="685">
        <v>6462084</v>
      </c>
      <c r="DM24" s="639"/>
      <c r="DN24" s="639"/>
      <c r="DO24" s="639"/>
      <c r="DP24" s="639"/>
      <c r="DQ24" s="639"/>
      <c r="DR24" s="639"/>
      <c r="DS24" s="639"/>
      <c r="DT24" s="639"/>
      <c r="DU24" s="639"/>
      <c r="DV24" s="686"/>
      <c r="DW24" s="687">
        <v>50.6</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1814459</v>
      </c>
      <c r="S25" s="589"/>
      <c r="T25" s="589"/>
      <c r="U25" s="589"/>
      <c r="V25" s="589"/>
      <c r="W25" s="589"/>
      <c r="X25" s="589"/>
      <c r="Y25" s="590"/>
      <c r="Z25" s="641">
        <v>9.5</v>
      </c>
      <c r="AA25" s="641"/>
      <c r="AB25" s="641"/>
      <c r="AC25" s="641"/>
      <c r="AD25" s="642" t="s">
        <v>109</v>
      </c>
      <c r="AE25" s="642"/>
      <c r="AF25" s="642"/>
      <c r="AG25" s="642"/>
      <c r="AH25" s="642"/>
      <c r="AI25" s="642"/>
      <c r="AJ25" s="642"/>
      <c r="AK25" s="642"/>
      <c r="AL25" s="611" t="s">
        <v>109</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3333848</v>
      </c>
      <c r="CS25" s="607"/>
      <c r="CT25" s="607"/>
      <c r="CU25" s="607"/>
      <c r="CV25" s="607"/>
      <c r="CW25" s="607"/>
      <c r="CX25" s="607"/>
      <c r="CY25" s="608"/>
      <c r="CZ25" s="591">
        <v>17.899999999999999</v>
      </c>
      <c r="DA25" s="609"/>
      <c r="DB25" s="609"/>
      <c r="DC25" s="610"/>
      <c r="DD25" s="594">
        <v>3079321</v>
      </c>
      <c r="DE25" s="607"/>
      <c r="DF25" s="607"/>
      <c r="DG25" s="607"/>
      <c r="DH25" s="607"/>
      <c r="DI25" s="607"/>
      <c r="DJ25" s="607"/>
      <c r="DK25" s="608"/>
      <c r="DL25" s="594">
        <v>3049565</v>
      </c>
      <c r="DM25" s="607"/>
      <c r="DN25" s="607"/>
      <c r="DO25" s="607"/>
      <c r="DP25" s="607"/>
      <c r="DQ25" s="607"/>
      <c r="DR25" s="607"/>
      <c r="DS25" s="607"/>
      <c r="DT25" s="607"/>
      <c r="DU25" s="607"/>
      <c r="DV25" s="608"/>
      <c r="DW25" s="611">
        <v>23.9</v>
      </c>
      <c r="DX25" s="612"/>
      <c r="DY25" s="612"/>
      <c r="DZ25" s="612"/>
      <c r="EA25" s="612"/>
      <c r="EB25" s="612"/>
      <c r="EC25" s="613"/>
    </row>
    <row r="26" spans="2:133" ht="11.25" customHeight="1">
      <c r="B26" s="682" t="s">
        <v>273</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2113709</v>
      </c>
      <c r="CS26" s="589"/>
      <c r="CT26" s="589"/>
      <c r="CU26" s="589"/>
      <c r="CV26" s="589"/>
      <c r="CW26" s="589"/>
      <c r="CX26" s="589"/>
      <c r="CY26" s="590"/>
      <c r="CZ26" s="591">
        <v>11.4</v>
      </c>
      <c r="DA26" s="609"/>
      <c r="DB26" s="609"/>
      <c r="DC26" s="610"/>
      <c r="DD26" s="594">
        <v>1965974</v>
      </c>
      <c r="DE26" s="589"/>
      <c r="DF26" s="589"/>
      <c r="DG26" s="589"/>
      <c r="DH26" s="589"/>
      <c r="DI26" s="589"/>
      <c r="DJ26" s="589"/>
      <c r="DK26" s="590"/>
      <c r="DL26" s="594" t="s">
        <v>206</v>
      </c>
      <c r="DM26" s="589"/>
      <c r="DN26" s="589"/>
      <c r="DO26" s="589"/>
      <c r="DP26" s="589"/>
      <c r="DQ26" s="589"/>
      <c r="DR26" s="589"/>
      <c r="DS26" s="589"/>
      <c r="DT26" s="589"/>
      <c r="DU26" s="589"/>
      <c r="DV26" s="590"/>
      <c r="DW26" s="611" t="s">
        <v>206</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970008</v>
      </c>
      <c r="S27" s="589"/>
      <c r="T27" s="589"/>
      <c r="U27" s="589"/>
      <c r="V27" s="589"/>
      <c r="W27" s="589"/>
      <c r="X27" s="589"/>
      <c r="Y27" s="590"/>
      <c r="Z27" s="641">
        <v>5.0999999999999996</v>
      </c>
      <c r="AA27" s="641"/>
      <c r="AB27" s="641"/>
      <c r="AC27" s="641"/>
      <c r="AD27" s="642" t="s">
        <v>109</v>
      </c>
      <c r="AE27" s="642"/>
      <c r="AF27" s="642"/>
      <c r="AG27" s="642"/>
      <c r="AH27" s="642"/>
      <c r="AI27" s="642"/>
      <c r="AJ27" s="642"/>
      <c r="AK27" s="642"/>
      <c r="AL27" s="611" t="s">
        <v>109</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2614521</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2498666</v>
      </c>
      <c r="CS27" s="607"/>
      <c r="CT27" s="607"/>
      <c r="CU27" s="607"/>
      <c r="CV27" s="607"/>
      <c r="CW27" s="607"/>
      <c r="CX27" s="607"/>
      <c r="CY27" s="608"/>
      <c r="CZ27" s="591">
        <v>13.4</v>
      </c>
      <c r="DA27" s="609"/>
      <c r="DB27" s="609"/>
      <c r="DC27" s="610"/>
      <c r="DD27" s="594">
        <v>981353</v>
      </c>
      <c r="DE27" s="607"/>
      <c r="DF27" s="607"/>
      <c r="DG27" s="607"/>
      <c r="DH27" s="607"/>
      <c r="DI27" s="607"/>
      <c r="DJ27" s="607"/>
      <c r="DK27" s="608"/>
      <c r="DL27" s="594">
        <v>965625</v>
      </c>
      <c r="DM27" s="607"/>
      <c r="DN27" s="607"/>
      <c r="DO27" s="607"/>
      <c r="DP27" s="607"/>
      <c r="DQ27" s="607"/>
      <c r="DR27" s="607"/>
      <c r="DS27" s="607"/>
      <c r="DT27" s="607"/>
      <c r="DU27" s="607"/>
      <c r="DV27" s="608"/>
      <c r="DW27" s="611">
        <v>7.6</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26247</v>
      </c>
      <c r="S28" s="589"/>
      <c r="T28" s="589"/>
      <c r="U28" s="589"/>
      <c r="V28" s="589"/>
      <c r="W28" s="589"/>
      <c r="X28" s="589"/>
      <c r="Y28" s="590"/>
      <c r="Z28" s="641">
        <v>0.1</v>
      </c>
      <c r="AA28" s="641"/>
      <c r="AB28" s="641"/>
      <c r="AC28" s="641"/>
      <c r="AD28" s="642">
        <v>6797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2487412</v>
      </c>
      <c r="CS28" s="589"/>
      <c r="CT28" s="589"/>
      <c r="CU28" s="589"/>
      <c r="CV28" s="589"/>
      <c r="CW28" s="589"/>
      <c r="CX28" s="589"/>
      <c r="CY28" s="590"/>
      <c r="CZ28" s="591">
        <v>13.4</v>
      </c>
      <c r="DA28" s="609"/>
      <c r="DB28" s="609"/>
      <c r="DC28" s="610"/>
      <c r="DD28" s="594">
        <v>2446894</v>
      </c>
      <c r="DE28" s="589"/>
      <c r="DF28" s="589"/>
      <c r="DG28" s="589"/>
      <c r="DH28" s="589"/>
      <c r="DI28" s="589"/>
      <c r="DJ28" s="589"/>
      <c r="DK28" s="590"/>
      <c r="DL28" s="594">
        <v>2446894</v>
      </c>
      <c r="DM28" s="589"/>
      <c r="DN28" s="589"/>
      <c r="DO28" s="589"/>
      <c r="DP28" s="589"/>
      <c r="DQ28" s="589"/>
      <c r="DR28" s="589"/>
      <c r="DS28" s="589"/>
      <c r="DT28" s="589"/>
      <c r="DU28" s="589"/>
      <c r="DV28" s="590"/>
      <c r="DW28" s="611">
        <v>19.2</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80550</v>
      </c>
      <c r="S29" s="589"/>
      <c r="T29" s="589"/>
      <c r="U29" s="589"/>
      <c r="V29" s="589"/>
      <c r="W29" s="589"/>
      <c r="X29" s="589"/>
      <c r="Y29" s="590"/>
      <c r="Z29" s="641">
        <v>0.4</v>
      </c>
      <c r="AA29" s="641"/>
      <c r="AB29" s="641"/>
      <c r="AC29" s="641"/>
      <c r="AD29" s="642" t="s">
        <v>109</v>
      </c>
      <c r="AE29" s="642"/>
      <c r="AF29" s="642"/>
      <c r="AG29" s="642"/>
      <c r="AH29" s="642"/>
      <c r="AI29" s="642"/>
      <c r="AJ29" s="642"/>
      <c r="AK29" s="642"/>
      <c r="AL29" s="611" t="s">
        <v>109</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2487241</v>
      </c>
      <c r="CS29" s="607"/>
      <c r="CT29" s="607"/>
      <c r="CU29" s="607"/>
      <c r="CV29" s="607"/>
      <c r="CW29" s="607"/>
      <c r="CX29" s="607"/>
      <c r="CY29" s="608"/>
      <c r="CZ29" s="591">
        <v>13.4</v>
      </c>
      <c r="DA29" s="609"/>
      <c r="DB29" s="609"/>
      <c r="DC29" s="610"/>
      <c r="DD29" s="594">
        <v>2446723</v>
      </c>
      <c r="DE29" s="607"/>
      <c r="DF29" s="607"/>
      <c r="DG29" s="607"/>
      <c r="DH29" s="607"/>
      <c r="DI29" s="607"/>
      <c r="DJ29" s="607"/>
      <c r="DK29" s="608"/>
      <c r="DL29" s="594">
        <v>2446723</v>
      </c>
      <c r="DM29" s="607"/>
      <c r="DN29" s="607"/>
      <c r="DO29" s="607"/>
      <c r="DP29" s="607"/>
      <c r="DQ29" s="607"/>
      <c r="DR29" s="607"/>
      <c r="DS29" s="607"/>
      <c r="DT29" s="607"/>
      <c r="DU29" s="607"/>
      <c r="DV29" s="608"/>
      <c r="DW29" s="611">
        <v>19.2</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137091</v>
      </c>
      <c r="S30" s="589"/>
      <c r="T30" s="589"/>
      <c r="U30" s="589"/>
      <c r="V30" s="589"/>
      <c r="W30" s="589"/>
      <c r="X30" s="589"/>
      <c r="Y30" s="590"/>
      <c r="Z30" s="641">
        <v>0.7</v>
      </c>
      <c r="AA30" s="641"/>
      <c r="AB30" s="641"/>
      <c r="AC30" s="641"/>
      <c r="AD30" s="642" t="s">
        <v>109</v>
      </c>
      <c r="AE30" s="642"/>
      <c r="AF30" s="642"/>
      <c r="AG30" s="642"/>
      <c r="AH30" s="642"/>
      <c r="AI30" s="642"/>
      <c r="AJ30" s="642"/>
      <c r="AK30" s="642"/>
      <c r="AL30" s="611" t="s">
        <v>109</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96.3</v>
      </c>
      <c r="BH30" s="655"/>
      <c r="BI30" s="655"/>
      <c r="BJ30" s="655"/>
      <c r="BK30" s="655"/>
      <c r="BL30" s="655"/>
      <c r="BM30" s="656">
        <v>81.3</v>
      </c>
      <c r="BN30" s="655"/>
      <c r="BO30" s="655"/>
      <c r="BP30" s="655"/>
      <c r="BQ30" s="657"/>
      <c r="BR30" s="654">
        <v>96.6</v>
      </c>
      <c r="BS30" s="655"/>
      <c r="BT30" s="655"/>
      <c r="BU30" s="655"/>
      <c r="BV30" s="655"/>
      <c r="BW30" s="655"/>
      <c r="BX30" s="656">
        <v>81.8</v>
      </c>
      <c r="BY30" s="655"/>
      <c r="BZ30" s="655"/>
      <c r="CA30" s="655"/>
      <c r="CB30" s="657"/>
      <c r="CD30" s="660"/>
      <c r="CE30" s="661"/>
      <c r="CF30" s="625" t="s">
        <v>289</v>
      </c>
      <c r="CG30" s="622"/>
      <c r="CH30" s="622"/>
      <c r="CI30" s="622"/>
      <c r="CJ30" s="622"/>
      <c r="CK30" s="622"/>
      <c r="CL30" s="622"/>
      <c r="CM30" s="622"/>
      <c r="CN30" s="622"/>
      <c r="CO30" s="622"/>
      <c r="CP30" s="622"/>
      <c r="CQ30" s="623"/>
      <c r="CR30" s="588">
        <v>2245833</v>
      </c>
      <c r="CS30" s="589"/>
      <c r="CT30" s="589"/>
      <c r="CU30" s="589"/>
      <c r="CV30" s="589"/>
      <c r="CW30" s="589"/>
      <c r="CX30" s="589"/>
      <c r="CY30" s="590"/>
      <c r="CZ30" s="591">
        <v>12.1</v>
      </c>
      <c r="DA30" s="609"/>
      <c r="DB30" s="609"/>
      <c r="DC30" s="610"/>
      <c r="DD30" s="594">
        <v>2207727</v>
      </c>
      <c r="DE30" s="589"/>
      <c r="DF30" s="589"/>
      <c r="DG30" s="589"/>
      <c r="DH30" s="589"/>
      <c r="DI30" s="589"/>
      <c r="DJ30" s="589"/>
      <c r="DK30" s="590"/>
      <c r="DL30" s="594">
        <v>2207727</v>
      </c>
      <c r="DM30" s="589"/>
      <c r="DN30" s="589"/>
      <c r="DO30" s="589"/>
      <c r="DP30" s="589"/>
      <c r="DQ30" s="589"/>
      <c r="DR30" s="589"/>
      <c r="DS30" s="589"/>
      <c r="DT30" s="589"/>
      <c r="DU30" s="589"/>
      <c r="DV30" s="590"/>
      <c r="DW30" s="611">
        <v>17.3</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307615</v>
      </c>
      <c r="S31" s="589"/>
      <c r="T31" s="589"/>
      <c r="U31" s="589"/>
      <c r="V31" s="589"/>
      <c r="W31" s="589"/>
      <c r="X31" s="589"/>
      <c r="Y31" s="590"/>
      <c r="Z31" s="641">
        <v>1.6</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97.8</v>
      </c>
      <c r="BH31" s="607"/>
      <c r="BI31" s="607"/>
      <c r="BJ31" s="607"/>
      <c r="BK31" s="607"/>
      <c r="BL31" s="607"/>
      <c r="BM31" s="643">
        <v>89.8</v>
      </c>
      <c r="BN31" s="653"/>
      <c r="BO31" s="653"/>
      <c r="BP31" s="653"/>
      <c r="BQ31" s="617"/>
      <c r="BR31" s="652">
        <v>98.1</v>
      </c>
      <c r="BS31" s="607"/>
      <c r="BT31" s="607"/>
      <c r="BU31" s="607"/>
      <c r="BV31" s="607"/>
      <c r="BW31" s="607"/>
      <c r="BX31" s="643">
        <v>89</v>
      </c>
      <c r="BY31" s="653"/>
      <c r="BZ31" s="653"/>
      <c r="CA31" s="653"/>
      <c r="CB31" s="617"/>
      <c r="CD31" s="660"/>
      <c r="CE31" s="661"/>
      <c r="CF31" s="625" t="s">
        <v>293</v>
      </c>
      <c r="CG31" s="622"/>
      <c r="CH31" s="622"/>
      <c r="CI31" s="622"/>
      <c r="CJ31" s="622"/>
      <c r="CK31" s="622"/>
      <c r="CL31" s="622"/>
      <c r="CM31" s="622"/>
      <c r="CN31" s="622"/>
      <c r="CO31" s="622"/>
      <c r="CP31" s="622"/>
      <c r="CQ31" s="623"/>
      <c r="CR31" s="588">
        <v>241408</v>
      </c>
      <c r="CS31" s="607"/>
      <c r="CT31" s="607"/>
      <c r="CU31" s="607"/>
      <c r="CV31" s="607"/>
      <c r="CW31" s="607"/>
      <c r="CX31" s="607"/>
      <c r="CY31" s="608"/>
      <c r="CZ31" s="591">
        <v>1.3</v>
      </c>
      <c r="DA31" s="609"/>
      <c r="DB31" s="609"/>
      <c r="DC31" s="610"/>
      <c r="DD31" s="594">
        <v>238996</v>
      </c>
      <c r="DE31" s="607"/>
      <c r="DF31" s="607"/>
      <c r="DG31" s="607"/>
      <c r="DH31" s="607"/>
      <c r="DI31" s="607"/>
      <c r="DJ31" s="607"/>
      <c r="DK31" s="608"/>
      <c r="DL31" s="594">
        <v>238996</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718034</v>
      </c>
      <c r="S32" s="589"/>
      <c r="T32" s="589"/>
      <c r="U32" s="589"/>
      <c r="V32" s="589"/>
      <c r="W32" s="589"/>
      <c r="X32" s="589"/>
      <c r="Y32" s="590"/>
      <c r="Z32" s="641">
        <v>3.7</v>
      </c>
      <c r="AA32" s="641"/>
      <c r="AB32" s="641"/>
      <c r="AC32" s="641"/>
      <c r="AD32" s="642">
        <v>716</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94.8</v>
      </c>
      <c r="BH32" s="573"/>
      <c r="BI32" s="573"/>
      <c r="BJ32" s="573"/>
      <c r="BK32" s="573"/>
      <c r="BL32" s="573"/>
      <c r="BM32" s="636">
        <v>73</v>
      </c>
      <c r="BN32" s="573"/>
      <c r="BO32" s="573"/>
      <c r="BP32" s="573"/>
      <c r="BQ32" s="630"/>
      <c r="BR32" s="651">
        <v>94.7</v>
      </c>
      <c r="BS32" s="573"/>
      <c r="BT32" s="573"/>
      <c r="BU32" s="573"/>
      <c r="BV32" s="573"/>
      <c r="BW32" s="573"/>
      <c r="BX32" s="636">
        <v>74.2</v>
      </c>
      <c r="BY32" s="573"/>
      <c r="BZ32" s="573"/>
      <c r="CA32" s="573"/>
      <c r="CB32" s="630"/>
      <c r="CD32" s="662"/>
      <c r="CE32" s="663"/>
      <c r="CF32" s="625" t="s">
        <v>296</v>
      </c>
      <c r="CG32" s="622"/>
      <c r="CH32" s="622"/>
      <c r="CI32" s="622"/>
      <c r="CJ32" s="622"/>
      <c r="CK32" s="622"/>
      <c r="CL32" s="622"/>
      <c r="CM32" s="622"/>
      <c r="CN32" s="622"/>
      <c r="CO32" s="622"/>
      <c r="CP32" s="622"/>
      <c r="CQ32" s="623"/>
      <c r="CR32" s="588">
        <v>171</v>
      </c>
      <c r="CS32" s="589"/>
      <c r="CT32" s="589"/>
      <c r="CU32" s="589"/>
      <c r="CV32" s="589"/>
      <c r="CW32" s="589"/>
      <c r="CX32" s="589"/>
      <c r="CY32" s="590"/>
      <c r="CZ32" s="591">
        <v>0</v>
      </c>
      <c r="DA32" s="609"/>
      <c r="DB32" s="609"/>
      <c r="DC32" s="610"/>
      <c r="DD32" s="594">
        <v>171</v>
      </c>
      <c r="DE32" s="589"/>
      <c r="DF32" s="589"/>
      <c r="DG32" s="589"/>
      <c r="DH32" s="589"/>
      <c r="DI32" s="589"/>
      <c r="DJ32" s="589"/>
      <c r="DK32" s="590"/>
      <c r="DL32" s="594">
        <v>171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1792600</v>
      </c>
      <c r="S33" s="589"/>
      <c r="T33" s="589"/>
      <c r="U33" s="589"/>
      <c r="V33" s="589"/>
      <c r="W33" s="589"/>
      <c r="X33" s="589"/>
      <c r="Y33" s="590"/>
      <c r="Z33" s="641">
        <v>9.4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8757999</v>
      </c>
      <c r="CS33" s="607"/>
      <c r="CT33" s="607"/>
      <c r="CU33" s="607"/>
      <c r="CV33" s="607"/>
      <c r="CW33" s="607"/>
      <c r="CX33" s="607"/>
      <c r="CY33" s="608"/>
      <c r="CZ33" s="591">
        <v>47.1</v>
      </c>
      <c r="DA33" s="609"/>
      <c r="DB33" s="609"/>
      <c r="DC33" s="610"/>
      <c r="DD33" s="594">
        <v>6637114</v>
      </c>
      <c r="DE33" s="607"/>
      <c r="DF33" s="607"/>
      <c r="DG33" s="607"/>
      <c r="DH33" s="607"/>
      <c r="DI33" s="607"/>
      <c r="DJ33" s="607"/>
      <c r="DK33" s="608"/>
      <c r="DL33" s="594">
        <v>5254432</v>
      </c>
      <c r="DM33" s="607"/>
      <c r="DN33" s="607"/>
      <c r="DO33" s="607"/>
      <c r="DP33" s="607"/>
      <c r="DQ33" s="607"/>
      <c r="DR33" s="607"/>
      <c r="DS33" s="607"/>
      <c r="DT33" s="607"/>
      <c r="DU33" s="607"/>
      <c r="DV33" s="608"/>
      <c r="DW33" s="611">
        <v>41.1</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2692587</v>
      </c>
      <c r="CS34" s="589"/>
      <c r="CT34" s="589"/>
      <c r="CU34" s="589"/>
      <c r="CV34" s="589"/>
      <c r="CW34" s="589"/>
      <c r="CX34" s="589"/>
      <c r="CY34" s="590"/>
      <c r="CZ34" s="591">
        <v>14.5</v>
      </c>
      <c r="DA34" s="609"/>
      <c r="DB34" s="609"/>
      <c r="DC34" s="610"/>
      <c r="DD34" s="594">
        <v>2153864</v>
      </c>
      <c r="DE34" s="589"/>
      <c r="DF34" s="589"/>
      <c r="DG34" s="589"/>
      <c r="DH34" s="589"/>
      <c r="DI34" s="589"/>
      <c r="DJ34" s="589"/>
      <c r="DK34" s="590"/>
      <c r="DL34" s="594">
        <v>1903215</v>
      </c>
      <c r="DM34" s="589"/>
      <c r="DN34" s="589"/>
      <c r="DO34" s="589"/>
      <c r="DP34" s="589"/>
      <c r="DQ34" s="589"/>
      <c r="DR34" s="589"/>
      <c r="DS34" s="589"/>
      <c r="DT34" s="589"/>
      <c r="DU34" s="589"/>
      <c r="DV34" s="590"/>
      <c r="DW34" s="611">
        <v>14.9</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648700</v>
      </c>
      <c r="S35" s="589"/>
      <c r="T35" s="589"/>
      <c r="U35" s="589"/>
      <c r="V35" s="589"/>
      <c r="W35" s="589"/>
      <c r="X35" s="589"/>
      <c r="Y35" s="590"/>
      <c r="Z35" s="641">
        <v>3.4</v>
      </c>
      <c r="AA35" s="641"/>
      <c r="AB35" s="641"/>
      <c r="AC35" s="641"/>
      <c r="AD35" s="642" t="s">
        <v>109</v>
      </c>
      <c r="AE35" s="642"/>
      <c r="AF35" s="642"/>
      <c r="AG35" s="642"/>
      <c r="AH35" s="642"/>
      <c r="AI35" s="642"/>
      <c r="AJ35" s="642"/>
      <c r="AK35" s="642"/>
      <c r="AL35" s="611" t="s">
        <v>109</v>
      </c>
      <c r="AM35" s="643"/>
      <c r="AN35" s="643"/>
      <c r="AO35" s="644"/>
      <c r="AP35" s="186"/>
      <c r="AQ35" s="645" t="s">
        <v>304</v>
      </c>
      <c r="AR35" s="646"/>
      <c r="AS35" s="646"/>
      <c r="AT35" s="646"/>
      <c r="AU35" s="646"/>
      <c r="AV35" s="646"/>
      <c r="AW35" s="646"/>
      <c r="AX35" s="646"/>
      <c r="AY35" s="647"/>
      <c r="AZ35" s="638">
        <v>2984689</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129512</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523204</v>
      </c>
      <c r="CS35" s="607"/>
      <c r="CT35" s="607"/>
      <c r="CU35" s="607"/>
      <c r="CV35" s="607"/>
      <c r="CW35" s="607"/>
      <c r="CX35" s="607"/>
      <c r="CY35" s="608"/>
      <c r="CZ35" s="591">
        <v>2.8</v>
      </c>
      <c r="DA35" s="609"/>
      <c r="DB35" s="609"/>
      <c r="DC35" s="610"/>
      <c r="DD35" s="594">
        <v>509637</v>
      </c>
      <c r="DE35" s="607"/>
      <c r="DF35" s="607"/>
      <c r="DG35" s="607"/>
      <c r="DH35" s="607"/>
      <c r="DI35" s="607"/>
      <c r="DJ35" s="607"/>
      <c r="DK35" s="608"/>
      <c r="DL35" s="594">
        <v>509637</v>
      </c>
      <c r="DM35" s="607"/>
      <c r="DN35" s="607"/>
      <c r="DO35" s="607"/>
      <c r="DP35" s="607"/>
      <c r="DQ35" s="607"/>
      <c r="DR35" s="607"/>
      <c r="DS35" s="607"/>
      <c r="DT35" s="607"/>
      <c r="DU35" s="607"/>
      <c r="DV35" s="608"/>
      <c r="DW35" s="611">
        <v>4</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19165357</v>
      </c>
      <c r="S36" s="629"/>
      <c r="T36" s="629"/>
      <c r="U36" s="629"/>
      <c r="V36" s="629"/>
      <c r="W36" s="629"/>
      <c r="X36" s="629"/>
      <c r="Y36" s="632"/>
      <c r="Z36" s="633">
        <v>100</v>
      </c>
      <c r="AA36" s="633"/>
      <c r="AB36" s="633"/>
      <c r="AC36" s="633"/>
      <c r="AD36" s="634">
        <v>12126175</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689900</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94503</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2229630</v>
      </c>
      <c r="CS36" s="589"/>
      <c r="CT36" s="589"/>
      <c r="CU36" s="589"/>
      <c r="CV36" s="589"/>
      <c r="CW36" s="589"/>
      <c r="CX36" s="589"/>
      <c r="CY36" s="590"/>
      <c r="CZ36" s="591">
        <v>12</v>
      </c>
      <c r="DA36" s="609"/>
      <c r="DB36" s="609"/>
      <c r="DC36" s="610"/>
      <c r="DD36" s="594">
        <v>1795328</v>
      </c>
      <c r="DE36" s="589"/>
      <c r="DF36" s="589"/>
      <c r="DG36" s="589"/>
      <c r="DH36" s="589"/>
      <c r="DI36" s="589"/>
      <c r="DJ36" s="589"/>
      <c r="DK36" s="590"/>
      <c r="DL36" s="594">
        <v>1272792</v>
      </c>
      <c r="DM36" s="589"/>
      <c r="DN36" s="589"/>
      <c r="DO36" s="589"/>
      <c r="DP36" s="589"/>
      <c r="DQ36" s="589"/>
      <c r="DR36" s="589"/>
      <c r="DS36" s="589"/>
      <c r="DT36" s="589"/>
      <c r="DU36" s="589"/>
      <c r="DV36" s="590"/>
      <c r="DW36" s="611">
        <v>10</v>
      </c>
      <c r="DX36" s="612"/>
      <c r="DY36" s="612"/>
      <c r="DZ36" s="612"/>
      <c r="EA36" s="612"/>
      <c r="EB36" s="612"/>
      <c r="EC36" s="613"/>
    </row>
    <row r="37" spans="2:133" ht="11.25" customHeight="1">
      <c r="AQ37" s="614" t="s">
        <v>311</v>
      </c>
      <c r="AR37" s="615"/>
      <c r="AS37" s="615"/>
      <c r="AT37" s="615"/>
      <c r="AU37" s="615"/>
      <c r="AV37" s="615"/>
      <c r="AW37" s="615"/>
      <c r="AX37" s="615"/>
      <c r="AY37" s="616"/>
      <c r="AZ37" s="588">
        <v>652681</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4352</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627008</v>
      </c>
      <c r="CS37" s="607"/>
      <c r="CT37" s="607"/>
      <c r="CU37" s="607"/>
      <c r="CV37" s="607"/>
      <c r="CW37" s="607"/>
      <c r="CX37" s="607"/>
      <c r="CY37" s="608"/>
      <c r="CZ37" s="591">
        <v>3.4</v>
      </c>
      <c r="DA37" s="609"/>
      <c r="DB37" s="609"/>
      <c r="DC37" s="610"/>
      <c r="DD37" s="594">
        <v>613908</v>
      </c>
      <c r="DE37" s="607"/>
      <c r="DF37" s="607"/>
      <c r="DG37" s="607"/>
      <c r="DH37" s="607"/>
      <c r="DI37" s="607"/>
      <c r="DJ37" s="607"/>
      <c r="DK37" s="608"/>
      <c r="DL37" s="594">
        <v>609048</v>
      </c>
      <c r="DM37" s="607"/>
      <c r="DN37" s="607"/>
      <c r="DO37" s="607"/>
      <c r="DP37" s="607"/>
      <c r="DQ37" s="607"/>
      <c r="DR37" s="607"/>
      <c r="DS37" s="607"/>
      <c r="DT37" s="607"/>
      <c r="DU37" s="607"/>
      <c r="DV37" s="608"/>
      <c r="DW37" s="611">
        <v>4.8</v>
      </c>
      <c r="DX37" s="612"/>
      <c r="DY37" s="612"/>
      <c r="DZ37" s="612"/>
      <c r="EA37" s="612"/>
      <c r="EB37" s="612"/>
      <c r="EC37" s="613"/>
    </row>
    <row r="38" spans="2:133" ht="11.25" customHeight="1">
      <c r="AQ38" s="614" t="s">
        <v>314</v>
      </c>
      <c r="AR38" s="615"/>
      <c r="AS38" s="615"/>
      <c r="AT38" s="615"/>
      <c r="AU38" s="615"/>
      <c r="AV38" s="615"/>
      <c r="AW38" s="615"/>
      <c r="AX38" s="615"/>
      <c r="AY38" s="616"/>
      <c r="AZ38" s="588">
        <v>109771</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7329</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2290637</v>
      </c>
      <c r="CS38" s="589"/>
      <c r="CT38" s="589"/>
      <c r="CU38" s="589"/>
      <c r="CV38" s="589"/>
      <c r="CW38" s="589"/>
      <c r="CX38" s="589"/>
      <c r="CY38" s="590"/>
      <c r="CZ38" s="591">
        <v>12.3</v>
      </c>
      <c r="DA38" s="609"/>
      <c r="DB38" s="609"/>
      <c r="DC38" s="610"/>
      <c r="DD38" s="594">
        <v>2047542</v>
      </c>
      <c r="DE38" s="589"/>
      <c r="DF38" s="589"/>
      <c r="DG38" s="589"/>
      <c r="DH38" s="589"/>
      <c r="DI38" s="589"/>
      <c r="DJ38" s="589"/>
      <c r="DK38" s="590"/>
      <c r="DL38" s="594">
        <v>1568788</v>
      </c>
      <c r="DM38" s="589"/>
      <c r="DN38" s="589"/>
      <c r="DO38" s="589"/>
      <c r="DP38" s="589"/>
      <c r="DQ38" s="589"/>
      <c r="DR38" s="589"/>
      <c r="DS38" s="589"/>
      <c r="DT38" s="589"/>
      <c r="DU38" s="589"/>
      <c r="DV38" s="590"/>
      <c r="DW38" s="611">
        <v>12.3</v>
      </c>
      <c r="DX38" s="612"/>
      <c r="DY38" s="612"/>
      <c r="DZ38" s="612"/>
      <c r="EA38" s="612"/>
      <c r="EB38" s="612"/>
      <c r="EC38" s="613"/>
    </row>
    <row r="39" spans="2:133" ht="11.25" customHeight="1">
      <c r="AQ39" s="614" t="s">
        <v>317</v>
      </c>
      <c r="AR39" s="615"/>
      <c r="AS39" s="615"/>
      <c r="AT39" s="615"/>
      <c r="AU39" s="615"/>
      <c r="AV39" s="615"/>
      <c r="AW39" s="615"/>
      <c r="AX39" s="615"/>
      <c r="AY39" s="616"/>
      <c r="AZ39" s="588">
        <v>19854</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78</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211757</v>
      </c>
      <c r="CS39" s="607"/>
      <c r="CT39" s="607"/>
      <c r="CU39" s="607"/>
      <c r="CV39" s="607"/>
      <c r="CW39" s="607"/>
      <c r="CX39" s="607"/>
      <c r="CY39" s="608"/>
      <c r="CZ39" s="591">
        <v>1.1000000000000001</v>
      </c>
      <c r="DA39" s="609"/>
      <c r="DB39" s="609"/>
      <c r="DC39" s="610"/>
      <c r="DD39" s="594">
        <v>5074</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454427</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119</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810184</v>
      </c>
      <c r="CS40" s="589"/>
      <c r="CT40" s="589"/>
      <c r="CU40" s="589"/>
      <c r="CV40" s="589"/>
      <c r="CW40" s="589"/>
      <c r="CX40" s="589"/>
      <c r="CY40" s="590"/>
      <c r="CZ40" s="591">
        <v>4.4000000000000004</v>
      </c>
      <c r="DA40" s="609"/>
      <c r="DB40" s="609"/>
      <c r="DC40" s="610"/>
      <c r="DD40" s="594">
        <v>125669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1058056</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303</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206</v>
      </c>
      <c r="CS41" s="607"/>
      <c r="CT41" s="607"/>
      <c r="CU41" s="607"/>
      <c r="CV41" s="607"/>
      <c r="CW41" s="607"/>
      <c r="CX41" s="607"/>
      <c r="CY41" s="608"/>
      <c r="CZ41" s="591" t="s">
        <v>206</v>
      </c>
      <c r="DA41" s="609"/>
      <c r="DB41" s="609"/>
      <c r="DC41" s="610"/>
      <c r="DD41" s="594" t="s">
        <v>206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1504586</v>
      </c>
      <c r="CS42" s="589"/>
      <c r="CT42" s="589"/>
      <c r="CU42" s="589"/>
      <c r="CV42" s="589"/>
      <c r="CW42" s="589"/>
      <c r="CX42" s="589"/>
      <c r="CY42" s="590"/>
      <c r="CZ42" s="591">
        <v>8.1</v>
      </c>
      <c r="DA42" s="592"/>
      <c r="DB42" s="592"/>
      <c r="DC42" s="593"/>
      <c r="DD42" s="594">
        <v>346661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33143</v>
      </c>
      <c r="CS43" s="607"/>
      <c r="CT43" s="607"/>
      <c r="CU43" s="607"/>
      <c r="CV43" s="607"/>
      <c r="CW43" s="607"/>
      <c r="CX43" s="607"/>
      <c r="CY43" s="608"/>
      <c r="CZ43" s="591">
        <v>0.2</v>
      </c>
      <c r="DA43" s="609"/>
      <c r="DB43" s="609"/>
      <c r="DC43" s="610"/>
      <c r="DD43" s="594">
        <v>33143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1482139</v>
      </c>
      <c r="CS44" s="589"/>
      <c r="CT44" s="589"/>
      <c r="CU44" s="589"/>
      <c r="CV44" s="589"/>
      <c r="CW44" s="589"/>
      <c r="CX44" s="589"/>
      <c r="CY44" s="590"/>
      <c r="CZ44" s="591">
        <v>8</v>
      </c>
      <c r="DA44" s="592"/>
      <c r="DB44" s="592"/>
      <c r="DC44" s="593"/>
      <c r="DD44" s="594">
        <v>336794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680293</v>
      </c>
      <c r="CS45" s="607"/>
      <c r="CT45" s="607"/>
      <c r="CU45" s="607"/>
      <c r="CV45" s="607"/>
      <c r="CW45" s="607"/>
      <c r="CX45" s="607"/>
      <c r="CY45" s="608"/>
      <c r="CZ45" s="591">
        <v>3.7</v>
      </c>
      <c r="DA45" s="609"/>
      <c r="DB45" s="609"/>
      <c r="DC45" s="610"/>
      <c r="DD45" s="594">
        <v>41709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747753</v>
      </c>
      <c r="CS46" s="589"/>
      <c r="CT46" s="589"/>
      <c r="CU46" s="589"/>
      <c r="CV46" s="589"/>
      <c r="CW46" s="589"/>
      <c r="CX46" s="589"/>
      <c r="CY46" s="590"/>
      <c r="CZ46" s="591">
        <v>4</v>
      </c>
      <c r="DA46" s="592"/>
      <c r="DB46" s="592"/>
      <c r="DC46" s="593"/>
      <c r="DD46" s="594">
        <v>280624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22447</v>
      </c>
      <c r="CS47" s="607"/>
      <c r="CT47" s="607"/>
      <c r="CU47" s="607"/>
      <c r="CV47" s="607"/>
      <c r="CW47" s="607"/>
      <c r="CX47" s="607"/>
      <c r="CY47" s="608"/>
      <c r="CZ47" s="591">
        <v>0.1</v>
      </c>
      <c r="DA47" s="609"/>
      <c r="DB47" s="609"/>
      <c r="DC47" s="610"/>
      <c r="DD47" s="594">
        <v>9867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153</v>
      </c>
      <c r="CS48" s="589"/>
      <c r="CT48" s="589"/>
      <c r="CU48" s="589"/>
      <c r="CV48" s="589"/>
      <c r="CW48" s="589"/>
      <c r="CX48" s="589"/>
      <c r="CY48" s="590"/>
      <c r="CZ48" s="591" t="s">
        <v>153</v>
      </c>
      <c r="DA48" s="592"/>
      <c r="DB48" s="592"/>
      <c r="DC48" s="593"/>
      <c r="DD48" s="594" t="s">
        <v>153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18582511</v>
      </c>
      <c r="CS49" s="573"/>
      <c r="CT49" s="573"/>
      <c r="CU49" s="573"/>
      <c r="CV49" s="573"/>
      <c r="CW49" s="573"/>
      <c r="CX49" s="573"/>
      <c r="CY49" s="574"/>
      <c r="CZ49" s="575">
        <v>100</v>
      </c>
      <c r="DA49" s="576"/>
      <c r="DB49" s="576"/>
      <c r="DC49" s="577"/>
      <c r="DD49" s="578">
        <v>13491343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19165</v>
      </c>
      <c r="R7" s="1101"/>
      <c r="S7" s="1101"/>
      <c r="T7" s="1101"/>
      <c r="U7" s="1101"/>
      <c r="V7" s="1101">
        <v>18583</v>
      </c>
      <c r="W7" s="1101"/>
      <c r="X7" s="1101"/>
      <c r="Y7" s="1101"/>
      <c r="Z7" s="1101"/>
      <c r="AA7" s="1101">
        <v>583</v>
      </c>
      <c r="AB7" s="1101"/>
      <c r="AC7" s="1101"/>
      <c r="AD7" s="1101"/>
      <c r="AE7" s="1102"/>
      <c r="AF7" s="1103">
        <v>546</v>
      </c>
      <c r="AG7" s="1104"/>
      <c r="AH7" s="1104"/>
      <c r="AI7" s="1104"/>
      <c r="AJ7" s="1105"/>
      <c r="AK7" s="1087">
        <v>137</v>
      </c>
      <c r="AL7" s="1088"/>
      <c r="AM7" s="1088"/>
      <c r="AN7" s="1088"/>
      <c r="AO7" s="1088"/>
      <c r="AP7" s="1088">
        <v>20377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552</v>
      </c>
      <c r="BT7" s="1092"/>
      <c r="BU7" s="1092"/>
      <c r="BV7" s="1092"/>
      <c r="BW7" s="1092"/>
      <c r="BX7" s="1092"/>
      <c r="BY7" s="1092"/>
      <c r="BZ7" s="1092"/>
      <c r="CA7" s="1092"/>
      <c r="CB7" s="1092"/>
      <c r="CC7" s="1092"/>
      <c r="CD7" s="1092"/>
      <c r="CE7" s="1092"/>
      <c r="CF7" s="1092"/>
      <c r="CG7" s="1093"/>
      <c r="CH7" s="1084">
        <v>7</v>
      </c>
      <c r="CI7" s="1085"/>
      <c r="CJ7" s="1085"/>
      <c r="CK7" s="1085"/>
      <c r="CL7" s="1086"/>
      <c r="CM7" s="1084">
        <v>10</v>
      </c>
      <c r="CN7" s="1085"/>
      <c r="CO7" s="1085"/>
      <c r="CP7" s="1085"/>
      <c r="CQ7" s="1086"/>
      <c r="CR7" s="1084">
        <v>63</v>
      </c>
      <c r="CS7" s="1085"/>
      <c r="CT7" s="1085"/>
      <c r="CU7" s="1085"/>
      <c r="CV7" s="1086"/>
      <c r="CW7" s="1084" t="s">
        <v>563</v>
      </c>
      <c r="CX7" s="1085"/>
      <c r="CY7" s="1085"/>
      <c r="CZ7" s="1085"/>
      <c r="DA7" s="1086"/>
      <c r="DB7" s="1084" t="s">
        <v>563</v>
      </c>
      <c r="DC7" s="1085"/>
      <c r="DD7" s="1085"/>
      <c r="DE7" s="1085"/>
      <c r="DF7" s="1086"/>
      <c r="DG7" s="1084" t="s">
        <v>563</v>
      </c>
      <c r="DH7" s="1085"/>
      <c r="DI7" s="1085"/>
      <c r="DJ7" s="1085"/>
      <c r="DK7" s="1086"/>
      <c r="DL7" s="1084" t="s">
        <v>563</v>
      </c>
      <c r="DM7" s="1085"/>
      <c r="DN7" s="1085"/>
      <c r="DO7" s="1085"/>
      <c r="DP7" s="1086"/>
      <c r="DQ7" s="1084" t="s">
        <v>564</v>
      </c>
      <c r="DR7" s="1085"/>
      <c r="DS7" s="1085"/>
      <c r="DT7" s="1085"/>
      <c r="DU7" s="1086"/>
      <c r="DV7" s="1111"/>
      <c r="DW7" s="1112"/>
      <c r="DX7" s="1112"/>
      <c r="DY7" s="1112"/>
      <c r="DZ7" s="1113"/>
      <c r="EA7" s="205"/>
    </row>
    <row r="8" spans="1:131" s="206" customFormat="1" ht="26.25" customHeight="1">
      <c r="A8" s="212">
        <v>2</v>
      </c>
      <c r="B8" s="1033" t="s">
        <v>361</v>
      </c>
      <c r="C8" s="1034"/>
      <c r="D8" s="1034"/>
      <c r="E8" s="1034"/>
      <c r="F8" s="1034"/>
      <c r="G8" s="1034"/>
      <c r="H8" s="1034"/>
      <c r="I8" s="1034"/>
      <c r="J8" s="1034"/>
      <c r="K8" s="1034"/>
      <c r="L8" s="1034"/>
      <c r="M8" s="1034"/>
      <c r="N8" s="1034"/>
      <c r="O8" s="1034"/>
      <c r="P8" s="1035"/>
      <c r="Q8" s="1039">
        <v>4067</v>
      </c>
      <c r="R8" s="1040"/>
      <c r="S8" s="1040"/>
      <c r="T8" s="1040"/>
      <c r="U8" s="1040"/>
      <c r="V8" s="1040">
        <v>4067</v>
      </c>
      <c r="W8" s="1040"/>
      <c r="X8" s="1040"/>
      <c r="Y8" s="1040"/>
      <c r="Z8" s="1040"/>
      <c r="AA8" s="1040" t="s">
        <v>559</v>
      </c>
      <c r="AB8" s="1040"/>
      <c r="AC8" s="1040"/>
      <c r="AD8" s="1040"/>
      <c r="AE8" s="1041"/>
      <c r="AF8" s="1015" t="s">
        <v>109</v>
      </c>
      <c r="AG8" s="1016"/>
      <c r="AH8" s="1016"/>
      <c r="AI8" s="1016"/>
      <c r="AJ8" s="1017"/>
      <c r="AK8" s="1082" t="s">
        <v>559</v>
      </c>
      <c r="AL8" s="1083"/>
      <c r="AM8" s="1083"/>
      <c r="AN8" s="1083"/>
      <c r="AO8" s="1083"/>
      <c r="AP8" s="1083" t="s">
        <v>559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553</v>
      </c>
      <c r="BT8" s="1011"/>
      <c r="BU8" s="1011"/>
      <c r="BV8" s="1011"/>
      <c r="BW8" s="1011"/>
      <c r="BX8" s="1011"/>
      <c r="BY8" s="1011"/>
      <c r="BZ8" s="1011"/>
      <c r="CA8" s="1011"/>
      <c r="CB8" s="1011"/>
      <c r="CC8" s="1011"/>
      <c r="CD8" s="1011"/>
      <c r="CE8" s="1011"/>
      <c r="CF8" s="1011"/>
      <c r="CG8" s="1012"/>
      <c r="CH8" s="985">
        <v>0</v>
      </c>
      <c r="CI8" s="986"/>
      <c r="CJ8" s="986"/>
      <c r="CK8" s="986"/>
      <c r="CL8" s="987"/>
      <c r="CM8" s="985">
        <v>4</v>
      </c>
      <c r="CN8" s="986"/>
      <c r="CO8" s="986"/>
      <c r="CP8" s="986"/>
      <c r="CQ8" s="987"/>
      <c r="CR8" s="985">
        <v>30</v>
      </c>
      <c r="CS8" s="986"/>
      <c r="CT8" s="986"/>
      <c r="CU8" s="986"/>
      <c r="CV8" s="987"/>
      <c r="CW8" s="985" t="s">
        <v>563</v>
      </c>
      <c r="CX8" s="986"/>
      <c r="CY8" s="986"/>
      <c r="CZ8" s="986"/>
      <c r="DA8" s="987"/>
      <c r="DB8" s="985" t="s">
        <v>563</v>
      </c>
      <c r="DC8" s="986"/>
      <c r="DD8" s="986"/>
      <c r="DE8" s="986"/>
      <c r="DF8" s="987"/>
      <c r="DG8" s="985" t="s">
        <v>563</v>
      </c>
      <c r="DH8" s="986"/>
      <c r="DI8" s="986"/>
      <c r="DJ8" s="986"/>
      <c r="DK8" s="987"/>
      <c r="DL8" s="985" t="s">
        <v>563</v>
      </c>
      <c r="DM8" s="986"/>
      <c r="DN8" s="986"/>
      <c r="DO8" s="986"/>
      <c r="DP8" s="987"/>
      <c r="DQ8" s="985" t="s">
        <v>564</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554</v>
      </c>
      <c r="BT9" s="1011"/>
      <c r="BU9" s="1011"/>
      <c r="BV9" s="1011"/>
      <c r="BW9" s="1011"/>
      <c r="BX9" s="1011"/>
      <c r="BY9" s="1011"/>
      <c r="BZ9" s="1011"/>
      <c r="CA9" s="1011"/>
      <c r="CB9" s="1011"/>
      <c r="CC9" s="1011"/>
      <c r="CD9" s="1011"/>
      <c r="CE9" s="1011"/>
      <c r="CF9" s="1011"/>
      <c r="CG9" s="1012"/>
      <c r="CH9" s="985">
        <v>0</v>
      </c>
      <c r="CI9" s="986"/>
      <c r="CJ9" s="986"/>
      <c r="CK9" s="986"/>
      <c r="CL9" s="987"/>
      <c r="CM9" s="985">
        <v>46</v>
      </c>
      <c r="CN9" s="986"/>
      <c r="CO9" s="986"/>
      <c r="CP9" s="986"/>
      <c r="CQ9" s="987"/>
      <c r="CR9" s="985">
        <v>21</v>
      </c>
      <c r="CS9" s="986"/>
      <c r="CT9" s="986"/>
      <c r="CU9" s="986"/>
      <c r="CV9" s="987"/>
      <c r="CW9" s="985" t="s">
        <v>563</v>
      </c>
      <c r="CX9" s="986"/>
      <c r="CY9" s="986"/>
      <c r="CZ9" s="986"/>
      <c r="DA9" s="987"/>
      <c r="DB9" s="985" t="s">
        <v>564</v>
      </c>
      <c r="DC9" s="986"/>
      <c r="DD9" s="986"/>
      <c r="DE9" s="986"/>
      <c r="DF9" s="987"/>
      <c r="DG9" s="985" t="s">
        <v>564</v>
      </c>
      <c r="DH9" s="986"/>
      <c r="DI9" s="986"/>
      <c r="DJ9" s="986"/>
      <c r="DK9" s="987"/>
      <c r="DL9" s="985" t="s">
        <v>563</v>
      </c>
      <c r="DM9" s="986"/>
      <c r="DN9" s="986"/>
      <c r="DO9" s="986"/>
      <c r="DP9" s="987"/>
      <c r="DQ9" s="985" t="s">
        <v>563</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555</v>
      </c>
      <c r="BT10" s="1011"/>
      <c r="BU10" s="1011"/>
      <c r="BV10" s="1011"/>
      <c r="BW10" s="1011"/>
      <c r="BX10" s="1011"/>
      <c r="BY10" s="1011"/>
      <c r="BZ10" s="1011"/>
      <c r="CA10" s="1011"/>
      <c r="CB10" s="1011"/>
      <c r="CC10" s="1011"/>
      <c r="CD10" s="1011"/>
      <c r="CE10" s="1011"/>
      <c r="CF10" s="1011"/>
      <c r="CG10" s="1012"/>
      <c r="CH10" s="985">
        <v>-5</v>
      </c>
      <c r="CI10" s="986"/>
      <c r="CJ10" s="986"/>
      <c r="CK10" s="986"/>
      <c r="CL10" s="987"/>
      <c r="CM10" s="985">
        <v>2</v>
      </c>
      <c r="CN10" s="986"/>
      <c r="CO10" s="986"/>
      <c r="CP10" s="986"/>
      <c r="CQ10" s="987"/>
      <c r="CR10" s="985">
        <v>38</v>
      </c>
      <c r="CS10" s="986"/>
      <c r="CT10" s="986"/>
      <c r="CU10" s="986"/>
      <c r="CV10" s="987"/>
      <c r="CW10" s="985" t="s">
        <v>563</v>
      </c>
      <c r="CX10" s="986"/>
      <c r="CY10" s="986"/>
      <c r="CZ10" s="986"/>
      <c r="DA10" s="987"/>
      <c r="DB10" s="985">
        <v>5</v>
      </c>
      <c r="DC10" s="986"/>
      <c r="DD10" s="986"/>
      <c r="DE10" s="986"/>
      <c r="DF10" s="987"/>
      <c r="DG10" s="985" t="s">
        <v>564</v>
      </c>
      <c r="DH10" s="986"/>
      <c r="DI10" s="986"/>
      <c r="DJ10" s="986"/>
      <c r="DK10" s="987"/>
      <c r="DL10" s="985" t="s">
        <v>564</v>
      </c>
      <c r="DM10" s="986"/>
      <c r="DN10" s="986"/>
      <c r="DO10" s="986"/>
      <c r="DP10" s="987"/>
      <c r="DQ10" s="985" t="s">
        <v>564</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556</v>
      </c>
      <c r="BT11" s="1011"/>
      <c r="BU11" s="1011"/>
      <c r="BV11" s="1011"/>
      <c r="BW11" s="1011"/>
      <c r="BX11" s="1011"/>
      <c r="BY11" s="1011"/>
      <c r="BZ11" s="1011"/>
      <c r="CA11" s="1011"/>
      <c r="CB11" s="1011"/>
      <c r="CC11" s="1011"/>
      <c r="CD11" s="1011"/>
      <c r="CE11" s="1011"/>
      <c r="CF11" s="1011"/>
      <c r="CG11" s="1012"/>
      <c r="CH11" s="985">
        <v>4</v>
      </c>
      <c r="CI11" s="986"/>
      <c r="CJ11" s="986"/>
      <c r="CK11" s="986"/>
      <c r="CL11" s="987"/>
      <c r="CM11" s="985">
        <v>64</v>
      </c>
      <c r="CN11" s="986"/>
      <c r="CO11" s="986"/>
      <c r="CP11" s="986"/>
      <c r="CQ11" s="987"/>
      <c r="CR11" s="985">
        <v>4</v>
      </c>
      <c r="CS11" s="986"/>
      <c r="CT11" s="986"/>
      <c r="CU11" s="986"/>
      <c r="CV11" s="987"/>
      <c r="CW11" s="985" t="s">
        <v>563</v>
      </c>
      <c r="CX11" s="986"/>
      <c r="CY11" s="986"/>
      <c r="CZ11" s="986"/>
      <c r="DA11" s="987"/>
      <c r="DB11" s="985" t="s">
        <v>563</v>
      </c>
      <c r="DC11" s="986"/>
      <c r="DD11" s="986"/>
      <c r="DE11" s="986"/>
      <c r="DF11" s="987"/>
      <c r="DG11" s="985" t="s">
        <v>563</v>
      </c>
      <c r="DH11" s="986"/>
      <c r="DI11" s="986"/>
      <c r="DJ11" s="986"/>
      <c r="DK11" s="987"/>
      <c r="DL11" s="985" t="s">
        <v>564</v>
      </c>
      <c r="DM11" s="986"/>
      <c r="DN11" s="986"/>
      <c r="DO11" s="986"/>
      <c r="DP11" s="987"/>
      <c r="DQ11" s="985" t="s">
        <v>563</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557</v>
      </c>
      <c r="BT12" s="1011"/>
      <c r="BU12" s="1011"/>
      <c r="BV12" s="1011"/>
      <c r="BW12" s="1011"/>
      <c r="BX12" s="1011"/>
      <c r="BY12" s="1011"/>
      <c r="BZ12" s="1011"/>
      <c r="CA12" s="1011"/>
      <c r="CB12" s="1011"/>
      <c r="CC12" s="1011"/>
      <c r="CD12" s="1011"/>
      <c r="CE12" s="1011"/>
      <c r="CF12" s="1011"/>
      <c r="CG12" s="1012"/>
      <c r="CH12" s="985">
        <v>2</v>
      </c>
      <c r="CI12" s="986"/>
      <c r="CJ12" s="986"/>
      <c r="CK12" s="986"/>
      <c r="CL12" s="987"/>
      <c r="CM12" s="985">
        <v>1336</v>
      </c>
      <c r="CN12" s="986"/>
      <c r="CO12" s="986"/>
      <c r="CP12" s="986"/>
      <c r="CQ12" s="987"/>
      <c r="CR12" s="985">
        <v>1</v>
      </c>
      <c r="CS12" s="986"/>
      <c r="CT12" s="986"/>
      <c r="CU12" s="986"/>
      <c r="CV12" s="987"/>
      <c r="CW12" s="985">
        <v>0</v>
      </c>
      <c r="CX12" s="986"/>
      <c r="CY12" s="986"/>
      <c r="CZ12" s="986"/>
      <c r="DA12" s="987"/>
      <c r="DB12" s="985" t="s">
        <v>565</v>
      </c>
      <c r="DC12" s="986"/>
      <c r="DD12" s="986"/>
      <c r="DE12" s="986"/>
      <c r="DF12" s="987"/>
      <c r="DG12" s="985" t="s">
        <v>564</v>
      </c>
      <c r="DH12" s="986"/>
      <c r="DI12" s="986"/>
      <c r="DJ12" s="986"/>
      <c r="DK12" s="987"/>
      <c r="DL12" s="985" t="s">
        <v>563</v>
      </c>
      <c r="DM12" s="986"/>
      <c r="DN12" s="986"/>
      <c r="DO12" s="986"/>
      <c r="DP12" s="987"/>
      <c r="DQ12" s="985" t="s">
        <v>563</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23253</v>
      </c>
      <c r="R23" s="1065"/>
      <c r="S23" s="1065"/>
      <c r="T23" s="1065"/>
      <c r="U23" s="1065"/>
      <c r="V23" s="1065">
        <v>22670</v>
      </c>
      <c r="W23" s="1065"/>
      <c r="X23" s="1065"/>
      <c r="Y23" s="1065"/>
      <c r="Z23" s="1065"/>
      <c r="AA23" s="1065">
        <v>583</v>
      </c>
      <c r="AB23" s="1065"/>
      <c r="AC23" s="1065"/>
      <c r="AD23" s="1065"/>
      <c r="AE23" s="1066"/>
      <c r="AF23" s="1067">
        <v>546</v>
      </c>
      <c r="AG23" s="1065"/>
      <c r="AH23" s="1065"/>
      <c r="AI23" s="1065"/>
      <c r="AJ23" s="1068"/>
      <c r="AK23" s="1069"/>
      <c r="AL23" s="1070"/>
      <c r="AM23" s="1070"/>
      <c r="AN23" s="1070"/>
      <c r="AO23" s="1070"/>
      <c r="AP23" s="1065">
        <v>20377</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375</v>
      </c>
      <c r="C28" s="1047"/>
      <c r="D28" s="1047"/>
      <c r="E28" s="1047"/>
      <c r="F28" s="1047"/>
      <c r="G28" s="1047"/>
      <c r="H28" s="1047"/>
      <c r="I28" s="1047"/>
      <c r="J28" s="1047"/>
      <c r="K28" s="1047"/>
      <c r="L28" s="1047"/>
      <c r="M28" s="1047"/>
      <c r="N28" s="1047"/>
      <c r="O28" s="1047"/>
      <c r="P28" s="1048"/>
      <c r="Q28" s="1049">
        <v>3970</v>
      </c>
      <c r="R28" s="1050"/>
      <c r="S28" s="1050"/>
      <c r="T28" s="1050"/>
      <c r="U28" s="1050"/>
      <c r="V28" s="1050">
        <v>3841</v>
      </c>
      <c r="W28" s="1050"/>
      <c r="X28" s="1050"/>
      <c r="Y28" s="1050"/>
      <c r="Z28" s="1050"/>
      <c r="AA28" s="1050">
        <v>130</v>
      </c>
      <c r="AB28" s="1050"/>
      <c r="AC28" s="1050"/>
      <c r="AD28" s="1050"/>
      <c r="AE28" s="1051"/>
      <c r="AF28" s="1052">
        <v>130</v>
      </c>
      <c r="AG28" s="1050"/>
      <c r="AH28" s="1050"/>
      <c r="AI28" s="1050"/>
      <c r="AJ28" s="1053"/>
      <c r="AK28" s="1054">
        <v>365</v>
      </c>
      <c r="AL28" s="1042"/>
      <c r="AM28" s="1042"/>
      <c r="AN28" s="1042"/>
      <c r="AO28" s="1042"/>
      <c r="AP28" s="1042" t="s">
        <v>560</v>
      </c>
      <c r="AQ28" s="1042"/>
      <c r="AR28" s="1042"/>
      <c r="AS28" s="1042"/>
      <c r="AT28" s="1042"/>
      <c r="AU28" s="1042" t="s">
        <v>559</v>
      </c>
      <c r="AV28" s="1042"/>
      <c r="AW28" s="1042"/>
      <c r="AX28" s="1042"/>
      <c r="AY28" s="1042"/>
      <c r="AZ28" s="1043" t="s">
        <v>560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376</v>
      </c>
      <c r="C29" s="1034"/>
      <c r="D29" s="1034"/>
      <c r="E29" s="1034"/>
      <c r="F29" s="1034"/>
      <c r="G29" s="1034"/>
      <c r="H29" s="1034"/>
      <c r="I29" s="1034"/>
      <c r="J29" s="1034"/>
      <c r="K29" s="1034"/>
      <c r="L29" s="1034"/>
      <c r="M29" s="1034"/>
      <c r="N29" s="1034"/>
      <c r="O29" s="1034"/>
      <c r="P29" s="1035"/>
      <c r="Q29" s="1039">
        <v>26</v>
      </c>
      <c r="R29" s="1040"/>
      <c r="S29" s="1040"/>
      <c r="T29" s="1040"/>
      <c r="U29" s="1040"/>
      <c r="V29" s="1040">
        <v>26</v>
      </c>
      <c r="W29" s="1040"/>
      <c r="X29" s="1040"/>
      <c r="Y29" s="1040"/>
      <c r="Z29" s="1040"/>
      <c r="AA29" s="1040">
        <v>0</v>
      </c>
      <c r="AB29" s="1040"/>
      <c r="AC29" s="1040"/>
      <c r="AD29" s="1040"/>
      <c r="AE29" s="1041"/>
      <c r="AF29" s="1015">
        <v>0</v>
      </c>
      <c r="AG29" s="1016"/>
      <c r="AH29" s="1016"/>
      <c r="AI29" s="1016"/>
      <c r="AJ29" s="1017"/>
      <c r="AK29" s="976">
        <v>16</v>
      </c>
      <c r="AL29" s="967"/>
      <c r="AM29" s="967"/>
      <c r="AN29" s="967"/>
      <c r="AO29" s="967"/>
      <c r="AP29" s="967" t="s">
        <v>559</v>
      </c>
      <c r="AQ29" s="967"/>
      <c r="AR29" s="967"/>
      <c r="AS29" s="967"/>
      <c r="AT29" s="967"/>
      <c r="AU29" s="967" t="s">
        <v>558</v>
      </c>
      <c r="AV29" s="967"/>
      <c r="AW29" s="967"/>
      <c r="AX29" s="967"/>
      <c r="AY29" s="967"/>
      <c r="AZ29" s="1038" t="s">
        <v>558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377</v>
      </c>
      <c r="C30" s="1034"/>
      <c r="D30" s="1034"/>
      <c r="E30" s="1034"/>
      <c r="F30" s="1034"/>
      <c r="G30" s="1034"/>
      <c r="H30" s="1034"/>
      <c r="I30" s="1034"/>
      <c r="J30" s="1034"/>
      <c r="K30" s="1034"/>
      <c r="L30" s="1034"/>
      <c r="M30" s="1034"/>
      <c r="N30" s="1034"/>
      <c r="O30" s="1034"/>
      <c r="P30" s="1035"/>
      <c r="Q30" s="1039">
        <v>94</v>
      </c>
      <c r="R30" s="1040"/>
      <c r="S30" s="1040"/>
      <c r="T30" s="1040"/>
      <c r="U30" s="1040"/>
      <c r="V30" s="1040">
        <v>94</v>
      </c>
      <c r="W30" s="1040"/>
      <c r="X30" s="1040"/>
      <c r="Y30" s="1040"/>
      <c r="Z30" s="1040"/>
      <c r="AA30" s="1040">
        <v>0</v>
      </c>
      <c r="AB30" s="1040"/>
      <c r="AC30" s="1040"/>
      <c r="AD30" s="1040"/>
      <c r="AE30" s="1041"/>
      <c r="AF30" s="1015">
        <v>0</v>
      </c>
      <c r="AG30" s="1016"/>
      <c r="AH30" s="1016"/>
      <c r="AI30" s="1016"/>
      <c r="AJ30" s="1017"/>
      <c r="AK30" s="976">
        <v>30</v>
      </c>
      <c r="AL30" s="967"/>
      <c r="AM30" s="967"/>
      <c r="AN30" s="967"/>
      <c r="AO30" s="967"/>
      <c r="AP30" s="967">
        <v>72</v>
      </c>
      <c r="AQ30" s="967"/>
      <c r="AR30" s="967"/>
      <c r="AS30" s="967"/>
      <c r="AT30" s="967"/>
      <c r="AU30" s="967">
        <v>20</v>
      </c>
      <c r="AV30" s="967"/>
      <c r="AW30" s="967"/>
      <c r="AX30" s="967"/>
      <c r="AY30" s="967"/>
      <c r="AZ30" s="1038" t="s">
        <v>561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378</v>
      </c>
      <c r="C31" s="1034"/>
      <c r="D31" s="1034"/>
      <c r="E31" s="1034"/>
      <c r="F31" s="1034"/>
      <c r="G31" s="1034"/>
      <c r="H31" s="1034"/>
      <c r="I31" s="1034"/>
      <c r="J31" s="1034"/>
      <c r="K31" s="1034"/>
      <c r="L31" s="1034"/>
      <c r="M31" s="1034"/>
      <c r="N31" s="1034"/>
      <c r="O31" s="1034"/>
      <c r="P31" s="1035"/>
      <c r="Q31" s="1039">
        <v>287</v>
      </c>
      <c r="R31" s="1040"/>
      <c r="S31" s="1040"/>
      <c r="T31" s="1040"/>
      <c r="U31" s="1040"/>
      <c r="V31" s="1040">
        <v>287</v>
      </c>
      <c r="W31" s="1040"/>
      <c r="X31" s="1040"/>
      <c r="Y31" s="1040"/>
      <c r="Z31" s="1040"/>
      <c r="AA31" s="1040">
        <v>0</v>
      </c>
      <c r="AB31" s="1040"/>
      <c r="AC31" s="1040"/>
      <c r="AD31" s="1040"/>
      <c r="AE31" s="1041"/>
      <c r="AF31" s="1015">
        <v>0</v>
      </c>
      <c r="AG31" s="1016"/>
      <c r="AH31" s="1016"/>
      <c r="AI31" s="1016"/>
      <c r="AJ31" s="1017"/>
      <c r="AK31" s="976">
        <v>116</v>
      </c>
      <c r="AL31" s="967"/>
      <c r="AM31" s="967"/>
      <c r="AN31" s="967"/>
      <c r="AO31" s="967"/>
      <c r="AP31" s="967" t="s">
        <v>559</v>
      </c>
      <c r="AQ31" s="967"/>
      <c r="AR31" s="967"/>
      <c r="AS31" s="967"/>
      <c r="AT31" s="967"/>
      <c r="AU31" s="967" t="s">
        <v>558</v>
      </c>
      <c r="AV31" s="967"/>
      <c r="AW31" s="967"/>
      <c r="AX31" s="967"/>
      <c r="AY31" s="967"/>
      <c r="AZ31" s="1038" t="s">
        <v>561</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379</v>
      </c>
      <c r="C32" s="1034"/>
      <c r="D32" s="1034"/>
      <c r="E32" s="1034"/>
      <c r="F32" s="1034"/>
      <c r="G32" s="1034"/>
      <c r="H32" s="1034"/>
      <c r="I32" s="1034"/>
      <c r="J32" s="1034"/>
      <c r="K32" s="1034"/>
      <c r="L32" s="1034"/>
      <c r="M32" s="1034"/>
      <c r="N32" s="1034"/>
      <c r="O32" s="1034"/>
      <c r="P32" s="1035"/>
      <c r="Q32" s="1039">
        <v>462</v>
      </c>
      <c r="R32" s="1040"/>
      <c r="S32" s="1040"/>
      <c r="T32" s="1040"/>
      <c r="U32" s="1040"/>
      <c r="V32" s="1040">
        <v>437</v>
      </c>
      <c r="W32" s="1040"/>
      <c r="X32" s="1040"/>
      <c r="Y32" s="1040"/>
      <c r="Z32" s="1040"/>
      <c r="AA32" s="1040">
        <v>25</v>
      </c>
      <c r="AB32" s="1040"/>
      <c r="AC32" s="1040"/>
      <c r="AD32" s="1040"/>
      <c r="AE32" s="1041"/>
      <c r="AF32" s="1015">
        <v>25</v>
      </c>
      <c r="AG32" s="1016"/>
      <c r="AH32" s="1016"/>
      <c r="AI32" s="1016"/>
      <c r="AJ32" s="1017"/>
      <c r="AK32" s="976">
        <v>20</v>
      </c>
      <c r="AL32" s="967"/>
      <c r="AM32" s="967"/>
      <c r="AN32" s="967"/>
      <c r="AO32" s="967"/>
      <c r="AP32" s="967">
        <v>259</v>
      </c>
      <c r="AQ32" s="967"/>
      <c r="AR32" s="967"/>
      <c r="AS32" s="967"/>
      <c r="AT32" s="967"/>
      <c r="AU32" s="967">
        <v>12</v>
      </c>
      <c r="AV32" s="967"/>
      <c r="AW32" s="967"/>
      <c r="AX32" s="967"/>
      <c r="AY32" s="967"/>
      <c r="AZ32" s="1038" t="s">
        <v>561</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131</v>
      </c>
      <c r="C33" s="1034"/>
      <c r="D33" s="1034"/>
      <c r="E33" s="1034"/>
      <c r="F33" s="1034"/>
      <c r="G33" s="1034"/>
      <c r="H33" s="1034"/>
      <c r="I33" s="1034"/>
      <c r="J33" s="1034"/>
      <c r="K33" s="1034"/>
      <c r="L33" s="1034"/>
      <c r="M33" s="1034"/>
      <c r="N33" s="1034"/>
      <c r="O33" s="1034"/>
      <c r="P33" s="1035"/>
      <c r="Q33" s="1039">
        <v>5003</v>
      </c>
      <c r="R33" s="1040"/>
      <c r="S33" s="1040"/>
      <c r="T33" s="1040"/>
      <c r="U33" s="1040"/>
      <c r="V33" s="1040">
        <v>4911</v>
      </c>
      <c r="W33" s="1040"/>
      <c r="X33" s="1040"/>
      <c r="Y33" s="1040"/>
      <c r="Z33" s="1040"/>
      <c r="AA33" s="1040">
        <v>93</v>
      </c>
      <c r="AB33" s="1040"/>
      <c r="AC33" s="1040"/>
      <c r="AD33" s="1040"/>
      <c r="AE33" s="1041"/>
      <c r="AF33" s="1015">
        <v>-378</v>
      </c>
      <c r="AG33" s="1016"/>
      <c r="AH33" s="1016"/>
      <c r="AI33" s="1016"/>
      <c r="AJ33" s="1017"/>
      <c r="AK33" s="976">
        <v>652</v>
      </c>
      <c r="AL33" s="967"/>
      <c r="AM33" s="967"/>
      <c r="AN33" s="967"/>
      <c r="AO33" s="967"/>
      <c r="AP33" s="967">
        <v>6295</v>
      </c>
      <c r="AQ33" s="967"/>
      <c r="AR33" s="967"/>
      <c r="AS33" s="967"/>
      <c r="AT33" s="967"/>
      <c r="AU33" s="967">
        <v>3808</v>
      </c>
      <c r="AV33" s="967"/>
      <c r="AW33" s="967"/>
      <c r="AX33" s="967"/>
      <c r="AY33" s="967"/>
      <c r="AZ33" s="1038">
        <v>8.6999999999999993</v>
      </c>
      <c r="BA33" s="1038"/>
      <c r="BB33" s="1038"/>
      <c r="BC33" s="1038"/>
      <c r="BD33" s="1038"/>
      <c r="BE33" s="1028" t="s">
        <v>380</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381</v>
      </c>
      <c r="C34" s="1034"/>
      <c r="D34" s="1034"/>
      <c r="E34" s="1034"/>
      <c r="F34" s="1034"/>
      <c r="G34" s="1034"/>
      <c r="H34" s="1034"/>
      <c r="I34" s="1034"/>
      <c r="J34" s="1034"/>
      <c r="K34" s="1034"/>
      <c r="L34" s="1034"/>
      <c r="M34" s="1034"/>
      <c r="N34" s="1034"/>
      <c r="O34" s="1034"/>
      <c r="P34" s="1035"/>
      <c r="Q34" s="1039">
        <v>382</v>
      </c>
      <c r="R34" s="1040"/>
      <c r="S34" s="1040"/>
      <c r="T34" s="1040"/>
      <c r="U34" s="1040"/>
      <c r="V34" s="1040">
        <v>350</v>
      </c>
      <c r="W34" s="1040"/>
      <c r="X34" s="1040"/>
      <c r="Y34" s="1040"/>
      <c r="Z34" s="1040"/>
      <c r="AA34" s="1040">
        <v>32</v>
      </c>
      <c r="AB34" s="1040"/>
      <c r="AC34" s="1040"/>
      <c r="AD34" s="1040"/>
      <c r="AE34" s="1041"/>
      <c r="AF34" s="1015">
        <v>591</v>
      </c>
      <c r="AG34" s="1016"/>
      <c r="AH34" s="1016"/>
      <c r="AI34" s="1016"/>
      <c r="AJ34" s="1017"/>
      <c r="AK34" s="976">
        <v>34</v>
      </c>
      <c r="AL34" s="967"/>
      <c r="AM34" s="967"/>
      <c r="AN34" s="967"/>
      <c r="AO34" s="967"/>
      <c r="AP34" s="967">
        <v>1851</v>
      </c>
      <c r="AQ34" s="967"/>
      <c r="AR34" s="967"/>
      <c r="AS34" s="967"/>
      <c r="AT34" s="967"/>
      <c r="AU34" s="967">
        <v>246</v>
      </c>
      <c r="AV34" s="967"/>
      <c r="AW34" s="967"/>
      <c r="AX34" s="967"/>
      <c r="AY34" s="967"/>
      <c r="AZ34" s="1038" t="s">
        <v>558</v>
      </c>
      <c r="BA34" s="1038"/>
      <c r="BB34" s="1038"/>
      <c r="BC34" s="1038"/>
      <c r="BD34" s="1038"/>
      <c r="BE34" s="1028" t="s">
        <v>380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382</v>
      </c>
      <c r="C35" s="1034"/>
      <c r="D35" s="1034"/>
      <c r="E35" s="1034"/>
      <c r="F35" s="1034"/>
      <c r="G35" s="1034"/>
      <c r="H35" s="1034"/>
      <c r="I35" s="1034"/>
      <c r="J35" s="1034"/>
      <c r="K35" s="1034"/>
      <c r="L35" s="1034"/>
      <c r="M35" s="1034"/>
      <c r="N35" s="1034"/>
      <c r="O35" s="1034"/>
      <c r="P35" s="1035"/>
      <c r="Q35" s="1039">
        <v>44</v>
      </c>
      <c r="R35" s="1040"/>
      <c r="S35" s="1040"/>
      <c r="T35" s="1040"/>
      <c r="U35" s="1040"/>
      <c r="V35" s="1040">
        <v>60</v>
      </c>
      <c r="W35" s="1040"/>
      <c r="X35" s="1040"/>
      <c r="Y35" s="1040"/>
      <c r="Z35" s="1040"/>
      <c r="AA35" s="1040">
        <v>-16</v>
      </c>
      <c r="AB35" s="1040"/>
      <c r="AC35" s="1040"/>
      <c r="AD35" s="1040"/>
      <c r="AE35" s="1041"/>
      <c r="AF35" s="1015">
        <v>118</v>
      </c>
      <c r="AG35" s="1016"/>
      <c r="AH35" s="1016"/>
      <c r="AI35" s="1016"/>
      <c r="AJ35" s="1017"/>
      <c r="AK35" s="976">
        <v>8</v>
      </c>
      <c r="AL35" s="967"/>
      <c r="AM35" s="967"/>
      <c r="AN35" s="967"/>
      <c r="AO35" s="967"/>
      <c r="AP35" s="967">
        <v>87</v>
      </c>
      <c r="AQ35" s="967"/>
      <c r="AR35" s="967"/>
      <c r="AS35" s="967"/>
      <c r="AT35" s="967"/>
      <c r="AU35" s="967" t="s">
        <v>559</v>
      </c>
      <c r="AV35" s="967"/>
      <c r="AW35" s="967"/>
      <c r="AX35" s="967"/>
      <c r="AY35" s="967"/>
      <c r="AZ35" s="1038" t="s">
        <v>559</v>
      </c>
      <c r="BA35" s="1038"/>
      <c r="BB35" s="1038"/>
      <c r="BC35" s="1038"/>
      <c r="BD35" s="1038"/>
      <c r="BE35" s="1028" t="s">
        <v>380</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383</v>
      </c>
      <c r="C36" s="1034"/>
      <c r="D36" s="1034"/>
      <c r="E36" s="1034"/>
      <c r="F36" s="1034"/>
      <c r="G36" s="1034"/>
      <c r="H36" s="1034"/>
      <c r="I36" s="1034"/>
      <c r="J36" s="1034"/>
      <c r="K36" s="1034"/>
      <c r="L36" s="1034"/>
      <c r="M36" s="1034"/>
      <c r="N36" s="1034"/>
      <c r="O36" s="1034"/>
      <c r="P36" s="1035"/>
      <c r="Q36" s="1039">
        <v>468</v>
      </c>
      <c r="R36" s="1040"/>
      <c r="S36" s="1040"/>
      <c r="T36" s="1040"/>
      <c r="U36" s="1040"/>
      <c r="V36" s="1040">
        <v>468</v>
      </c>
      <c r="W36" s="1040"/>
      <c r="X36" s="1040"/>
      <c r="Y36" s="1040"/>
      <c r="Z36" s="1040"/>
      <c r="AA36" s="1040">
        <v>0</v>
      </c>
      <c r="AB36" s="1040"/>
      <c r="AC36" s="1040"/>
      <c r="AD36" s="1040"/>
      <c r="AE36" s="1041"/>
      <c r="AF36" s="1015">
        <v>0</v>
      </c>
      <c r="AG36" s="1016"/>
      <c r="AH36" s="1016"/>
      <c r="AI36" s="1016"/>
      <c r="AJ36" s="1017"/>
      <c r="AK36" s="976">
        <v>94</v>
      </c>
      <c r="AL36" s="967"/>
      <c r="AM36" s="967"/>
      <c r="AN36" s="967"/>
      <c r="AO36" s="967"/>
      <c r="AP36" s="967">
        <v>1919</v>
      </c>
      <c r="AQ36" s="967"/>
      <c r="AR36" s="967"/>
      <c r="AS36" s="967"/>
      <c r="AT36" s="967"/>
      <c r="AU36" s="967">
        <v>1502</v>
      </c>
      <c r="AV36" s="967"/>
      <c r="AW36" s="967"/>
      <c r="AX36" s="967"/>
      <c r="AY36" s="967"/>
      <c r="AZ36" s="1038" t="s">
        <v>559</v>
      </c>
      <c r="BA36" s="1038"/>
      <c r="BB36" s="1038"/>
      <c r="BC36" s="1038"/>
      <c r="BD36" s="1038"/>
      <c r="BE36" s="1028" t="s">
        <v>384</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385</v>
      </c>
      <c r="C37" s="1034"/>
      <c r="D37" s="1034"/>
      <c r="E37" s="1034"/>
      <c r="F37" s="1034"/>
      <c r="G37" s="1034"/>
      <c r="H37" s="1034"/>
      <c r="I37" s="1034"/>
      <c r="J37" s="1034"/>
      <c r="K37" s="1034"/>
      <c r="L37" s="1034"/>
      <c r="M37" s="1034"/>
      <c r="N37" s="1034"/>
      <c r="O37" s="1034"/>
      <c r="P37" s="1035"/>
      <c r="Q37" s="1039">
        <v>840</v>
      </c>
      <c r="R37" s="1040"/>
      <c r="S37" s="1040"/>
      <c r="T37" s="1040"/>
      <c r="U37" s="1040"/>
      <c r="V37" s="1040">
        <v>840</v>
      </c>
      <c r="W37" s="1040"/>
      <c r="X37" s="1040"/>
      <c r="Y37" s="1040"/>
      <c r="Z37" s="1040"/>
      <c r="AA37" s="1040">
        <v>0</v>
      </c>
      <c r="AB37" s="1040"/>
      <c r="AC37" s="1040"/>
      <c r="AD37" s="1040"/>
      <c r="AE37" s="1041"/>
      <c r="AF37" s="1015">
        <v>0</v>
      </c>
      <c r="AG37" s="1016"/>
      <c r="AH37" s="1016"/>
      <c r="AI37" s="1016"/>
      <c r="AJ37" s="1017"/>
      <c r="AK37" s="976">
        <v>408</v>
      </c>
      <c r="AL37" s="967"/>
      <c r="AM37" s="967"/>
      <c r="AN37" s="967"/>
      <c r="AO37" s="967"/>
      <c r="AP37" s="967">
        <v>5226</v>
      </c>
      <c r="AQ37" s="967"/>
      <c r="AR37" s="967"/>
      <c r="AS37" s="967"/>
      <c r="AT37" s="967"/>
      <c r="AU37" s="967">
        <v>4343</v>
      </c>
      <c r="AV37" s="967"/>
      <c r="AW37" s="967"/>
      <c r="AX37" s="967"/>
      <c r="AY37" s="967"/>
      <c r="AZ37" s="1038" t="s">
        <v>559</v>
      </c>
      <c r="BA37" s="1038"/>
      <c r="BB37" s="1038"/>
      <c r="BC37" s="1038"/>
      <c r="BD37" s="1038"/>
      <c r="BE37" s="1028" t="s">
        <v>384</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386</v>
      </c>
      <c r="C38" s="1034"/>
      <c r="D38" s="1034"/>
      <c r="E38" s="1034"/>
      <c r="F38" s="1034"/>
      <c r="G38" s="1034"/>
      <c r="H38" s="1034"/>
      <c r="I38" s="1034"/>
      <c r="J38" s="1034"/>
      <c r="K38" s="1034"/>
      <c r="L38" s="1034"/>
      <c r="M38" s="1034"/>
      <c r="N38" s="1034"/>
      <c r="O38" s="1034"/>
      <c r="P38" s="1035"/>
      <c r="Q38" s="1039">
        <v>447</v>
      </c>
      <c r="R38" s="1040"/>
      <c r="S38" s="1040"/>
      <c r="T38" s="1040"/>
      <c r="U38" s="1040"/>
      <c r="V38" s="1040">
        <v>447</v>
      </c>
      <c r="W38" s="1040"/>
      <c r="X38" s="1040"/>
      <c r="Y38" s="1040"/>
      <c r="Z38" s="1040"/>
      <c r="AA38" s="1040">
        <v>0</v>
      </c>
      <c r="AB38" s="1040"/>
      <c r="AC38" s="1040"/>
      <c r="AD38" s="1040"/>
      <c r="AE38" s="1041"/>
      <c r="AF38" s="1015">
        <v>0</v>
      </c>
      <c r="AG38" s="1016"/>
      <c r="AH38" s="1016"/>
      <c r="AI38" s="1016"/>
      <c r="AJ38" s="1017"/>
      <c r="AK38" s="976">
        <v>243</v>
      </c>
      <c r="AL38" s="967"/>
      <c r="AM38" s="967"/>
      <c r="AN38" s="967"/>
      <c r="AO38" s="967"/>
      <c r="AP38" s="967">
        <v>2559</v>
      </c>
      <c r="AQ38" s="967"/>
      <c r="AR38" s="967"/>
      <c r="AS38" s="967"/>
      <c r="AT38" s="967"/>
      <c r="AU38" s="967">
        <v>2441</v>
      </c>
      <c r="AV38" s="967"/>
      <c r="AW38" s="967"/>
      <c r="AX38" s="967"/>
      <c r="AY38" s="967"/>
      <c r="AZ38" s="1038" t="s">
        <v>559</v>
      </c>
      <c r="BA38" s="1038"/>
      <c r="BB38" s="1038"/>
      <c r="BC38" s="1038"/>
      <c r="BD38" s="1038"/>
      <c r="BE38" s="1028" t="s">
        <v>384</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387</v>
      </c>
      <c r="C39" s="1034"/>
      <c r="D39" s="1034"/>
      <c r="E39" s="1034"/>
      <c r="F39" s="1034"/>
      <c r="G39" s="1034"/>
      <c r="H39" s="1034"/>
      <c r="I39" s="1034"/>
      <c r="J39" s="1034"/>
      <c r="K39" s="1034"/>
      <c r="L39" s="1034"/>
      <c r="M39" s="1034"/>
      <c r="N39" s="1034"/>
      <c r="O39" s="1034"/>
      <c r="P39" s="1035"/>
      <c r="Q39" s="1039">
        <v>77</v>
      </c>
      <c r="R39" s="1040"/>
      <c r="S39" s="1040"/>
      <c r="T39" s="1040"/>
      <c r="U39" s="1040"/>
      <c r="V39" s="1040">
        <v>77</v>
      </c>
      <c r="W39" s="1040"/>
      <c r="X39" s="1040"/>
      <c r="Y39" s="1040"/>
      <c r="Z39" s="1040"/>
      <c r="AA39" s="1040">
        <v>0</v>
      </c>
      <c r="AB39" s="1040"/>
      <c r="AC39" s="1040"/>
      <c r="AD39" s="1040"/>
      <c r="AE39" s="1041"/>
      <c r="AF39" s="1015">
        <v>0</v>
      </c>
      <c r="AG39" s="1016"/>
      <c r="AH39" s="1016"/>
      <c r="AI39" s="1016"/>
      <c r="AJ39" s="1017"/>
      <c r="AK39" s="976">
        <v>39</v>
      </c>
      <c r="AL39" s="967"/>
      <c r="AM39" s="967"/>
      <c r="AN39" s="967"/>
      <c r="AO39" s="967"/>
      <c r="AP39" s="967">
        <v>388</v>
      </c>
      <c r="AQ39" s="967"/>
      <c r="AR39" s="967"/>
      <c r="AS39" s="967"/>
      <c r="AT39" s="967"/>
      <c r="AU39" s="967">
        <v>303</v>
      </c>
      <c r="AV39" s="967"/>
      <c r="AW39" s="967"/>
      <c r="AX39" s="967"/>
      <c r="AY39" s="967"/>
      <c r="AZ39" s="1038" t="s">
        <v>559</v>
      </c>
      <c r="BA39" s="1038"/>
      <c r="BB39" s="1038"/>
      <c r="BC39" s="1038"/>
      <c r="BD39" s="1038"/>
      <c r="BE39" s="1028" t="s">
        <v>384</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363</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487</v>
      </c>
      <c r="AG63" s="955"/>
      <c r="AH63" s="955"/>
      <c r="AI63" s="955"/>
      <c r="AJ63" s="1026"/>
      <c r="AK63" s="1027"/>
      <c r="AL63" s="959"/>
      <c r="AM63" s="959"/>
      <c r="AN63" s="959"/>
      <c r="AO63" s="959"/>
      <c r="AP63" s="955">
        <v>18654</v>
      </c>
      <c r="AQ63" s="955"/>
      <c r="AR63" s="955"/>
      <c r="AS63" s="955"/>
      <c r="AT63" s="955"/>
      <c r="AU63" s="955">
        <v>12675</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392</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545</v>
      </c>
      <c r="C68" s="982"/>
      <c r="D68" s="982"/>
      <c r="E68" s="982"/>
      <c r="F68" s="982"/>
      <c r="G68" s="982"/>
      <c r="H68" s="982"/>
      <c r="I68" s="982"/>
      <c r="J68" s="982"/>
      <c r="K68" s="982"/>
      <c r="L68" s="982"/>
      <c r="M68" s="982"/>
      <c r="N68" s="982"/>
      <c r="O68" s="982"/>
      <c r="P68" s="983"/>
      <c r="Q68" s="984">
        <v>14715</v>
      </c>
      <c r="R68" s="978"/>
      <c r="S68" s="978"/>
      <c r="T68" s="978"/>
      <c r="U68" s="978"/>
      <c r="V68" s="978">
        <v>13779</v>
      </c>
      <c r="W68" s="978"/>
      <c r="X68" s="978"/>
      <c r="Y68" s="978"/>
      <c r="Z68" s="978"/>
      <c r="AA68" s="978">
        <v>936</v>
      </c>
      <c r="AB68" s="978"/>
      <c r="AC68" s="978"/>
      <c r="AD68" s="978"/>
      <c r="AE68" s="978"/>
      <c r="AF68" s="978">
        <v>936</v>
      </c>
      <c r="AG68" s="978"/>
      <c r="AH68" s="978"/>
      <c r="AI68" s="978"/>
      <c r="AJ68" s="978"/>
      <c r="AK68" s="978">
        <v>11</v>
      </c>
      <c r="AL68" s="978"/>
      <c r="AM68" s="978"/>
      <c r="AN68" s="978"/>
      <c r="AO68" s="978"/>
      <c r="AP68" s="978" t="s">
        <v>558</v>
      </c>
      <c r="AQ68" s="978"/>
      <c r="AR68" s="978"/>
      <c r="AS68" s="978"/>
      <c r="AT68" s="978"/>
      <c r="AU68" s="978" t="s">
        <v>559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546</v>
      </c>
      <c r="C69" s="971"/>
      <c r="D69" s="971"/>
      <c r="E69" s="971"/>
      <c r="F69" s="971"/>
      <c r="G69" s="971"/>
      <c r="H69" s="971"/>
      <c r="I69" s="971"/>
      <c r="J69" s="971"/>
      <c r="K69" s="971"/>
      <c r="L69" s="971"/>
      <c r="M69" s="971"/>
      <c r="N69" s="971"/>
      <c r="O69" s="971"/>
      <c r="P69" s="972"/>
      <c r="Q69" s="973">
        <v>221</v>
      </c>
      <c r="R69" s="967"/>
      <c r="S69" s="967"/>
      <c r="T69" s="967"/>
      <c r="U69" s="967"/>
      <c r="V69" s="967">
        <v>202</v>
      </c>
      <c r="W69" s="967"/>
      <c r="X69" s="967"/>
      <c r="Y69" s="967"/>
      <c r="Z69" s="967"/>
      <c r="AA69" s="967">
        <v>19</v>
      </c>
      <c r="AB69" s="967"/>
      <c r="AC69" s="967"/>
      <c r="AD69" s="967"/>
      <c r="AE69" s="967"/>
      <c r="AF69" s="967">
        <v>19</v>
      </c>
      <c r="AG69" s="967"/>
      <c r="AH69" s="967"/>
      <c r="AI69" s="967"/>
      <c r="AJ69" s="967"/>
      <c r="AK69" s="967">
        <v>93</v>
      </c>
      <c r="AL69" s="967"/>
      <c r="AM69" s="967"/>
      <c r="AN69" s="967"/>
      <c r="AO69" s="967"/>
      <c r="AP69" s="967" t="s">
        <v>559</v>
      </c>
      <c r="AQ69" s="967"/>
      <c r="AR69" s="967"/>
      <c r="AS69" s="967"/>
      <c r="AT69" s="967"/>
      <c r="AU69" s="967" t="s">
        <v>559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547</v>
      </c>
      <c r="C70" s="971"/>
      <c r="D70" s="971"/>
      <c r="E70" s="971"/>
      <c r="F70" s="971"/>
      <c r="G70" s="971"/>
      <c r="H70" s="971"/>
      <c r="I70" s="971"/>
      <c r="J70" s="971"/>
      <c r="K70" s="971"/>
      <c r="L70" s="971"/>
      <c r="M70" s="971"/>
      <c r="N70" s="971"/>
      <c r="O70" s="971"/>
      <c r="P70" s="972"/>
      <c r="Q70" s="973">
        <v>121</v>
      </c>
      <c r="R70" s="967"/>
      <c r="S70" s="967"/>
      <c r="T70" s="967"/>
      <c r="U70" s="967"/>
      <c r="V70" s="967">
        <v>105</v>
      </c>
      <c r="W70" s="967"/>
      <c r="X70" s="967"/>
      <c r="Y70" s="967"/>
      <c r="Z70" s="967"/>
      <c r="AA70" s="967">
        <v>16</v>
      </c>
      <c r="AB70" s="967"/>
      <c r="AC70" s="967"/>
      <c r="AD70" s="967"/>
      <c r="AE70" s="967"/>
      <c r="AF70" s="967">
        <v>16</v>
      </c>
      <c r="AG70" s="967"/>
      <c r="AH70" s="967"/>
      <c r="AI70" s="967"/>
      <c r="AJ70" s="967"/>
      <c r="AK70" s="967" t="s">
        <v>559</v>
      </c>
      <c r="AL70" s="967"/>
      <c r="AM70" s="967"/>
      <c r="AN70" s="967"/>
      <c r="AO70" s="967"/>
      <c r="AP70" s="967" t="s">
        <v>562</v>
      </c>
      <c r="AQ70" s="967"/>
      <c r="AR70" s="967"/>
      <c r="AS70" s="967"/>
      <c r="AT70" s="967"/>
      <c r="AU70" s="967" t="s">
        <v>559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548</v>
      </c>
      <c r="C71" s="971"/>
      <c r="D71" s="971"/>
      <c r="E71" s="971"/>
      <c r="F71" s="971"/>
      <c r="G71" s="971"/>
      <c r="H71" s="971"/>
      <c r="I71" s="971"/>
      <c r="J71" s="971"/>
      <c r="K71" s="971"/>
      <c r="L71" s="971"/>
      <c r="M71" s="971"/>
      <c r="N71" s="971"/>
      <c r="O71" s="971"/>
      <c r="P71" s="972"/>
      <c r="Q71" s="973">
        <v>447</v>
      </c>
      <c r="R71" s="967"/>
      <c r="S71" s="967"/>
      <c r="T71" s="967"/>
      <c r="U71" s="967"/>
      <c r="V71" s="967">
        <v>419</v>
      </c>
      <c r="W71" s="967"/>
      <c r="X71" s="967"/>
      <c r="Y71" s="967"/>
      <c r="Z71" s="967"/>
      <c r="AA71" s="967">
        <v>28</v>
      </c>
      <c r="AB71" s="967"/>
      <c r="AC71" s="967"/>
      <c r="AD71" s="967"/>
      <c r="AE71" s="967"/>
      <c r="AF71" s="967">
        <v>28</v>
      </c>
      <c r="AG71" s="967"/>
      <c r="AH71" s="967"/>
      <c r="AI71" s="967"/>
      <c r="AJ71" s="967"/>
      <c r="AK71" s="967" t="s">
        <v>559</v>
      </c>
      <c r="AL71" s="967"/>
      <c r="AM71" s="967"/>
      <c r="AN71" s="967"/>
      <c r="AO71" s="967"/>
      <c r="AP71" s="967" t="s">
        <v>559</v>
      </c>
      <c r="AQ71" s="967"/>
      <c r="AR71" s="967"/>
      <c r="AS71" s="967"/>
      <c r="AT71" s="967"/>
      <c r="AU71" s="967" t="s">
        <v>562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549</v>
      </c>
      <c r="C72" s="971"/>
      <c r="D72" s="971"/>
      <c r="E72" s="971"/>
      <c r="F72" s="971"/>
      <c r="G72" s="971"/>
      <c r="H72" s="971"/>
      <c r="I72" s="971"/>
      <c r="J72" s="971"/>
      <c r="K72" s="971"/>
      <c r="L72" s="971"/>
      <c r="M72" s="971"/>
      <c r="N72" s="971"/>
      <c r="O72" s="971"/>
      <c r="P72" s="972"/>
      <c r="Q72" s="973">
        <v>155984</v>
      </c>
      <c r="R72" s="967"/>
      <c r="S72" s="967"/>
      <c r="T72" s="967"/>
      <c r="U72" s="967"/>
      <c r="V72" s="967">
        <v>147697</v>
      </c>
      <c r="W72" s="967"/>
      <c r="X72" s="967"/>
      <c r="Y72" s="967"/>
      <c r="Z72" s="967"/>
      <c r="AA72" s="967">
        <v>8288</v>
      </c>
      <c r="AB72" s="967"/>
      <c r="AC72" s="967"/>
      <c r="AD72" s="967"/>
      <c r="AE72" s="967"/>
      <c r="AF72" s="967">
        <v>8288</v>
      </c>
      <c r="AG72" s="967"/>
      <c r="AH72" s="967"/>
      <c r="AI72" s="967"/>
      <c r="AJ72" s="967"/>
      <c r="AK72" s="967">
        <v>252</v>
      </c>
      <c r="AL72" s="967"/>
      <c r="AM72" s="967"/>
      <c r="AN72" s="967"/>
      <c r="AO72" s="967"/>
      <c r="AP72" s="967" t="s">
        <v>559</v>
      </c>
      <c r="AQ72" s="967"/>
      <c r="AR72" s="967"/>
      <c r="AS72" s="967"/>
      <c r="AT72" s="967"/>
      <c r="AU72" s="967" t="s">
        <v>559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550</v>
      </c>
      <c r="C73" s="971"/>
      <c r="D73" s="971"/>
      <c r="E73" s="971"/>
      <c r="F73" s="971"/>
      <c r="G73" s="971"/>
      <c r="H73" s="971"/>
      <c r="I73" s="971"/>
      <c r="J73" s="971"/>
      <c r="K73" s="971"/>
      <c r="L73" s="971"/>
      <c r="M73" s="971"/>
      <c r="N73" s="971"/>
      <c r="O73" s="971"/>
      <c r="P73" s="972"/>
      <c r="Q73" s="973">
        <v>2949</v>
      </c>
      <c r="R73" s="967"/>
      <c r="S73" s="967"/>
      <c r="T73" s="967"/>
      <c r="U73" s="967"/>
      <c r="V73" s="967">
        <v>2926</v>
      </c>
      <c r="W73" s="967"/>
      <c r="X73" s="967"/>
      <c r="Y73" s="967"/>
      <c r="Z73" s="967"/>
      <c r="AA73" s="967">
        <v>23</v>
      </c>
      <c r="AB73" s="967"/>
      <c r="AC73" s="967"/>
      <c r="AD73" s="967"/>
      <c r="AE73" s="967"/>
      <c r="AF73" s="967">
        <v>23</v>
      </c>
      <c r="AG73" s="967"/>
      <c r="AH73" s="967"/>
      <c r="AI73" s="967"/>
      <c r="AJ73" s="967"/>
      <c r="AK73" s="967">
        <v>80</v>
      </c>
      <c r="AL73" s="967"/>
      <c r="AM73" s="967"/>
      <c r="AN73" s="967"/>
      <c r="AO73" s="967"/>
      <c r="AP73" s="967">
        <v>183</v>
      </c>
      <c r="AQ73" s="967"/>
      <c r="AR73" s="967"/>
      <c r="AS73" s="967"/>
      <c r="AT73" s="967"/>
      <c r="AU73" s="967">
        <v>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551</v>
      </c>
      <c r="C74" s="971"/>
      <c r="D74" s="971"/>
      <c r="E74" s="971"/>
      <c r="F74" s="971"/>
      <c r="G74" s="971"/>
      <c r="H74" s="971"/>
      <c r="I74" s="971"/>
      <c r="J74" s="971"/>
      <c r="K74" s="971"/>
      <c r="L74" s="971"/>
      <c r="M74" s="971"/>
      <c r="N74" s="971"/>
      <c r="O74" s="971"/>
      <c r="P74" s="972"/>
      <c r="Q74" s="973">
        <v>17272</v>
      </c>
      <c r="R74" s="967"/>
      <c r="S74" s="967"/>
      <c r="T74" s="967"/>
      <c r="U74" s="967"/>
      <c r="V74" s="967">
        <v>17019</v>
      </c>
      <c r="W74" s="967"/>
      <c r="X74" s="967"/>
      <c r="Y74" s="967"/>
      <c r="Z74" s="967"/>
      <c r="AA74" s="967">
        <v>253</v>
      </c>
      <c r="AB74" s="967"/>
      <c r="AC74" s="967"/>
      <c r="AD74" s="967"/>
      <c r="AE74" s="967"/>
      <c r="AF74" s="967">
        <v>253</v>
      </c>
      <c r="AG74" s="967"/>
      <c r="AH74" s="967"/>
      <c r="AI74" s="967"/>
      <c r="AJ74" s="967"/>
      <c r="AK74" s="967">
        <v>36</v>
      </c>
      <c r="AL74" s="967"/>
      <c r="AM74" s="967"/>
      <c r="AN74" s="967"/>
      <c r="AO74" s="967"/>
      <c r="AP74" s="967" t="s">
        <v>558</v>
      </c>
      <c r="AQ74" s="967"/>
      <c r="AR74" s="967"/>
      <c r="AS74" s="967"/>
      <c r="AT74" s="967"/>
      <c r="AU74" s="967" t="s">
        <v>559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9563</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157</v>
      </c>
      <c r="CS102" s="947"/>
      <c r="CT102" s="947"/>
      <c r="CU102" s="947"/>
      <c r="CV102" s="948"/>
      <c r="CW102" s="946">
        <v>0</v>
      </c>
      <c r="CX102" s="947"/>
      <c r="CY102" s="947"/>
      <c r="CZ102" s="947"/>
      <c r="DA102" s="948"/>
      <c r="DB102" s="946">
        <v>5</v>
      </c>
      <c r="DC102" s="947"/>
      <c r="DD102" s="947"/>
      <c r="DE102" s="947"/>
      <c r="DF102" s="948"/>
      <c r="DG102" s="946" t="s">
        <v>563</v>
      </c>
      <c r="DH102" s="947"/>
      <c r="DI102" s="947"/>
      <c r="DJ102" s="947"/>
      <c r="DK102" s="948"/>
      <c r="DL102" s="946" t="s">
        <v>566</v>
      </c>
      <c r="DM102" s="947"/>
      <c r="DN102" s="947"/>
      <c r="DO102" s="947"/>
      <c r="DP102" s="948"/>
      <c r="DQ102" s="946" t="s">
        <v>563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283</v>
      </c>
      <c r="AG109" s="888"/>
      <c r="AH109" s="888"/>
      <c r="AI109" s="888"/>
      <c r="AJ109" s="889"/>
      <c r="AK109" s="890" t="s">
        <v>282</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283</v>
      </c>
      <c r="BW109" s="888"/>
      <c r="BX109" s="888"/>
      <c r="BY109" s="888"/>
      <c r="BZ109" s="889"/>
      <c r="CA109" s="890" t="s">
        <v>282</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283</v>
      </c>
      <c r="DM109" s="888"/>
      <c r="DN109" s="888"/>
      <c r="DO109" s="888"/>
      <c r="DP109" s="889"/>
      <c r="DQ109" s="890" t="s">
        <v>282</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2814557</v>
      </c>
      <c r="AB110" s="873"/>
      <c r="AC110" s="873"/>
      <c r="AD110" s="873"/>
      <c r="AE110" s="874"/>
      <c r="AF110" s="875">
        <v>2778547</v>
      </c>
      <c r="AG110" s="873"/>
      <c r="AH110" s="873"/>
      <c r="AI110" s="873"/>
      <c r="AJ110" s="874"/>
      <c r="AK110" s="875">
        <v>2487241</v>
      </c>
      <c r="AL110" s="873"/>
      <c r="AM110" s="873"/>
      <c r="AN110" s="873"/>
      <c r="AO110" s="874"/>
      <c r="AP110" s="876">
        <v>23.8</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22325093</v>
      </c>
      <c r="BR110" s="800"/>
      <c r="BS110" s="800"/>
      <c r="BT110" s="800"/>
      <c r="BU110" s="800"/>
      <c r="BV110" s="800">
        <v>20830001</v>
      </c>
      <c r="BW110" s="800"/>
      <c r="BX110" s="800"/>
      <c r="BY110" s="800"/>
      <c r="BZ110" s="800"/>
      <c r="CA110" s="800">
        <v>20376768</v>
      </c>
      <c r="CB110" s="800"/>
      <c r="CC110" s="800"/>
      <c r="CD110" s="800"/>
      <c r="CE110" s="800"/>
      <c r="CF110" s="861">
        <v>195.3</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409</v>
      </c>
      <c r="DH110" s="800"/>
      <c r="DI110" s="800"/>
      <c r="DJ110" s="800"/>
      <c r="DK110" s="800"/>
      <c r="DL110" s="800" t="s">
        <v>409</v>
      </c>
      <c r="DM110" s="800"/>
      <c r="DN110" s="800"/>
      <c r="DO110" s="800"/>
      <c r="DP110" s="800"/>
      <c r="DQ110" s="800" t="s">
        <v>409</v>
      </c>
      <c r="DR110" s="800"/>
      <c r="DS110" s="800"/>
      <c r="DT110" s="800"/>
      <c r="DU110" s="800"/>
      <c r="DV110" s="801" t="s">
        <v>409</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52492</v>
      </c>
      <c r="BR111" s="771"/>
      <c r="BS111" s="771"/>
      <c r="BT111" s="771"/>
      <c r="BU111" s="771"/>
      <c r="BV111" s="771">
        <v>37962</v>
      </c>
      <c r="BW111" s="771"/>
      <c r="BX111" s="771"/>
      <c r="BY111" s="771"/>
      <c r="BZ111" s="771"/>
      <c r="CA111" s="771">
        <v>30197</v>
      </c>
      <c r="CB111" s="771"/>
      <c r="CC111" s="771"/>
      <c r="CD111" s="771"/>
      <c r="CE111" s="771"/>
      <c r="CF111" s="848">
        <v>0.3</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415</v>
      </c>
      <c r="AB112" s="784"/>
      <c r="AC112" s="784"/>
      <c r="AD112" s="784"/>
      <c r="AE112" s="785"/>
      <c r="AF112" s="786" t="s">
        <v>415</v>
      </c>
      <c r="AG112" s="784"/>
      <c r="AH112" s="784"/>
      <c r="AI112" s="784"/>
      <c r="AJ112" s="785"/>
      <c r="AK112" s="786" t="s">
        <v>415</v>
      </c>
      <c r="AL112" s="784"/>
      <c r="AM112" s="784"/>
      <c r="AN112" s="784"/>
      <c r="AO112" s="785"/>
      <c r="AP112" s="754" t="s">
        <v>415</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10433691</v>
      </c>
      <c r="BR112" s="771"/>
      <c r="BS112" s="771"/>
      <c r="BT112" s="771"/>
      <c r="BU112" s="771"/>
      <c r="BV112" s="771">
        <v>10605691</v>
      </c>
      <c r="BW112" s="771"/>
      <c r="BX112" s="771"/>
      <c r="BY112" s="771"/>
      <c r="BZ112" s="771"/>
      <c r="CA112" s="771">
        <v>12674766</v>
      </c>
      <c r="CB112" s="771"/>
      <c r="CC112" s="771"/>
      <c r="CD112" s="771"/>
      <c r="CE112" s="771"/>
      <c r="CF112" s="848">
        <v>121.5</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2163</v>
      </c>
      <c r="DH112" s="771"/>
      <c r="DI112" s="771"/>
      <c r="DJ112" s="771"/>
      <c r="DK112" s="771"/>
      <c r="DL112" s="771">
        <v>1472</v>
      </c>
      <c r="DM112" s="771"/>
      <c r="DN112" s="771"/>
      <c r="DO112" s="771"/>
      <c r="DP112" s="771"/>
      <c r="DQ112" s="771">
        <v>1005</v>
      </c>
      <c r="DR112" s="771"/>
      <c r="DS112" s="771"/>
      <c r="DT112" s="771"/>
      <c r="DU112" s="771"/>
      <c r="DV112" s="823">
        <v>0</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794078</v>
      </c>
      <c r="AB113" s="909"/>
      <c r="AC113" s="909"/>
      <c r="AD113" s="909"/>
      <c r="AE113" s="910"/>
      <c r="AF113" s="911">
        <v>783918</v>
      </c>
      <c r="AG113" s="909"/>
      <c r="AH113" s="909"/>
      <c r="AI113" s="909"/>
      <c r="AJ113" s="910"/>
      <c r="AK113" s="911">
        <v>784705</v>
      </c>
      <c r="AL113" s="909"/>
      <c r="AM113" s="909"/>
      <c r="AN113" s="909"/>
      <c r="AO113" s="910"/>
      <c r="AP113" s="912">
        <v>7.5</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79636</v>
      </c>
      <c r="BR113" s="771"/>
      <c r="BS113" s="771"/>
      <c r="BT113" s="771"/>
      <c r="BU113" s="771"/>
      <c r="BV113" s="771">
        <v>61571</v>
      </c>
      <c r="BW113" s="771"/>
      <c r="BX113" s="771"/>
      <c r="BY113" s="771"/>
      <c r="BZ113" s="771"/>
      <c r="CA113" s="771">
        <v>44399</v>
      </c>
      <c r="CB113" s="771"/>
      <c r="CC113" s="771"/>
      <c r="CD113" s="771"/>
      <c r="CE113" s="771"/>
      <c r="CF113" s="848">
        <v>0.4</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415</v>
      </c>
      <c r="DH113" s="784"/>
      <c r="DI113" s="784"/>
      <c r="DJ113" s="784"/>
      <c r="DK113" s="785"/>
      <c r="DL113" s="786" t="s">
        <v>415</v>
      </c>
      <c r="DM113" s="784"/>
      <c r="DN113" s="784"/>
      <c r="DO113" s="784"/>
      <c r="DP113" s="785"/>
      <c r="DQ113" s="786" t="s">
        <v>415</v>
      </c>
      <c r="DR113" s="784"/>
      <c r="DS113" s="784"/>
      <c r="DT113" s="784"/>
      <c r="DU113" s="785"/>
      <c r="DV113" s="754" t="s">
        <v>415</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19596</v>
      </c>
      <c r="AB114" s="784"/>
      <c r="AC114" s="784"/>
      <c r="AD114" s="784"/>
      <c r="AE114" s="785"/>
      <c r="AF114" s="786">
        <v>18914</v>
      </c>
      <c r="AG114" s="784"/>
      <c r="AH114" s="784"/>
      <c r="AI114" s="784"/>
      <c r="AJ114" s="785"/>
      <c r="AK114" s="786">
        <v>17719</v>
      </c>
      <c r="AL114" s="784"/>
      <c r="AM114" s="784"/>
      <c r="AN114" s="784"/>
      <c r="AO114" s="785"/>
      <c r="AP114" s="754">
        <v>0.2</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3685061</v>
      </c>
      <c r="BR114" s="771"/>
      <c r="BS114" s="771"/>
      <c r="BT114" s="771"/>
      <c r="BU114" s="771"/>
      <c r="BV114" s="771">
        <v>3442432</v>
      </c>
      <c r="BW114" s="771"/>
      <c r="BX114" s="771"/>
      <c r="BY114" s="771"/>
      <c r="BZ114" s="771"/>
      <c r="CA114" s="771">
        <v>2660493</v>
      </c>
      <c r="CB114" s="771"/>
      <c r="CC114" s="771"/>
      <c r="CD114" s="771"/>
      <c r="CE114" s="771"/>
      <c r="CF114" s="848">
        <v>25.5</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415</v>
      </c>
      <c r="DH114" s="784"/>
      <c r="DI114" s="784"/>
      <c r="DJ114" s="784"/>
      <c r="DK114" s="785"/>
      <c r="DL114" s="786" t="s">
        <v>415</v>
      </c>
      <c r="DM114" s="784"/>
      <c r="DN114" s="784"/>
      <c r="DO114" s="784"/>
      <c r="DP114" s="785"/>
      <c r="DQ114" s="786" t="s">
        <v>415</v>
      </c>
      <c r="DR114" s="784"/>
      <c r="DS114" s="784"/>
      <c r="DT114" s="784"/>
      <c r="DU114" s="785"/>
      <c r="DV114" s="754" t="s">
        <v>415</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24716</v>
      </c>
      <c r="AB115" s="909"/>
      <c r="AC115" s="909"/>
      <c r="AD115" s="909"/>
      <c r="AE115" s="910"/>
      <c r="AF115" s="911">
        <v>22677</v>
      </c>
      <c r="AG115" s="909"/>
      <c r="AH115" s="909"/>
      <c r="AI115" s="909"/>
      <c r="AJ115" s="910"/>
      <c r="AK115" s="911">
        <v>22952</v>
      </c>
      <c r="AL115" s="909"/>
      <c r="AM115" s="909"/>
      <c r="AN115" s="909"/>
      <c r="AO115" s="910"/>
      <c r="AP115" s="912">
        <v>0.2</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415</v>
      </c>
      <c r="BR115" s="771"/>
      <c r="BS115" s="771"/>
      <c r="BT115" s="771"/>
      <c r="BU115" s="771"/>
      <c r="BV115" s="771" t="s">
        <v>415</v>
      </c>
      <c r="BW115" s="771"/>
      <c r="BX115" s="771"/>
      <c r="BY115" s="771"/>
      <c r="BZ115" s="771"/>
      <c r="CA115" s="771" t="s">
        <v>415</v>
      </c>
      <c r="CB115" s="771"/>
      <c r="CC115" s="771"/>
      <c r="CD115" s="771"/>
      <c r="CE115" s="771"/>
      <c r="CF115" s="848" t="s">
        <v>415</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415</v>
      </c>
      <c r="DH115" s="784"/>
      <c r="DI115" s="784"/>
      <c r="DJ115" s="784"/>
      <c r="DK115" s="785"/>
      <c r="DL115" s="786" t="s">
        <v>415</v>
      </c>
      <c r="DM115" s="784"/>
      <c r="DN115" s="784"/>
      <c r="DO115" s="784"/>
      <c r="DP115" s="785"/>
      <c r="DQ115" s="786" t="s">
        <v>415</v>
      </c>
      <c r="DR115" s="784"/>
      <c r="DS115" s="784"/>
      <c r="DT115" s="784"/>
      <c r="DU115" s="785"/>
      <c r="DV115" s="754" t="s">
        <v>415</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29</v>
      </c>
      <c r="AB116" s="784"/>
      <c r="AC116" s="784"/>
      <c r="AD116" s="784"/>
      <c r="AE116" s="785"/>
      <c r="AF116" s="786">
        <v>25</v>
      </c>
      <c r="AG116" s="784"/>
      <c r="AH116" s="784"/>
      <c r="AI116" s="784"/>
      <c r="AJ116" s="785"/>
      <c r="AK116" s="786">
        <v>25</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415</v>
      </c>
      <c r="BR116" s="771"/>
      <c r="BS116" s="771"/>
      <c r="BT116" s="771"/>
      <c r="BU116" s="771"/>
      <c r="BV116" s="771" t="s">
        <v>415</v>
      </c>
      <c r="BW116" s="771"/>
      <c r="BX116" s="771"/>
      <c r="BY116" s="771"/>
      <c r="BZ116" s="771"/>
      <c r="CA116" s="771" t="s">
        <v>415</v>
      </c>
      <c r="CB116" s="771"/>
      <c r="CC116" s="771"/>
      <c r="CD116" s="771"/>
      <c r="CE116" s="771"/>
      <c r="CF116" s="848" t="s">
        <v>415</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50329</v>
      </c>
      <c r="DH116" s="784"/>
      <c r="DI116" s="784"/>
      <c r="DJ116" s="784"/>
      <c r="DK116" s="785"/>
      <c r="DL116" s="786">
        <v>36490</v>
      </c>
      <c r="DM116" s="784"/>
      <c r="DN116" s="784"/>
      <c r="DO116" s="784"/>
      <c r="DP116" s="785"/>
      <c r="DQ116" s="786">
        <v>29192</v>
      </c>
      <c r="DR116" s="784"/>
      <c r="DS116" s="784"/>
      <c r="DT116" s="784"/>
      <c r="DU116" s="785"/>
      <c r="DV116" s="754">
        <v>0.3</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3652976</v>
      </c>
      <c r="AB117" s="895"/>
      <c r="AC117" s="895"/>
      <c r="AD117" s="895"/>
      <c r="AE117" s="896"/>
      <c r="AF117" s="898">
        <v>3604081</v>
      </c>
      <c r="AG117" s="895"/>
      <c r="AH117" s="895"/>
      <c r="AI117" s="895"/>
      <c r="AJ117" s="896"/>
      <c r="AK117" s="898">
        <v>3312642</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283</v>
      </c>
      <c r="AG118" s="888"/>
      <c r="AH118" s="888"/>
      <c r="AI118" s="888"/>
      <c r="AJ118" s="889"/>
      <c r="AK118" s="890" t="s">
        <v>282</v>
      </c>
      <c r="AL118" s="888"/>
      <c r="AM118" s="888"/>
      <c r="AN118" s="888"/>
      <c r="AO118" s="889"/>
      <c r="AP118" s="891" t="s">
        <v>403</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433</v>
      </c>
      <c r="BP118" s="838"/>
      <c r="BQ118" s="857">
        <v>36575973</v>
      </c>
      <c r="BR118" s="858"/>
      <c r="BS118" s="858"/>
      <c r="BT118" s="858"/>
      <c r="BU118" s="858"/>
      <c r="BV118" s="858">
        <v>34977657</v>
      </c>
      <c r="BW118" s="858"/>
      <c r="BX118" s="858"/>
      <c r="BY118" s="858"/>
      <c r="BZ118" s="858"/>
      <c r="CA118" s="858">
        <v>35786623</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3275633</v>
      </c>
      <c r="BR119" s="800"/>
      <c r="BS119" s="800"/>
      <c r="BT119" s="800"/>
      <c r="BU119" s="800"/>
      <c r="BV119" s="800">
        <v>3141801</v>
      </c>
      <c r="BW119" s="800"/>
      <c r="BX119" s="800"/>
      <c r="BY119" s="800"/>
      <c r="BZ119" s="800"/>
      <c r="CA119" s="800">
        <v>3267436</v>
      </c>
      <c r="CB119" s="800"/>
      <c r="CC119" s="800"/>
      <c r="CD119" s="800"/>
      <c r="CE119" s="800"/>
      <c r="CF119" s="861">
        <v>31.3</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431732</v>
      </c>
      <c r="BR120" s="771"/>
      <c r="BS120" s="771"/>
      <c r="BT120" s="771"/>
      <c r="BU120" s="771"/>
      <c r="BV120" s="771">
        <v>328720</v>
      </c>
      <c r="BW120" s="771"/>
      <c r="BX120" s="771"/>
      <c r="BY120" s="771"/>
      <c r="BZ120" s="771"/>
      <c r="CA120" s="771">
        <v>565994</v>
      </c>
      <c r="CB120" s="771"/>
      <c r="CC120" s="771"/>
      <c r="CD120" s="771"/>
      <c r="CE120" s="771"/>
      <c r="CF120" s="848">
        <v>5.4</v>
      </c>
      <c r="CG120" s="849"/>
      <c r="CH120" s="849"/>
      <c r="CI120" s="849"/>
      <c r="CJ120" s="849"/>
      <c r="CK120" s="850" t="s">
        <v>439</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4568444</v>
      </c>
      <c r="DH120" s="800"/>
      <c r="DI120" s="800"/>
      <c r="DJ120" s="800"/>
      <c r="DK120" s="800"/>
      <c r="DL120" s="800">
        <v>4536088</v>
      </c>
      <c r="DM120" s="800"/>
      <c r="DN120" s="800"/>
      <c r="DO120" s="800"/>
      <c r="DP120" s="800"/>
      <c r="DQ120" s="800">
        <v>4342600</v>
      </c>
      <c r="DR120" s="800"/>
      <c r="DS120" s="800"/>
      <c r="DT120" s="800"/>
      <c r="DU120" s="800"/>
      <c r="DV120" s="801">
        <v>41.6</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541</v>
      </c>
      <c r="AB121" s="784"/>
      <c r="AC121" s="784"/>
      <c r="AD121" s="784"/>
      <c r="AE121" s="785"/>
      <c r="AF121" s="786">
        <v>541</v>
      </c>
      <c r="AG121" s="784"/>
      <c r="AH121" s="784"/>
      <c r="AI121" s="784"/>
      <c r="AJ121" s="785"/>
      <c r="AK121" s="786">
        <v>541</v>
      </c>
      <c r="AL121" s="784"/>
      <c r="AM121" s="784"/>
      <c r="AN121" s="784"/>
      <c r="AO121" s="785"/>
      <c r="AP121" s="754">
        <v>0</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22086256</v>
      </c>
      <c r="BR121" s="858"/>
      <c r="BS121" s="858"/>
      <c r="BT121" s="858"/>
      <c r="BU121" s="858"/>
      <c r="BV121" s="858">
        <v>22534873</v>
      </c>
      <c r="BW121" s="858"/>
      <c r="BX121" s="858"/>
      <c r="BY121" s="858"/>
      <c r="BZ121" s="858"/>
      <c r="CA121" s="858">
        <v>23274750</v>
      </c>
      <c r="CB121" s="858"/>
      <c r="CC121" s="858"/>
      <c r="CD121" s="858"/>
      <c r="CE121" s="858"/>
      <c r="CF121" s="859">
        <v>223</v>
      </c>
      <c r="CG121" s="860"/>
      <c r="CH121" s="860"/>
      <c r="CI121" s="860"/>
      <c r="CJ121" s="860"/>
      <c r="CK121" s="851"/>
      <c r="CL121" s="812"/>
      <c r="CM121" s="812"/>
      <c r="CN121" s="812"/>
      <c r="CO121" s="813"/>
      <c r="CP121" s="828" t="s">
        <v>131</v>
      </c>
      <c r="CQ121" s="829"/>
      <c r="CR121" s="829"/>
      <c r="CS121" s="829"/>
      <c r="CT121" s="829"/>
      <c r="CU121" s="829"/>
      <c r="CV121" s="829"/>
      <c r="CW121" s="829"/>
      <c r="CX121" s="829"/>
      <c r="CY121" s="829"/>
      <c r="CZ121" s="829"/>
      <c r="DA121" s="829"/>
      <c r="DB121" s="829"/>
      <c r="DC121" s="829"/>
      <c r="DD121" s="829"/>
      <c r="DE121" s="829"/>
      <c r="DF121" s="830"/>
      <c r="DG121" s="770">
        <v>1404402</v>
      </c>
      <c r="DH121" s="771"/>
      <c r="DI121" s="771"/>
      <c r="DJ121" s="771"/>
      <c r="DK121" s="771"/>
      <c r="DL121" s="771">
        <v>1487794</v>
      </c>
      <c r="DM121" s="771"/>
      <c r="DN121" s="771"/>
      <c r="DO121" s="771"/>
      <c r="DP121" s="771"/>
      <c r="DQ121" s="771">
        <v>3808209</v>
      </c>
      <c r="DR121" s="771"/>
      <c r="DS121" s="771"/>
      <c r="DT121" s="771"/>
      <c r="DU121" s="771"/>
      <c r="DV121" s="823">
        <v>36.5</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442</v>
      </c>
      <c r="BP122" s="838"/>
      <c r="BQ122" s="839">
        <v>25793621</v>
      </c>
      <c r="BR122" s="840"/>
      <c r="BS122" s="840"/>
      <c r="BT122" s="840"/>
      <c r="BU122" s="840"/>
      <c r="BV122" s="840">
        <v>26005394</v>
      </c>
      <c r="BW122" s="840"/>
      <c r="BX122" s="840"/>
      <c r="BY122" s="840"/>
      <c r="BZ122" s="840"/>
      <c r="CA122" s="840">
        <v>27108180</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2677735</v>
      </c>
      <c r="DH122" s="771"/>
      <c r="DI122" s="771"/>
      <c r="DJ122" s="771"/>
      <c r="DK122" s="771"/>
      <c r="DL122" s="771">
        <v>2548828</v>
      </c>
      <c r="DM122" s="771"/>
      <c r="DN122" s="771"/>
      <c r="DO122" s="771"/>
      <c r="DP122" s="771"/>
      <c r="DQ122" s="771">
        <v>2440884</v>
      </c>
      <c r="DR122" s="771"/>
      <c r="DS122" s="771"/>
      <c r="DT122" s="771"/>
      <c r="DU122" s="771"/>
      <c r="DV122" s="823">
        <v>23.4</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10367</v>
      </c>
      <c r="AB123" s="784"/>
      <c r="AC123" s="784"/>
      <c r="AD123" s="784"/>
      <c r="AE123" s="785"/>
      <c r="AF123" s="786">
        <v>10119</v>
      </c>
      <c r="AG123" s="784"/>
      <c r="AH123" s="784"/>
      <c r="AI123" s="784"/>
      <c r="AJ123" s="785"/>
      <c r="AK123" s="786">
        <v>8538</v>
      </c>
      <c r="AL123" s="784"/>
      <c r="AM123" s="784"/>
      <c r="AN123" s="784"/>
      <c r="AO123" s="785"/>
      <c r="AP123" s="754">
        <v>0.1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101.4</v>
      </c>
      <c r="BR123" s="832"/>
      <c r="BS123" s="832"/>
      <c r="BT123" s="832"/>
      <c r="BU123" s="832"/>
      <c r="BV123" s="832">
        <v>86.5</v>
      </c>
      <c r="BW123" s="832"/>
      <c r="BX123" s="832"/>
      <c r="BY123" s="832"/>
      <c r="BZ123" s="832"/>
      <c r="CA123" s="832">
        <v>83.1</v>
      </c>
      <c r="CB123" s="832"/>
      <c r="CC123" s="832"/>
      <c r="CD123" s="832"/>
      <c r="CE123" s="832"/>
      <c r="CF123" s="730"/>
      <c r="CG123" s="731"/>
      <c r="CH123" s="731"/>
      <c r="CI123" s="731"/>
      <c r="CJ123" s="833"/>
      <c r="CK123" s="851"/>
      <c r="CL123" s="812"/>
      <c r="CM123" s="812"/>
      <c r="CN123" s="812"/>
      <c r="CO123" s="813"/>
      <c r="CP123" s="828" t="s">
        <v>444</v>
      </c>
      <c r="CQ123" s="829"/>
      <c r="CR123" s="829"/>
      <c r="CS123" s="829"/>
      <c r="CT123" s="829"/>
      <c r="CU123" s="829"/>
      <c r="CV123" s="829"/>
      <c r="CW123" s="829"/>
      <c r="CX123" s="829"/>
      <c r="CY123" s="829"/>
      <c r="CZ123" s="829"/>
      <c r="DA123" s="829"/>
      <c r="DB123" s="829"/>
      <c r="DC123" s="829"/>
      <c r="DD123" s="829"/>
      <c r="DE123" s="829"/>
      <c r="DF123" s="830"/>
      <c r="DG123" s="783">
        <v>1188419</v>
      </c>
      <c r="DH123" s="784"/>
      <c r="DI123" s="784"/>
      <c r="DJ123" s="784"/>
      <c r="DK123" s="785"/>
      <c r="DL123" s="786">
        <v>1432705</v>
      </c>
      <c r="DM123" s="784"/>
      <c r="DN123" s="784"/>
      <c r="DO123" s="784"/>
      <c r="DP123" s="785"/>
      <c r="DQ123" s="786">
        <v>1502483</v>
      </c>
      <c r="DR123" s="784"/>
      <c r="DS123" s="784"/>
      <c r="DT123" s="784"/>
      <c r="DU123" s="785"/>
      <c r="DV123" s="754">
        <v>14.4</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445</v>
      </c>
      <c r="AB124" s="784"/>
      <c r="AC124" s="784"/>
      <c r="AD124" s="784"/>
      <c r="AE124" s="785"/>
      <c r="AF124" s="786" t="s">
        <v>445</v>
      </c>
      <c r="AG124" s="784"/>
      <c r="AH124" s="784"/>
      <c r="AI124" s="784"/>
      <c r="AJ124" s="785"/>
      <c r="AK124" s="786" t="s">
        <v>445</v>
      </c>
      <c r="AL124" s="784"/>
      <c r="AM124" s="784"/>
      <c r="AN124" s="784"/>
      <c r="AO124" s="785"/>
      <c r="AP124" s="754" t="s">
        <v>445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v>594691</v>
      </c>
      <c r="DH124" s="717"/>
      <c r="DI124" s="717"/>
      <c r="DJ124" s="717"/>
      <c r="DK124" s="718"/>
      <c r="DL124" s="719">
        <v>600276</v>
      </c>
      <c r="DM124" s="717"/>
      <c r="DN124" s="717"/>
      <c r="DO124" s="717"/>
      <c r="DP124" s="718"/>
      <c r="DQ124" s="719">
        <v>580590</v>
      </c>
      <c r="DR124" s="717"/>
      <c r="DS124" s="717"/>
      <c r="DT124" s="717"/>
      <c r="DU124" s="718"/>
      <c r="DV124" s="807">
        <v>5.6</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445</v>
      </c>
      <c r="AB125" s="784"/>
      <c r="AC125" s="784"/>
      <c r="AD125" s="784"/>
      <c r="AE125" s="785"/>
      <c r="AF125" s="786" t="s">
        <v>445</v>
      </c>
      <c r="AG125" s="784"/>
      <c r="AH125" s="784"/>
      <c r="AI125" s="784"/>
      <c r="AJ125" s="785"/>
      <c r="AK125" s="786" t="s">
        <v>445</v>
      </c>
      <c r="AL125" s="784"/>
      <c r="AM125" s="784"/>
      <c r="AN125" s="784"/>
      <c r="AO125" s="785"/>
      <c r="AP125" s="754" t="s">
        <v>445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445</v>
      </c>
      <c r="DH125" s="800"/>
      <c r="DI125" s="800"/>
      <c r="DJ125" s="800"/>
      <c r="DK125" s="800"/>
      <c r="DL125" s="800" t="s">
        <v>445</v>
      </c>
      <c r="DM125" s="800"/>
      <c r="DN125" s="800"/>
      <c r="DO125" s="800"/>
      <c r="DP125" s="800"/>
      <c r="DQ125" s="800" t="s">
        <v>445</v>
      </c>
      <c r="DR125" s="800"/>
      <c r="DS125" s="800"/>
      <c r="DT125" s="800"/>
      <c r="DU125" s="800"/>
      <c r="DV125" s="801" t="s">
        <v>445</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445</v>
      </c>
      <c r="AB126" s="784"/>
      <c r="AC126" s="784"/>
      <c r="AD126" s="784"/>
      <c r="AE126" s="785"/>
      <c r="AF126" s="786" t="s">
        <v>445</v>
      </c>
      <c r="AG126" s="784"/>
      <c r="AH126" s="784"/>
      <c r="AI126" s="784"/>
      <c r="AJ126" s="785"/>
      <c r="AK126" s="786" t="s">
        <v>445</v>
      </c>
      <c r="AL126" s="784"/>
      <c r="AM126" s="784"/>
      <c r="AN126" s="784"/>
      <c r="AO126" s="785"/>
      <c r="AP126" s="754" t="s">
        <v>445</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445</v>
      </c>
      <c r="DH126" s="771"/>
      <c r="DI126" s="771"/>
      <c r="DJ126" s="771"/>
      <c r="DK126" s="771"/>
      <c r="DL126" s="771" t="s">
        <v>445</v>
      </c>
      <c r="DM126" s="771"/>
      <c r="DN126" s="771"/>
      <c r="DO126" s="771"/>
      <c r="DP126" s="771"/>
      <c r="DQ126" s="771" t="s">
        <v>445</v>
      </c>
      <c r="DR126" s="771"/>
      <c r="DS126" s="771"/>
      <c r="DT126" s="771"/>
      <c r="DU126" s="771"/>
      <c r="DV126" s="823" t="s">
        <v>445</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13808</v>
      </c>
      <c r="AB127" s="784"/>
      <c r="AC127" s="784"/>
      <c r="AD127" s="784"/>
      <c r="AE127" s="785"/>
      <c r="AF127" s="786">
        <v>12017</v>
      </c>
      <c r="AG127" s="784"/>
      <c r="AH127" s="784"/>
      <c r="AI127" s="784"/>
      <c r="AJ127" s="785"/>
      <c r="AK127" s="786">
        <v>13873</v>
      </c>
      <c r="AL127" s="784"/>
      <c r="AM127" s="784"/>
      <c r="AN127" s="784"/>
      <c r="AO127" s="785"/>
      <c r="AP127" s="754">
        <v>0.1</v>
      </c>
      <c r="AQ127" s="755"/>
      <c r="AR127" s="755"/>
      <c r="AS127" s="755"/>
      <c r="AT127" s="756"/>
      <c r="AU127" s="233"/>
      <c r="AV127" s="233"/>
      <c r="AW127" s="233"/>
      <c r="AX127" s="757" t="s">
        <v>455</v>
      </c>
      <c r="AY127" s="758"/>
      <c r="AZ127" s="758"/>
      <c r="BA127" s="758"/>
      <c r="BB127" s="758"/>
      <c r="BC127" s="758"/>
      <c r="BD127" s="758"/>
      <c r="BE127" s="759"/>
      <c r="BF127" s="760" t="s">
        <v>445</v>
      </c>
      <c r="BG127" s="761"/>
      <c r="BH127" s="761"/>
      <c r="BI127" s="761"/>
      <c r="BJ127" s="761"/>
      <c r="BK127" s="761"/>
      <c r="BL127" s="762"/>
      <c r="BM127" s="760">
        <v>12.99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457</v>
      </c>
      <c r="DH127" s="820"/>
      <c r="DI127" s="820"/>
      <c r="DJ127" s="820"/>
      <c r="DK127" s="820"/>
      <c r="DL127" s="820" t="s">
        <v>445</v>
      </c>
      <c r="DM127" s="820"/>
      <c r="DN127" s="820"/>
      <c r="DO127" s="820"/>
      <c r="DP127" s="820"/>
      <c r="DQ127" s="820" t="s">
        <v>445</v>
      </c>
      <c r="DR127" s="820"/>
      <c r="DS127" s="820"/>
      <c r="DT127" s="820"/>
      <c r="DU127" s="820"/>
      <c r="DV127" s="821" t="s">
        <v>445</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64113</v>
      </c>
      <c r="AB128" s="724"/>
      <c r="AC128" s="724"/>
      <c r="AD128" s="724"/>
      <c r="AE128" s="725"/>
      <c r="AF128" s="726">
        <v>136301</v>
      </c>
      <c r="AG128" s="724"/>
      <c r="AH128" s="724"/>
      <c r="AI128" s="724"/>
      <c r="AJ128" s="725"/>
      <c r="AK128" s="726">
        <v>40520</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461</v>
      </c>
      <c r="BG128" s="791"/>
      <c r="BH128" s="791"/>
      <c r="BI128" s="791"/>
      <c r="BJ128" s="791"/>
      <c r="BK128" s="791"/>
      <c r="BL128" s="792"/>
      <c r="BM128" s="790">
        <v>17.989999999999998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12842987</v>
      </c>
      <c r="AB129" s="784"/>
      <c r="AC129" s="784"/>
      <c r="AD129" s="784"/>
      <c r="AE129" s="785"/>
      <c r="AF129" s="786">
        <v>12643592</v>
      </c>
      <c r="AG129" s="784"/>
      <c r="AH129" s="784"/>
      <c r="AI129" s="784"/>
      <c r="AJ129" s="785"/>
      <c r="AK129" s="786">
        <v>12623753</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11.5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2219074</v>
      </c>
      <c r="AB130" s="784"/>
      <c r="AC130" s="784"/>
      <c r="AD130" s="784"/>
      <c r="AE130" s="785"/>
      <c r="AF130" s="786">
        <v>2278634</v>
      </c>
      <c r="AG130" s="784"/>
      <c r="AH130" s="784"/>
      <c r="AI130" s="784"/>
      <c r="AJ130" s="785"/>
      <c r="AK130" s="786">
        <v>2188240</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83.1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10623913</v>
      </c>
      <c r="AB131" s="717"/>
      <c r="AC131" s="717"/>
      <c r="AD131" s="717"/>
      <c r="AE131" s="718"/>
      <c r="AF131" s="719">
        <v>10364958</v>
      </c>
      <c r="AG131" s="717"/>
      <c r="AH131" s="717"/>
      <c r="AI131" s="717"/>
      <c r="AJ131" s="718"/>
      <c r="AK131" s="719">
        <v>10435513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12.89345084</v>
      </c>
      <c r="AB132" s="740"/>
      <c r="AC132" s="740"/>
      <c r="AD132" s="740"/>
      <c r="AE132" s="741"/>
      <c r="AF132" s="742">
        <v>11.47275271</v>
      </c>
      <c r="AG132" s="740"/>
      <c r="AH132" s="740"/>
      <c r="AI132" s="740"/>
      <c r="AJ132" s="741"/>
      <c r="AK132" s="742">
        <v>10.38647549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15</v>
      </c>
      <c r="AB133" s="749"/>
      <c r="AC133" s="749"/>
      <c r="AD133" s="749"/>
      <c r="AE133" s="750"/>
      <c r="AF133" s="748">
        <v>13.1</v>
      </c>
      <c r="AG133" s="749"/>
      <c r="AH133" s="749"/>
      <c r="AI133" s="749"/>
      <c r="AJ133" s="750"/>
      <c r="AK133" s="748">
        <v>11.5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3333848</v>
      </c>
      <c r="L9" s="264">
        <v>118685</v>
      </c>
      <c r="M9" s="265">
        <v>88578</v>
      </c>
      <c r="N9" s="266">
        <v>34</v>
      </c>
    </row>
    <row r="10" spans="1:16">
      <c r="A10" s="248"/>
      <c r="B10" s="244"/>
      <c r="C10" s="244"/>
      <c r="D10" s="244"/>
      <c r="E10" s="244"/>
      <c r="F10" s="244"/>
      <c r="G10" s="1133" t="s">
        <v>479</v>
      </c>
      <c r="H10" s="1134"/>
      <c r="I10" s="1134"/>
      <c r="J10" s="1135"/>
      <c r="K10" s="267">
        <v>238188</v>
      </c>
      <c r="L10" s="268">
        <v>8479</v>
      </c>
      <c r="M10" s="269">
        <v>7040</v>
      </c>
      <c r="N10" s="270">
        <v>20.399999999999999</v>
      </c>
    </row>
    <row r="11" spans="1:16" ht="13.5" customHeight="1">
      <c r="A11" s="248"/>
      <c r="B11" s="244"/>
      <c r="C11" s="244"/>
      <c r="D11" s="244"/>
      <c r="E11" s="244"/>
      <c r="F11" s="244"/>
      <c r="G11" s="1133" t="s">
        <v>480</v>
      </c>
      <c r="H11" s="1134"/>
      <c r="I11" s="1134"/>
      <c r="J11" s="1135"/>
      <c r="K11" s="267">
        <v>498012</v>
      </c>
      <c r="L11" s="268">
        <v>17729</v>
      </c>
      <c r="M11" s="269">
        <v>8852</v>
      </c>
      <c r="N11" s="270">
        <v>100.3</v>
      </c>
    </row>
    <row r="12" spans="1:16" ht="13.5" customHeight="1">
      <c r="A12" s="248"/>
      <c r="B12" s="244"/>
      <c r="C12" s="244"/>
      <c r="D12" s="244"/>
      <c r="E12" s="244"/>
      <c r="F12" s="244"/>
      <c r="G12" s="1133" t="s">
        <v>481</v>
      </c>
      <c r="H12" s="1134"/>
      <c r="I12" s="1134"/>
      <c r="J12" s="1135"/>
      <c r="K12" s="267">
        <v>82872</v>
      </c>
      <c r="L12" s="268">
        <v>2950</v>
      </c>
      <c r="M12" s="269">
        <v>853</v>
      </c>
      <c r="N12" s="270">
        <v>245.8</v>
      </c>
    </row>
    <row r="13" spans="1:16" ht="13.5" customHeight="1">
      <c r="A13" s="248"/>
      <c r="B13" s="244"/>
      <c r="C13" s="244"/>
      <c r="D13" s="244"/>
      <c r="E13" s="244"/>
      <c r="F13" s="244"/>
      <c r="G13" s="1133" t="s">
        <v>482</v>
      </c>
      <c r="H13" s="1134"/>
      <c r="I13" s="1134"/>
      <c r="J13" s="1135"/>
      <c r="K13" s="267" t="s">
        <v>483</v>
      </c>
      <c r="L13" s="268" t="s">
        <v>483</v>
      </c>
      <c r="M13" s="269">
        <v>12</v>
      </c>
      <c r="N13" s="270" t="s">
        <v>483</v>
      </c>
    </row>
    <row r="14" spans="1:16" ht="13.5" customHeight="1">
      <c r="A14" s="248"/>
      <c r="B14" s="244"/>
      <c r="C14" s="244"/>
      <c r="D14" s="244"/>
      <c r="E14" s="244"/>
      <c r="F14" s="244"/>
      <c r="G14" s="1133" t="s">
        <v>484</v>
      </c>
      <c r="H14" s="1134"/>
      <c r="I14" s="1134"/>
      <c r="J14" s="1135"/>
      <c r="K14" s="267">
        <v>83523</v>
      </c>
      <c r="L14" s="268">
        <v>2973</v>
      </c>
      <c r="M14" s="269">
        <v>4061</v>
      </c>
      <c r="N14" s="270">
        <v>-26.8</v>
      </c>
    </row>
    <row r="15" spans="1:16" ht="13.5" customHeight="1">
      <c r="A15" s="248"/>
      <c r="B15" s="244"/>
      <c r="C15" s="244"/>
      <c r="D15" s="244"/>
      <c r="E15" s="244"/>
      <c r="F15" s="244"/>
      <c r="G15" s="1133" t="s">
        <v>485</v>
      </c>
      <c r="H15" s="1134"/>
      <c r="I15" s="1134"/>
      <c r="J15" s="1135"/>
      <c r="K15" s="267">
        <v>33143</v>
      </c>
      <c r="L15" s="268">
        <v>1180</v>
      </c>
      <c r="M15" s="269">
        <v>2096</v>
      </c>
      <c r="N15" s="270">
        <v>-43.7</v>
      </c>
    </row>
    <row r="16" spans="1:16">
      <c r="A16" s="248"/>
      <c r="B16" s="244"/>
      <c r="C16" s="244"/>
      <c r="D16" s="244"/>
      <c r="E16" s="244"/>
      <c r="F16" s="244"/>
      <c r="G16" s="1136" t="s">
        <v>486</v>
      </c>
      <c r="H16" s="1137"/>
      <c r="I16" s="1137"/>
      <c r="J16" s="1138"/>
      <c r="K16" s="268">
        <v>-505215</v>
      </c>
      <c r="L16" s="268">
        <v>-17986</v>
      </c>
      <c r="M16" s="269">
        <v>-9609</v>
      </c>
      <c r="N16" s="270">
        <v>87.2</v>
      </c>
    </row>
    <row r="17" spans="1:16">
      <c r="A17" s="248"/>
      <c r="B17" s="244"/>
      <c r="C17" s="244"/>
      <c r="D17" s="244"/>
      <c r="E17" s="244"/>
      <c r="F17" s="244"/>
      <c r="G17" s="1136" t="s">
        <v>166</v>
      </c>
      <c r="H17" s="1137"/>
      <c r="I17" s="1137"/>
      <c r="J17" s="1138"/>
      <c r="K17" s="268">
        <v>3764371</v>
      </c>
      <c r="L17" s="268">
        <v>134011</v>
      </c>
      <c r="M17" s="269">
        <v>101883</v>
      </c>
      <c r="N17" s="270">
        <v>31.5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12.82</v>
      </c>
      <c r="L21" s="281">
        <v>9.81</v>
      </c>
      <c r="M21" s="282">
        <v>3.01</v>
      </c>
      <c r="N21" s="249"/>
      <c r="O21" s="283"/>
      <c r="P21" s="279"/>
    </row>
    <row r="22" spans="1:16" s="284" customFormat="1">
      <c r="A22" s="279"/>
      <c r="B22" s="249"/>
      <c r="C22" s="249"/>
      <c r="D22" s="249"/>
      <c r="E22" s="249"/>
      <c r="F22" s="249"/>
      <c r="G22" s="1130" t="s">
        <v>492</v>
      </c>
      <c r="H22" s="1131"/>
      <c r="I22" s="1131"/>
      <c r="J22" s="1132"/>
      <c r="K22" s="285">
        <v>95</v>
      </c>
      <c r="L22" s="286">
        <v>97.8</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496</v>
      </c>
      <c r="H32" s="1122"/>
      <c r="I32" s="1122"/>
      <c r="J32" s="1123"/>
      <c r="K32" s="294">
        <v>2487241</v>
      </c>
      <c r="L32" s="294">
        <v>88545</v>
      </c>
      <c r="M32" s="295">
        <v>68295</v>
      </c>
      <c r="N32" s="296">
        <v>29.7</v>
      </c>
    </row>
    <row r="33" spans="1:16" ht="13.5" customHeight="1">
      <c r="A33" s="248"/>
      <c r="B33" s="244"/>
      <c r="C33" s="244"/>
      <c r="D33" s="244"/>
      <c r="E33" s="244"/>
      <c r="F33" s="244"/>
      <c r="G33" s="1121" t="s">
        <v>497</v>
      </c>
      <c r="H33" s="1122"/>
      <c r="I33" s="1122"/>
      <c r="J33" s="1123"/>
      <c r="K33" s="294" t="s">
        <v>483</v>
      </c>
      <c r="L33" s="294" t="s">
        <v>483</v>
      </c>
      <c r="M33" s="295" t="s">
        <v>483</v>
      </c>
      <c r="N33" s="296" t="s">
        <v>483</v>
      </c>
    </row>
    <row r="34" spans="1:16" ht="27" customHeight="1">
      <c r="A34" s="248"/>
      <c r="B34" s="244"/>
      <c r="C34" s="244"/>
      <c r="D34" s="244"/>
      <c r="E34" s="244"/>
      <c r="F34" s="244"/>
      <c r="G34" s="1121" t="s">
        <v>498</v>
      </c>
      <c r="H34" s="1122"/>
      <c r="I34" s="1122"/>
      <c r="J34" s="1123"/>
      <c r="K34" s="294" t="s">
        <v>483</v>
      </c>
      <c r="L34" s="294" t="s">
        <v>483</v>
      </c>
      <c r="M34" s="295">
        <v>20</v>
      </c>
      <c r="N34" s="296" t="s">
        <v>483</v>
      </c>
    </row>
    <row r="35" spans="1:16" ht="27" customHeight="1">
      <c r="A35" s="248"/>
      <c r="B35" s="244"/>
      <c r="C35" s="244"/>
      <c r="D35" s="244"/>
      <c r="E35" s="244"/>
      <c r="F35" s="244"/>
      <c r="G35" s="1121" t="s">
        <v>499</v>
      </c>
      <c r="H35" s="1122"/>
      <c r="I35" s="1122"/>
      <c r="J35" s="1123"/>
      <c r="K35" s="294">
        <v>784705</v>
      </c>
      <c r="L35" s="294">
        <v>27935</v>
      </c>
      <c r="M35" s="295">
        <v>17270</v>
      </c>
      <c r="N35" s="296">
        <v>61.8</v>
      </c>
    </row>
    <row r="36" spans="1:16" ht="27" customHeight="1">
      <c r="A36" s="248"/>
      <c r="B36" s="244"/>
      <c r="C36" s="244"/>
      <c r="D36" s="244"/>
      <c r="E36" s="244"/>
      <c r="F36" s="244"/>
      <c r="G36" s="1121" t="s">
        <v>500</v>
      </c>
      <c r="H36" s="1122"/>
      <c r="I36" s="1122"/>
      <c r="J36" s="1123"/>
      <c r="K36" s="294">
        <v>17719</v>
      </c>
      <c r="L36" s="294">
        <v>631</v>
      </c>
      <c r="M36" s="295">
        <v>2908</v>
      </c>
      <c r="N36" s="296">
        <v>-78.3</v>
      </c>
    </row>
    <row r="37" spans="1:16" ht="13.5" customHeight="1">
      <c r="A37" s="248"/>
      <c r="B37" s="244"/>
      <c r="C37" s="244"/>
      <c r="D37" s="244"/>
      <c r="E37" s="244"/>
      <c r="F37" s="244"/>
      <c r="G37" s="1121" t="s">
        <v>501</v>
      </c>
      <c r="H37" s="1122"/>
      <c r="I37" s="1122"/>
      <c r="J37" s="1123"/>
      <c r="K37" s="294">
        <v>22952</v>
      </c>
      <c r="L37" s="294">
        <v>817</v>
      </c>
      <c r="M37" s="295">
        <v>1444</v>
      </c>
      <c r="N37" s="296">
        <v>-43.4</v>
      </c>
    </row>
    <row r="38" spans="1:16" ht="27" customHeight="1">
      <c r="A38" s="248"/>
      <c r="B38" s="244"/>
      <c r="C38" s="244"/>
      <c r="D38" s="244"/>
      <c r="E38" s="244"/>
      <c r="F38" s="244"/>
      <c r="G38" s="1124" t="s">
        <v>502</v>
      </c>
      <c r="H38" s="1125"/>
      <c r="I38" s="1125"/>
      <c r="J38" s="1126"/>
      <c r="K38" s="297">
        <v>25</v>
      </c>
      <c r="L38" s="297">
        <v>1</v>
      </c>
      <c r="M38" s="298">
        <v>7</v>
      </c>
      <c r="N38" s="299">
        <v>-85.7</v>
      </c>
      <c r="O38" s="293"/>
    </row>
    <row r="39" spans="1:16">
      <c r="A39" s="248"/>
      <c r="B39" s="244"/>
      <c r="C39" s="244"/>
      <c r="D39" s="244"/>
      <c r="E39" s="244"/>
      <c r="F39" s="244"/>
      <c r="G39" s="1124" t="s">
        <v>503</v>
      </c>
      <c r="H39" s="1125"/>
      <c r="I39" s="1125"/>
      <c r="J39" s="1126"/>
      <c r="K39" s="300">
        <v>-40520</v>
      </c>
      <c r="L39" s="300">
        <v>-1443</v>
      </c>
      <c r="M39" s="301">
        <v>-4412</v>
      </c>
      <c r="N39" s="302">
        <v>-67.3</v>
      </c>
      <c r="O39" s="293"/>
    </row>
    <row r="40" spans="1:16" ht="27" customHeight="1">
      <c r="A40" s="248"/>
      <c r="B40" s="244"/>
      <c r="C40" s="244"/>
      <c r="D40" s="244"/>
      <c r="E40" s="244"/>
      <c r="F40" s="244"/>
      <c r="G40" s="1121" t="s">
        <v>504</v>
      </c>
      <c r="H40" s="1122"/>
      <c r="I40" s="1122"/>
      <c r="J40" s="1123"/>
      <c r="K40" s="300">
        <v>-2188240</v>
      </c>
      <c r="L40" s="300">
        <v>-77901</v>
      </c>
      <c r="M40" s="301">
        <v>-58381</v>
      </c>
      <c r="N40" s="302">
        <v>33.4</v>
      </c>
      <c r="O40" s="293"/>
    </row>
    <row r="41" spans="1:16">
      <c r="A41" s="248"/>
      <c r="B41" s="244"/>
      <c r="C41" s="244"/>
      <c r="D41" s="244"/>
      <c r="E41" s="244"/>
      <c r="F41" s="244"/>
      <c r="G41" s="1127" t="s">
        <v>277</v>
      </c>
      <c r="H41" s="1128"/>
      <c r="I41" s="1128"/>
      <c r="J41" s="1129"/>
      <c r="K41" s="294">
        <v>1083882</v>
      </c>
      <c r="L41" s="300">
        <v>38586</v>
      </c>
      <c r="M41" s="301">
        <v>27153</v>
      </c>
      <c r="N41" s="302">
        <v>42.1</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4" t="s">
        <v>473</v>
      </c>
      <c r="J49" s="1116" t="s">
        <v>508</v>
      </c>
      <c r="K49" s="1117"/>
      <c r="L49" s="1117"/>
      <c r="M49" s="1117"/>
      <c r="N49" s="1118"/>
    </row>
    <row r="50" spans="1:14">
      <c r="A50" s="248"/>
      <c r="B50" s="244"/>
      <c r="C50" s="244"/>
      <c r="D50" s="244"/>
      <c r="E50" s="244"/>
      <c r="F50" s="244"/>
      <c r="G50" s="312"/>
      <c r="H50" s="313"/>
      <c r="I50" s="1115"/>
      <c r="J50" s="314" t="s">
        <v>509</v>
      </c>
      <c r="K50" s="315" t="s">
        <v>510</v>
      </c>
      <c r="L50" s="316" t="s">
        <v>511</v>
      </c>
      <c r="M50" s="317" t="s">
        <v>512</v>
      </c>
      <c r="N50" s="318" t="s">
        <v>513</v>
      </c>
    </row>
    <row r="51" spans="1:14">
      <c r="A51" s="248"/>
      <c r="B51" s="244"/>
      <c r="C51" s="244"/>
      <c r="D51" s="244"/>
      <c r="E51" s="244"/>
      <c r="F51" s="244"/>
      <c r="G51" s="310" t="s">
        <v>514</v>
      </c>
      <c r="H51" s="311"/>
      <c r="I51" s="319">
        <v>1666220</v>
      </c>
      <c r="J51" s="320">
        <v>55932</v>
      </c>
      <c r="K51" s="321">
        <v>6.8</v>
      </c>
      <c r="L51" s="322">
        <v>67201</v>
      </c>
      <c r="M51" s="323">
        <v>-14.6</v>
      </c>
      <c r="N51" s="324">
        <v>21.4</v>
      </c>
    </row>
    <row r="52" spans="1:14">
      <c r="A52" s="248"/>
      <c r="B52" s="244"/>
      <c r="C52" s="244"/>
      <c r="D52" s="244"/>
      <c r="E52" s="244"/>
      <c r="F52" s="244"/>
      <c r="G52" s="325"/>
      <c r="H52" s="326" t="s">
        <v>515</v>
      </c>
      <c r="I52" s="327">
        <v>1232466</v>
      </c>
      <c r="J52" s="328">
        <v>41372</v>
      </c>
      <c r="K52" s="329">
        <v>-13.1</v>
      </c>
      <c r="L52" s="330">
        <v>35210</v>
      </c>
      <c r="M52" s="331">
        <v>-7.6</v>
      </c>
      <c r="N52" s="332">
        <v>-5.5</v>
      </c>
    </row>
    <row r="53" spans="1:14">
      <c r="A53" s="248"/>
      <c r="B53" s="244"/>
      <c r="C53" s="244"/>
      <c r="D53" s="244"/>
      <c r="E53" s="244"/>
      <c r="F53" s="244"/>
      <c r="G53" s="310" t="s">
        <v>516</v>
      </c>
      <c r="H53" s="311"/>
      <c r="I53" s="319">
        <v>1713106</v>
      </c>
      <c r="J53" s="320">
        <v>58251</v>
      </c>
      <c r="K53" s="321">
        <v>4.0999999999999996</v>
      </c>
      <c r="L53" s="322">
        <v>75709</v>
      </c>
      <c r="M53" s="323">
        <v>12.7</v>
      </c>
      <c r="N53" s="324">
        <v>-8.6</v>
      </c>
    </row>
    <row r="54" spans="1:14">
      <c r="A54" s="248"/>
      <c r="B54" s="244"/>
      <c r="C54" s="244"/>
      <c r="D54" s="244"/>
      <c r="E54" s="244"/>
      <c r="F54" s="244"/>
      <c r="G54" s="325"/>
      <c r="H54" s="326" t="s">
        <v>515</v>
      </c>
      <c r="I54" s="327">
        <v>1043996</v>
      </c>
      <c r="J54" s="328">
        <v>35499</v>
      </c>
      <c r="K54" s="329">
        <v>-14.2</v>
      </c>
      <c r="L54" s="330">
        <v>35212</v>
      </c>
      <c r="M54" s="331">
        <v>0</v>
      </c>
      <c r="N54" s="332">
        <v>-14.2</v>
      </c>
    </row>
    <row r="55" spans="1:14">
      <c r="A55" s="248"/>
      <c r="B55" s="244"/>
      <c r="C55" s="244"/>
      <c r="D55" s="244"/>
      <c r="E55" s="244"/>
      <c r="F55" s="244"/>
      <c r="G55" s="310" t="s">
        <v>517</v>
      </c>
      <c r="H55" s="311"/>
      <c r="I55" s="319">
        <v>2147271</v>
      </c>
      <c r="J55" s="320">
        <v>73754</v>
      </c>
      <c r="K55" s="321">
        <v>26.6</v>
      </c>
      <c r="L55" s="322">
        <v>90961</v>
      </c>
      <c r="M55" s="323">
        <v>20.100000000000001</v>
      </c>
      <c r="N55" s="324">
        <v>6.5</v>
      </c>
    </row>
    <row r="56" spans="1:14">
      <c r="A56" s="248"/>
      <c r="B56" s="244"/>
      <c r="C56" s="244"/>
      <c r="D56" s="244"/>
      <c r="E56" s="244"/>
      <c r="F56" s="244"/>
      <c r="G56" s="325"/>
      <c r="H56" s="326" t="s">
        <v>515</v>
      </c>
      <c r="I56" s="327">
        <v>1434436</v>
      </c>
      <c r="J56" s="328">
        <v>49270</v>
      </c>
      <c r="K56" s="329">
        <v>38.799999999999997</v>
      </c>
      <c r="L56" s="330">
        <v>37720</v>
      </c>
      <c r="M56" s="331">
        <v>7.1</v>
      </c>
      <c r="N56" s="332">
        <v>31.7</v>
      </c>
    </row>
    <row r="57" spans="1:14">
      <c r="A57" s="248"/>
      <c r="B57" s="244"/>
      <c r="C57" s="244"/>
      <c r="D57" s="244"/>
      <c r="E57" s="244"/>
      <c r="F57" s="244"/>
      <c r="G57" s="310" t="s">
        <v>518</v>
      </c>
      <c r="H57" s="311"/>
      <c r="I57" s="319">
        <v>1582770</v>
      </c>
      <c r="J57" s="320">
        <v>55334</v>
      </c>
      <c r="K57" s="321">
        <v>-25</v>
      </c>
      <c r="L57" s="322">
        <v>106614</v>
      </c>
      <c r="M57" s="323">
        <v>17.2</v>
      </c>
      <c r="N57" s="324">
        <v>-42.2</v>
      </c>
    </row>
    <row r="58" spans="1:14">
      <c r="A58" s="248"/>
      <c r="B58" s="244"/>
      <c r="C58" s="244"/>
      <c r="D58" s="244"/>
      <c r="E58" s="244"/>
      <c r="F58" s="244"/>
      <c r="G58" s="325"/>
      <c r="H58" s="326" t="s">
        <v>515</v>
      </c>
      <c r="I58" s="327">
        <v>780838</v>
      </c>
      <c r="J58" s="328">
        <v>27298</v>
      </c>
      <c r="K58" s="329">
        <v>-44.6</v>
      </c>
      <c r="L58" s="330">
        <v>45545</v>
      </c>
      <c r="M58" s="331">
        <v>20.7</v>
      </c>
      <c r="N58" s="332">
        <v>-65.3</v>
      </c>
    </row>
    <row r="59" spans="1:14">
      <c r="A59" s="248"/>
      <c r="B59" s="244"/>
      <c r="C59" s="244"/>
      <c r="D59" s="244"/>
      <c r="E59" s="244"/>
      <c r="F59" s="244"/>
      <c r="G59" s="310" t="s">
        <v>519</v>
      </c>
      <c r="H59" s="311"/>
      <c r="I59" s="319">
        <v>1482139</v>
      </c>
      <c r="J59" s="320">
        <v>52764</v>
      </c>
      <c r="K59" s="321">
        <v>-4.5999999999999996</v>
      </c>
      <c r="L59" s="322">
        <v>85459</v>
      </c>
      <c r="M59" s="323">
        <v>-19.8</v>
      </c>
      <c r="N59" s="324">
        <v>15.2</v>
      </c>
    </row>
    <row r="60" spans="1:14">
      <c r="A60" s="248"/>
      <c r="B60" s="244"/>
      <c r="C60" s="244"/>
      <c r="D60" s="244"/>
      <c r="E60" s="244"/>
      <c r="F60" s="244"/>
      <c r="G60" s="325"/>
      <c r="H60" s="326" t="s">
        <v>515</v>
      </c>
      <c r="I60" s="333">
        <v>747753</v>
      </c>
      <c r="J60" s="328">
        <v>26620</v>
      </c>
      <c r="K60" s="329">
        <v>-2.5</v>
      </c>
      <c r="L60" s="330">
        <v>44378</v>
      </c>
      <c r="M60" s="331">
        <v>-2.6</v>
      </c>
      <c r="N60" s="332">
        <v>0.1</v>
      </c>
    </row>
    <row r="61" spans="1:14">
      <c r="A61" s="248"/>
      <c r="B61" s="244"/>
      <c r="C61" s="244"/>
      <c r="D61" s="244"/>
      <c r="E61" s="244"/>
      <c r="F61" s="244"/>
      <c r="G61" s="310" t="s">
        <v>520</v>
      </c>
      <c r="H61" s="334"/>
      <c r="I61" s="335">
        <v>1718301</v>
      </c>
      <c r="J61" s="336">
        <v>59207</v>
      </c>
      <c r="K61" s="337">
        <v>1.6</v>
      </c>
      <c r="L61" s="338">
        <v>85189</v>
      </c>
      <c r="M61" s="339">
        <v>3.1</v>
      </c>
      <c r="N61" s="324">
        <v>-1.5</v>
      </c>
    </row>
    <row r="62" spans="1:14">
      <c r="A62" s="248"/>
      <c r="B62" s="244"/>
      <c r="C62" s="244"/>
      <c r="D62" s="244"/>
      <c r="E62" s="244"/>
      <c r="F62" s="244"/>
      <c r="G62" s="325"/>
      <c r="H62" s="326" t="s">
        <v>515</v>
      </c>
      <c r="I62" s="327">
        <v>1047898</v>
      </c>
      <c r="J62" s="328">
        <v>36012</v>
      </c>
      <c r="K62" s="329">
        <v>-7.1</v>
      </c>
      <c r="L62" s="330">
        <v>39613</v>
      </c>
      <c r="M62" s="331">
        <v>3.5</v>
      </c>
      <c r="N62" s="332">
        <v>-10.6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20.04</v>
      </c>
      <c r="G47" s="12">
        <v>20.69</v>
      </c>
      <c r="H47" s="12">
        <v>20.75</v>
      </c>
      <c r="I47" s="12">
        <v>20.16</v>
      </c>
      <c r="J47" s="13">
        <v>20.86</v>
      </c>
    </row>
    <row r="48" spans="2:10" ht="57.75" customHeight="1">
      <c r="B48" s="14"/>
      <c r="C48" s="1141" t="s">
        <v>4</v>
      </c>
      <c r="D48" s="1141"/>
      <c r="E48" s="1142"/>
      <c r="F48" s="15">
        <v>3.17</v>
      </c>
      <c r="G48" s="16">
        <v>2.86</v>
      </c>
      <c r="H48" s="16">
        <v>3.41</v>
      </c>
      <c r="I48" s="16">
        <v>2.97</v>
      </c>
      <c r="J48" s="17">
        <v>4.32</v>
      </c>
    </row>
    <row r="49" spans="2:10" ht="57.75" customHeight="1" thickBot="1">
      <c r="B49" s="18"/>
      <c r="C49" s="1143" t="s">
        <v>5</v>
      </c>
      <c r="D49" s="1143"/>
      <c r="E49" s="1144"/>
      <c r="F49" s="19">
        <v>0.18</v>
      </c>
      <c r="G49" s="20" t="s">
        <v>527</v>
      </c>
      <c r="H49" s="20" t="s">
        <v>528</v>
      </c>
      <c r="I49" s="20" t="s">
        <v>529</v>
      </c>
      <c r="J49" s="21">
        <v>0.53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SENBOKU</cp:lastModifiedBy>
  <cp:lastPrinted>2017-03-03T06:24:16Z</cp:lastPrinted>
  <dcterms:created xsi:type="dcterms:W3CDTF">2017-02-15T15:48:06Z</dcterms:created>
  <dcterms:modified xsi:type="dcterms:W3CDTF">2017-03-15T00:48:05Z</dcterms:modified>
  <cp:category/>
</cp:coreProperties>
</file>