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AL8" i="4" s="1"/>
  <c r="Q6" i="5"/>
  <c r="P6" i="5"/>
  <c r="W10" i="4" s="1"/>
  <c r="O6" i="5"/>
  <c r="P10" i="4" s="1"/>
  <c r="N6" i="5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BB8" i="4"/>
  <c r="W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<sst xmlns="http://schemas.openxmlformats.org/spreadsheetml/2006/main" count="232" uniqueCount="111">
  <si>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</si>
  <si>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</si>
  <si>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</si>
  <si>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</si>
  <si>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</si>
  <si>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</si>
  <si>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</si>
  <si>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</si>
  <si>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</si>
  <si>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</si>
  <si>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</si>
  <si>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</si>
  <si>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</si>
  <si>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</si>
  <si>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</si>
  <si>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</si>
  <si>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</si>
  <si>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</si>
  <si>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</si>
  <si>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</si>
  <si>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</si>
  <si>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</si>
  <si>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</si>
  <si>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</si>
  <si>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</si>
  <si>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</si>
  <si>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</si>
  <si>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</si>
  <si>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</si>
  <si>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</si>
  <si>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</si>
  <si>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</si>
  <si>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</si>
  <si>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</si>
  <si>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</si>
  <si>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</si>
  <si>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</si>
  <si>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</si>
  <si>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</si>
  <si>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</si>
  <si>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</si>
  <si>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</si>
  <si>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</si>
  <si>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</si>
  <si>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</si>
  <si>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</si>
  <si>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</si>
  <si>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</si>
  <si>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</si>
  <si>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</si>
  <si>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</si>
  <si>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</si>
  <si>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</si>
  <si>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</si>
  <si>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</si>
  <si>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</si>
  <si>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</si>
  <si>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</si>
  <si>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</si>
  <si>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</si>
  <si>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</si>
  <si>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</si>
  <si>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</si>
  <si>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</si>
  <si>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</si>
  <si>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</si>
  <si>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</si>
  <si>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</si>
  <si>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</si>
  <si>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</si>
  <si>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</si>
  <si>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</si>
  <si>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</si>
  <si>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</si>
  <si>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</si>
  <si>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</si>
  <si>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</si>
  <si>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</si>
  <si>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</si>
  <si>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</si>
  <si>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</si>
  <si>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</si>
  <si>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</si>
  <si>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</si>
  <si>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</si>
  <si>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</si>
  <si>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</si>
  <si>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</si>
  <si>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</si>
  <si>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</si>
  <si>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</si>
  <si>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</si>
  <si>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</si>
  <si>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</si>
  <si>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</si>
  <si>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</si>
  <si>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秋田県　仙北市</t>
  </si>
  <si>
    <t>法非適用</t>
  </si>
  <si>
    <t>下水道事業</t>
  </si>
  <si>
    <t>特定地域生活排水処理</t>
  </si>
  <si>
    <t>K3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</si>
  <si>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</si>
  <si>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</si>
  <si>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</si>
  <si>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</si>
  <si>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</si>
  <si>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</si>
  <si>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</si>
  <si>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①収益的収支比率　総費用と地方債償還金にしめる総収益の比率　総費用に占める起債償還額の増加に伴い、今回は85.76％。
④企業債残高対事業規模比較率　料金収入に対する企業債残高の割合。H26年に市設置型の整備は終了。今後しばらく起債償還額が増加傾向となるため、返済額には今後留意していく。
⑤経費回収率　使用料で賄うべき経費の比率　現在は51.17％。経費の大きい割合を占めるしばらく起債償還額が増えていくため、回収率の上下には、今後注意していく。
⑥汚水処理原価　１㎥当たり汚水処理に要した費用。　近年は類似団体の平均数値を下回る原価となっている。経費の見直しを進め改善に努める。
⑦施設利用率　施設の処理能力（一日）に対する日平均の処理水量の割合。近年は類似団体平均値より高い数値となっている。
⑧水洗化率　処理区域内汚水処理人口割合。消化槽の特質から水洗化率は100％。</t>
    <phoneticPr fontId="4"/>
  </si>
  <si>
    <t xml:space="preserve">　公共・農集など市で行う下水道事業と調整を図りながら、市民の理解を得られる範囲で段階的な料金改定により、収入の増加につなげたい。
　工事に要した起債元利償還金の推移に傾注しながら、今後、施設運営など見直し、かかる経費の削減に努める。
　維持管理費、資本費を使用料金でまかなう事が公営企業会計の原則であるが、現在は維持管理費の一部充当となっている。水洗化率の向上、適正な料金価格設定、経費の見直しによる削減で各経営指標の向上を目指していく。
</t>
    <phoneticPr fontId="4"/>
  </si>
  <si>
    <t>　今後、市町村設置型設置済みの浄化槽について、年数経過に対して個別対応が問題となるので、市内の状況を確認しつつ検討が必要。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</si>
</sst>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776448"/>
        <c:axId val="150790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776448"/>
        <c:axId val="150790912"/>
      </c:lineChart>
      <c:dateAx>
        <c:axId val="150776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790912"/>
        <c:crosses val="autoZero"/>
        <c:auto val="1"/>
        <c:lblOffset val="100"/>
        <c:baseTimeUnit val="years"/>
      </c:dateAx>
      <c:valAx>
        <c:axId val="150790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776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73.069999999999993</c:v>
                </c:pt>
                <c:pt idx="1">
                  <c:v>72.97</c:v>
                </c:pt>
                <c:pt idx="2">
                  <c:v>77.89</c:v>
                </c:pt>
                <c:pt idx="3">
                  <c:v>82.44</c:v>
                </c:pt>
                <c:pt idx="4">
                  <c:v>82.44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706048"/>
        <c:axId val="15272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60.03</c:v>
                </c:pt>
                <c:pt idx="1">
                  <c:v>61.93</c:v>
                </c:pt>
                <c:pt idx="2">
                  <c:v>58.06</c:v>
                </c:pt>
                <c:pt idx="3">
                  <c:v>59.08</c:v>
                </c:pt>
                <c:pt idx="4">
                  <c:v>58.25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706048"/>
        <c:axId val="152720512"/>
      </c:lineChart>
      <c:dateAx>
        <c:axId val="15270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720512"/>
        <c:crosses val="autoZero"/>
        <c:auto val="1"/>
        <c:lblOffset val="100"/>
        <c:baseTimeUnit val="years"/>
      </c:dateAx>
      <c:valAx>
        <c:axId val="15272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270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754816"/>
        <c:axId val="152756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76.8</c:v>
                </c:pt>
                <c:pt idx="1">
                  <c:v>77.25</c:v>
                </c:pt>
                <c:pt idx="2">
                  <c:v>75.790000000000006</c:v>
                </c:pt>
                <c:pt idx="3">
                  <c:v>77.12</c:v>
                </c:pt>
                <c:pt idx="4">
                  <c:v>68.150000000000006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754816"/>
        <c:axId val="152756992"/>
      </c:lineChart>
      <c:dateAx>
        <c:axId val="152754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756992"/>
        <c:crosses val="autoZero"/>
        <c:auto val="1"/>
        <c:lblOffset val="100"/>
        <c:baseTimeUnit val="years"/>
      </c:dateAx>
      <c:valAx>
        <c:axId val="152756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2754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96.18</c:v>
                </c:pt>
                <c:pt idx="1">
                  <c:v>95.54</c:v>
                </c:pt>
                <c:pt idx="2">
                  <c:v>95.4</c:v>
                </c:pt>
                <c:pt idx="3">
                  <c:v>93</c:v>
                </c:pt>
                <c:pt idx="4">
                  <c:v>85.76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509824"/>
        <c:axId val="150512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509824"/>
        <c:axId val="150512000"/>
      </c:lineChart>
      <c:dateAx>
        <c:axId val="150509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512000"/>
        <c:crosses val="autoZero"/>
        <c:auto val="1"/>
        <c:lblOffset val="100"/>
        <c:baseTimeUnit val="years"/>
      </c:dateAx>
      <c:valAx>
        <c:axId val="150512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509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677376"/>
        <c:axId val="15068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677376"/>
        <c:axId val="150683648"/>
      </c:lineChart>
      <c:dateAx>
        <c:axId val="150677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683648"/>
        <c:crosses val="autoZero"/>
        <c:auto val="1"/>
        <c:lblOffset val="100"/>
        <c:baseTimeUnit val="years"/>
      </c:dateAx>
      <c:valAx>
        <c:axId val="15068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677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699008"/>
        <c:axId val="150717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699008"/>
        <c:axId val="150717568"/>
      </c:lineChart>
      <c:dateAx>
        <c:axId val="150699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717568"/>
        <c:crosses val="autoZero"/>
        <c:auto val="1"/>
        <c:lblOffset val="100"/>
        <c:baseTimeUnit val="years"/>
      </c:dateAx>
      <c:valAx>
        <c:axId val="150717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699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472960"/>
        <c:axId val="152475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72960"/>
        <c:axId val="152475136"/>
      </c:lineChart>
      <c:dateAx>
        <c:axId val="152472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475136"/>
        <c:crosses val="autoZero"/>
        <c:auto val="1"/>
        <c:lblOffset val="100"/>
        <c:baseTimeUnit val="years"/>
      </c:dateAx>
      <c:valAx>
        <c:axId val="152475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2472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570880"/>
        <c:axId val="152581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570880"/>
        <c:axId val="152581248"/>
      </c:lineChart>
      <c:dateAx>
        <c:axId val="15257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581248"/>
        <c:crosses val="autoZero"/>
        <c:auto val="1"/>
        <c:lblOffset val="100"/>
        <c:baseTimeUnit val="years"/>
      </c:dateAx>
      <c:valAx>
        <c:axId val="152581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257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533.58000000000004</c:v>
                </c:pt>
                <c:pt idx="1">
                  <c:v>525.03</c:v>
                </c:pt>
                <c:pt idx="2">
                  <c:v>498.56</c:v>
                </c:pt>
                <c:pt idx="3">
                  <c:v>480.48</c:v>
                </c:pt>
                <c:pt idx="4">
                  <c:v>471.65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599168"/>
        <c:axId val="152621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421.01</c:v>
                </c:pt>
                <c:pt idx="1">
                  <c:v>430.64</c:v>
                </c:pt>
                <c:pt idx="2">
                  <c:v>446.63</c:v>
                </c:pt>
                <c:pt idx="3">
                  <c:v>416.91</c:v>
                </c:pt>
                <c:pt idx="4">
                  <c:v>392.19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599168"/>
        <c:axId val="152621824"/>
      </c:lineChart>
      <c:dateAx>
        <c:axId val="152599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621824"/>
        <c:crosses val="autoZero"/>
        <c:auto val="1"/>
        <c:lblOffset val="100"/>
        <c:baseTimeUnit val="years"/>
      </c:dateAx>
      <c:valAx>
        <c:axId val="152621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2599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48.84</c:v>
                </c:pt>
                <c:pt idx="1">
                  <c:v>49.75</c:v>
                </c:pt>
                <c:pt idx="2">
                  <c:v>48.36</c:v>
                </c:pt>
                <c:pt idx="3">
                  <c:v>55.06</c:v>
                </c:pt>
                <c:pt idx="4">
                  <c:v>51.17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642304"/>
        <c:axId val="15264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58.98</c:v>
                </c:pt>
                <c:pt idx="1">
                  <c:v>58.78</c:v>
                </c:pt>
                <c:pt idx="2">
                  <c:v>58.53</c:v>
                </c:pt>
                <c:pt idx="3">
                  <c:v>57.93</c:v>
                </c:pt>
                <c:pt idx="4">
                  <c:v>57.03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642304"/>
        <c:axId val="152644224"/>
      </c:lineChart>
      <c:dateAx>
        <c:axId val="152642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644224"/>
        <c:crosses val="autoZero"/>
        <c:auto val="1"/>
        <c:lblOffset val="100"/>
        <c:baseTimeUnit val="years"/>
      </c:dateAx>
      <c:valAx>
        <c:axId val="15264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2642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236.81</c:v>
                </c:pt>
                <c:pt idx="1">
                  <c:v>211.97</c:v>
                </c:pt>
                <c:pt idx="2">
                  <c:v>221.15</c:v>
                </c:pt>
                <c:pt idx="3">
                  <c:v>201.02</c:v>
                </c:pt>
                <c:pt idx="4">
                  <c:v>236.86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677760"/>
        <c:axId val="152688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253.84</c:v>
                </c:pt>
                <c:pt idx="1">
                  <c:v>257.02999999999997</c:v>
                </c:pt>
                <c:pt idx="2">
                  <c:v>266.57</c:v>
                </c:pt>
                <c:pt idx="3">
                  <c:v>276.93</c:v>
                </c:pt>
                <c:pt idx="4">
                  <c:v>283.73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677760"/>
        <c:axId val="152688128"/>
      </c:lineChart>
      <c:dateAx>
        <c:axId val="152677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688128"/>
        <c:crosses val="autoZero"/>
        <c:auto val="1"/>
        <c:lblOffset val="100"/>
        <c:baseTimeUnit val="years"/>
      </c:dateAx>
      <c:valAx>
        <c:axId val="152688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2677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【345.93】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【272.79】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70" zoomScaleNormal="7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秋田県　仙北市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特定地域生活排水処理</v>
      </c>
      <c r="Q8" s="46"/>
      <c r="R8" s="46"/>
      <c r="S8" s="46"/>
      <c r="T8" s="46"/>
      <c r="U8" s="46"/>
      <c r="V8" s="46"/>
      <c r="W8" s="46" t="str">
        <f>データ!L6</f>
        <v>K3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28090</v>
      </c>
      <c r="AM8" s="47"/>
      <c r="AN8" s="47"/>
      <c r="AO8" s="47"/>
      <c r="AP8" s="47"/>
      <c r="AQ8" s="47"/>
      <c r="AR8" s="47"/>
      <c r="AS8" s="47"/>
      <c r="AT8" s="43">
        <f>データ!S6</f>
        <v>1093.56</v>
      </c>
      <c r="AU8" s="43"/>
      <c r="AV8" s="43"/>
      <c r="AW8" s="43"/>
      <c r="AX8" s="43"/>
      <c r="AY8" s="43"/>
      <c r="AZ8" s="43"/>
      <c r="BA8" s="43"/>
      <c r="BB8" s="43">
        <f>データ!T6</f>
        <v>25.69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9.85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3240</v>
      </c>
      <c r="AE10" s="47"/>
      <c r="AF10" s="47"/>
      <c r="AG10" s="47"/>
      <c r="AH10" s="47"/>
      <c r="AI10" s="47"/>
      <c r="AJ10" s="47"/>
      <c r="AK10" s="2"/>
      <c r="AL10" s="47">
        <f>データ!U6</f>
        <v>2741</v>
      </c>
      <c r="AM10" s="47"/>
      <c r="AN10" s="47"/>
      <c r="AO10" s="47"/>
      <c r="AP10" s="47"/>
      <c r="AQ10" s="47"/>
      <c r="AR10" s="47"/>
      <c r="AS10" s="47"/>
      <c r="AT10" s="43">
        <f>データ!V6</f>
        <v>3.82</v>
      </c>
      <c r="AU10" s="43"/>
      <c r="AV10" s="43"/>
      <c r="AW10" s="43"/>
      <c r="AX10" s="43"/>
      <c r="AY10" s="43"/>
      <c r="AZ10" s="43"/>
      <c r="BA10" s="43"/>
      <c r="BB10" s="43">
        <f>データ!W6</f>
        <v>717.54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110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52159</v>
      </c>
      <c r="D6" s="31">
        <f t="shared" si="3"/>
        <v>47</v>
      </c>
      <c r="E6" s="31">
        <f t="shared" si="3"/>
        <v>18</v>
      </c>
      <c r="F6" s="31">
        <f t="shared" si="3"/>
        <v>0</v>
      </c>
      <c r="G6" s="31">
        <f t="shared" si="3"/>
        <v>0</v>
      </c>
      <c r="H6" s="31" t="str">
        <f t="shared" si="3"/>
        <v>秋田県　仙北市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特定地域生活排水処理</v>
      </c>
      <c r="L6" s="31" t="str">
        <f t="shared" si="3"/>
        <v>K3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9.85</v>
      </c>
      <c r="P6" s="32">
        <f t="shared" si="3"/>
        <v>100</v>
      </c>
      <c r="Q6" s="32">
        <f t="shared" si="3"/>
        <v>3240</v>
      </c>
      <c r="R6" s="32">
        <f t="shared" si="3"/>
        <v>28090</v>
      </c>
      <c r="S6" s="32">
        <f t="shared" si="3"/>
        <v>1093.56</v>
      </c>
      <c r="T6" s="32">
        <f t="shared" si="3"/>
        <v>25.69</v>
      </c>
      <c r="U6" s="32">
        <f t="shared" si="3"/>
        <v>2741</v>
      </c>
      <c r="V6" s="32">
        <f t="shared" si="3"/>
        <v>3.82</v>
      </c>
      <c r="W6" s="32">
        <f t="shared" si="3"/>
        <v>717.54</v>
      </c>
      <c r="X6" s="33">
        <f>IF(X7="",NA(),X7)</f>
        <v>96.18</v>
      </c>
      <c r="Y6" s="33">
        <f t="shared" ref="Y6:AG6" si="4">IF(Y7="",NA(),Y7)</f>
        <v>95.54</v>
      </c>
      <c r="Z6" s="33">
        <f t="shared" si="4"/>
        <v>95.4</v>
      </c>
      <c r="AA6" s="33">
        <f t="shared" si="4"/>
        <v>93</v>
      </c>
      <c r="AB6" s="33">
        <f t="shared" si="4"/>
        <v>85.76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533.58000000000004</v>
      </c>
      <c r="BF6" s="33">
        <f t="shared" ref="BF6:BN6" si="7">IF(BF7="",NA(),BF7)</f>
        <v>525.03</v>
      </c>
      <c r="BG6" s="33">
        <f t="shared" si="7"/>
        <v>498.56</v>
      </c>
      <c r="BH6" s="33">
        <f t="shared" si="7"/>
        <v>480.48</v>
      </c>
      <c r="BI6" s="33">
        <f t="shared" si="7"/>
        <v>471.65</v>
      </c>
      <c r="BJ6" s="33">
        <f t="shared" si="7"/>
        <v>421.01</v>
      </c>
      <c r="BK6" s="33">
        <f t="shared" si="7"/>
        <v>430.64</v>
      </c>
      <c r="BL6" s="33">
        <f t="shared" si="7"/>
        <v>446.63</v>
      </c>
      <c r="BM6" s="33">
        <f t="shared" si="7"/>
        <v>416.91</v>
      </c>
      <c r="BN6" s="33">
        <f t="shared" si="7"/>
        <v>392.19</v>
      </c>
      <c r="BO6" s="32" t="str">
        <f>IF(BO7="","",IF(BO7="-","【-】","【"&amp;SUBSTITUTE(TEXT(BO7,"#,##0.00"),"-","△")&amp;"】"))</f>
        <v>【345.93】</v>
      </c>
      <c r="BP6" s="33">
        <f>IF(BP7="",NA(),BP7)</f>
        <v>48.84</v>
      </c>
      <c r="BQ6" s="33">
        <f t="shared" ref="BQ6:BY6" si="8">IF(BQ7="",NA(),BQ7)</f>
        <v>49.75</v>
      </c>
      <c r="BR6" s="33">
        <f t="shared" si="8"/>
        <v>48.36</v>
      </c>
      <c r="BS6" s="33">
        <f t="shared" si="8"/>
        <v>55.06</v>
      </c>
      <c r="BT6" s="33">
        <f t="shared" si="8"/>
        <v>51.17</v>
      </c>
      <c r="BU6" s="33">
        <f t="shared" si="8"/>
        <v>58.98</v>
      </c>
      <c r="BV6" s="33">
        <f t="shared" si="8"/>
        <v>58.78</v>
      </c>
      <c r="BW6" s="33">
        <f t="shared" si="8"/>
        <v>58.53</v>
      </c>
      <c r="BX6" s="33">
        <f t="shared" si="8"/>
        <v>57.93</v>
      </c>
      <c r="BY6" s="33">
        <f t="shared" si="8"/>
        <v>57.03</v>
      </c>
      <c r="BZ6" s="32" t="str">
        <f>IF(BZ7="","",IF(BZ7="-","【-】","【"&amp;SUBSTITUTE(TEXT(BZ7,"#,##0.00"),"-","△")&amp;"】"))</f>
        <v>【59.44】</v>
      </c>
      <c r="CA6" s="33">
        <f>IF(CA7="",NA(),CA7)</f>
        <v>236.81</v>
      </c>
      <c r="CB6" s="33">
        <f t="shared" ref="CB6:CJ6" si="9">IF(CB7="",NA(),CB7)</f>
        <v>211.97</v>
      </c>
      <c r="CC6" s="33">
        <f t="shared" si="9"/>
        <v>221.15</v>
      </c>
      <c r="CD6" s="33">
        <f t="shared" si="9"/>
        <v>201.02</v>
      </c>
      <c r="CE6" s="33">
        <f t="shared" si="9"/>
        <v>236.86</v>
      </c>
      <c r="CF6" s="33">
        <f t="shared" si="9"/>
        <v>253.84</v>
      </c>
      <c r="CG6" s="33">
        <f t="shared" si="9"/>
        <v>257.02999999999997</v>
      </c>
      <c r="CH6" s="33">
        <f t="shared" si="9"/>
        <v>266.57</v>
      </c>
      <c r="CI6" s="33">
        <f t="shared" si="9"/>
        <v>276.93</v>
      </c>
      <c r="CJ6" s="33">
        <f t="shared" si="9"/>
        <v>283.73</v>
      </c>
      <c r="CK6" s="32" t="str">
        <f>IF(CK7="","",IF(CK7="-","【-】","【"&amp;SUBSTITUTE(TEXT(CK7,"#,##0.00"),"-","△")&amp;"】"))</f>
        <v>【272.79】</v>
      </c>
      <c r="CL6" s="33">
        <f>IF(CL7="",NA(),CL7)</f>
        <v>73.069999999999993</v>
      </c>
      <c r="CM6" s="33">
        <f t="shared" ref="CM6:CU6" si="10">IF(CM7="",NA(),CM7)</f>
        <v>72.97</v>
      </c>
      <c r="CN6" s="33">
        <f t="shared" si="10"/>
        <v>77.89</v>
      </c>
      <c r="CO6" s="33">
        <f t="shared" si="10"/>
        <v>82.44</v>
      </c>
      <c r="CP6" s="33">
        <f t="shared" si="10"/>
        <v>82.44</v>
      </c>
      <c r="CQ6" s="33">
        <f t="shared" si="10"/>
        <v>60.03</v>
      </c>
      <c r="CR6" s="33">
        <f t="shared" si="10"/>
        <v>61.93</v>
      </c>
      <c r="CS6" s="33">
        <f t="shared" si="10"/>
        <v>58.06</v>
      </c>
      <c r="CT6" s="33">
        <f t="shared" si="10"/>
        <v>59.08</v>
      </c>
      <c r="CU6" s="33">
        <f t="shared" si="10"/>
        <v>58.25</v>
      </c>
      <c r="CV6" s="32" t="str">
        <f>IF(CV7="","",IF(CV7="-","【-】","【"&amp;SUBSTITUTE(TEXT(CV7,"#,##0.00"),"-","△")&amp;"】"))</f>
        <v>【58.84】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76.8</v>
      </c>
      <c r="DC6" s="33">
        <f t="shared" si="11"/>
        <v>77.25</v>
      </c>
      <c r="DD6" s="33">
        <f t="shared" si="11"/>
        <v>75.790000000000006</v>
      </c>
      <c r="DE6" s="33">
        <f t="shared" si="11"/>
        <v>77.12</v>
      </c>
      <c r="DF6" s="33">
        <f t="shared" si="11"/>
        <v>68.150000000000006</v>
      </c>
      <c r="DG6" s="32" t="str">
        <f>IF(DG7="","",IF(DG7="-","【-】","【"&amp;SUBSTITUTE(TEXT(DG7,"#,##0.00"),"-","△")&amp;"】"))</f>
        <v>【74.35】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2015</v>
      </c>
      <c r="C7" s="35">
        <v>52159</v>
      </c>
      <c r="D7" s="35">
        <v>47</v>
      </c>
      <c r="E7" s="35">
        <v>18</v>
      </c>
      <c r="F7" s="35">
        <v>0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9.85</v>
      </c>
      <c r="P7" s="36">
        <v>100</v>
      </c>
      <c r="Q7" s="36">
        <v>3240</v>
      </c>
      <c r="R7" s="36">
        <v>28090</v>
      </c>
      <c r="S7" s="36">
        <v>1093.56</v>
      </c>
      <c r="T7" s="36">
        <v>25.69</v>
      </c>
      <c r="U7" s="36">
        <v>2741</v>
      </c>
      <c r="V7" s="36">
        <v>3.82</v>
      </c>
      <c r="W7" s="36">
        <v>717.54</v>
      </c>
      <c r="X7" s="36">
        <v>96.18</v>
      </c>
      <c r="Y7" s="36">
        <v>95.54</v>
      </c>
      <c r="Z7" s="36">
        <v>95.4</v>
      </c>
      <c r="AA7" s="36">
        <v>93</v>
      </c>
      <c r="AB7" s="36">
        <v>85.76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533.58000000000004</v>
      </c>
      <c r="BF7" s="36">
        <v>525.03</v>
      </c>
      <c r="BG7" s="36">
        <v>498.56</v>
      </c>
      <c r="BH7" s="36">
        <v>480.48</v>
      </c>
      <c r="BI7" s="36">
        <v>471.65</v>
      </c>
      <c r="BJ7" s="36">
        <v>421.01</v>
      </c>
      <c r="BK7" s="36">
        <v>430.64</v>
      </c>
      <c r="BL7" s="36">
        <v>446.63</v>
      </c>
      <c r="BM7" s="36">
        <v>416.91</v>
      </c>
      <c r="BN7" s="36">
        <v>392.19</v>
      </c>
      <c r="BO7" s="36">
        <v>345.93</v>
      </c>
      <c r="BP7" s="36">
        <v>48.84</v>
      </c>
      <c r="BQ7" s="36">
        <v>49.75</v>
      </c>
      <c r="BR7" s="36">
        <v>48.36</v>
      </c>
      <c r="BS7" s="36">
        <v>55.06</v>
      </c>
      <c r="BT7" s="36">
        <v>51.17</v>
      </c>
      <c r="BU7" s="36">
        <v>58.98</v>
      </c>
      <c r="BV7" s="36">
        <v>58.78</v>
      </c>
      <c r="BW7" s="36">
        <v>58.53</v>
      </c>
      <c r="BX7" s="36">
        <v>57.93</v>
      </c>
      <c r="BY7" s="36">
        <v>57.03</v>
      </c>
      <c r="BZ7" s="36">
        <v>59.44</v>
      </c>
      <c r="CA7" s="36">
        <v>236.81</v>
      </c>
      <c r="CB7" s="36">
        <v>211.97</v>
      </c>
      <c r="CC7" s="36">
        <v>221.15</v>
      </c>
      <c r="CD7" s="36">
        <v>201.02</v>
      </c>
      <c r="CE7" s="36">
        <v>236.86</v>
      </c>
      <c r="CF7" s="36">
        <v>253.84</v>
      </c>
      <c r="CG7" s="36">
        <v>257.02999999999997</v>
      </c>
      <c r="CH7" s="36">
        <v>266.57</v>
      </c>
      <c r="CI7" s="36">
        <v>276.93</v>
      </c>
      <c r="CJ7" s="36">
        <v>283.73</v>
      </c>
      <c r="CK7" s="36">
        <v>272.79000000000002</v>
      </c>
      <c r="CL7" s="36">
        <v>73.069999999999993</v>
      </c>
      <c r="CM7" s="36">
        <v>72.97</v>
      </c>
      <c r="CN7" s="36">
        <v>77.89</v>
      </c>
      <c r="CO7" s="36">
        <v>82.44</v>
      </c>
      <c r="CP7" s="36">
        <v>82.44</v>
      </c>
      <c r="CQ7" s="36">
        <v>60.03</v>
      </c>
      <c r="CR7" s="36">
        <v>61.93</v>
      </c>
      <c r="CS7" s="36">
        <v>58.06</v>
      </c>
      <c r="CT7" s="36">
        <v>59.08</v>
      </c>
      <c r="CU7" s="36">
        <v>58.25</v>
      </c>
      <c r="CV7" s="36">
        <v>58.84</v>
      </c>
      <c r="CW7" s="36">
        <v>100</v>
      </c>
      <c r="CX7" s="36">
        <v>100</v>
      </c>
      <c r="CY7" s="36">
        <v>100</v>
      </c>
      <c r="CZ7" s="36">
        <v>100</v>
      </c>
      <c r="DA7" s="36">
        <v>100</v>
      </c>
      <c r="DB7" s="36">
        <v>76.8</v>
      </c>
      <c r="DC7" s="36">
        <v>77.25</v>
      </c>
      <c r="DD7" s="36">
        <v>75.790000000000006</v>
      </c>
      <c r="DE7" s="36">
        <v>77.12</v>
      </c>
      <c r="DF7" s="36">
        <v>68.150000000000006</v>
      </c>
      <c r="DG7" s="36">
        <v>74.349999999999994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H27経営比較分析表（特定地域生活排水処理事業）</dc:title>
  <cp:lastModifiedBy> </cp:lastModifiedBy>
  <dcterms:created xsi:type="dcterms:W3CDTF">2017-02-08T03:21:50Z</dcterms:created>
  <dcterms:modified xsi:type="dcterms:W3CDTF">2017-02-22T01:23:50Z</dcterms:modified>
</cp:coreProperties>
</file>