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chmEEqxHVCaw5fTQ1Xr7Sm0QYABXF8MUntL1630h2wFEQmJxRrDGABYGcNND9BpnKecggZ1DJ3WGwCTRulmqIQ==" workbookSaltValue="CnqG+Y+F1JDCOz52f84Wp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<sst xmlns="http://schemas.openxmlformats.org/spreadsheetml/2006/main" xmlns:r="http://schemas.openxmlformats.org/officeDocument/2006/relationships" count="114" uniqueCount="114">
  <si>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</si>
  <si>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</si>
  <si>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</si>
  <si>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　地域人口の少ない限定された地域における事業であることから加入者の増加が見込めず、収益の大部分を一般会計からの繰入に依存している。将来の更新需要に備えた財政基盤の確立のため、更なる使用料改定の必要性の検討と併せて適切な維持管理による施設の長寿命化に努める。</t>
    <rPh sb="87" eb="88">
      <t>サラ</t>
    </rPh>
    <rPh sb="90" eb="95">
      <t>シヨウリョウカイテイ</t>
    </rPh>
    <rPh sb="96" eb="99">
      <t>ヒツヨウセイ</t>
    </rPh>
    <rPh sb="100" eb="102">
      <t>ケントウ</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</si>
  <si>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</si>
  <si>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</si>
  <si>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</si>
  <si>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</si>
  <si>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</si>
  <si>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</si>
  <si>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</si>
  <si>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</si>
  <si>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</si>
  <si>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</si>
  <si>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</si>
  <si>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</si>
  <si>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</si>
  <si>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</si>
  <si>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</si>
  <si>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</si>
  <si>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</si>
  <si>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</si>
  <si>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</si>
  <si>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</si>
  <si>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</si>
  <si>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</si>
  <si>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</si>
  <si>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</si>
  <si>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</si>
  <si>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</si>
  <si>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</si>
  <si>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</si>
  <si>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</si>
  <si>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</si>
  <si>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</si>
  <si>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</si>
  <si>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</si>
  <si>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</si>
  <si>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</si>
  <si>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</si>
  <si>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</si>
  <si>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</si>
  <si>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</si>
  <si>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</si>
  <si>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</si>
  <si>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</si>
  <si>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</si>
  <si>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</si>
  <si>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</si>
  <si>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</si>
  <si>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</si>
  <si>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</si>
  <si>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</si>
  <si>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</si>
  <si>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</si>
  <si>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</si>
  <si>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</si>
  <si>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</si>
  <si>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</si>
  <si>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</si>
  <si>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</si>
  <si>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</si>
  <si>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</si>
  <si>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</si>
  <si>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</si>
  <si>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</si>
  <si>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</si>
  <si>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</si>
  <si>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</si>
  <si>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</si>
  <si>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</si>
  <si>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</si>
  <si>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</si>
  <si>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</si>
  <si>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</si>
  <si>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</si>
  <si>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</si>
  <si>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</si>
  <si>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</si>
  <si>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</si>
  <si>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</si>
  <si>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</si>
  <si>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</si>
  <si>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</si>
  <si>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</si>
  <si>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</si>
  <si>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</si>
  <si>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</si>
  <si>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</si>
  <si>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</si>
  <si>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</si>
  <si>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</si>
  <si>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</si>
  <si>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</si>
  <si>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</si>
  <si>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</si>
  <si>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秋田県　仙北市</t>
  </si>
  <si>
    <t>法適用</t>
  </si>
  <si>
    <t>下水道事業</t>
  </si>
  <si>
    <t>林業集落排水</t>
  </si>
  <si>
    <t>G2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</si>
  <si>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</si>
  <si>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</si>
  <si>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</si>
  <si>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</si>
  <si>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</si>
  <si>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</si>
  <si>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</si>
  <si>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</si>
  <si>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</si>
  <si>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</si>
  <si>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</si>
  <si>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平成11年より供用を開始している。未だ耐用年数は超過しておらず、有形固定資産減価償却率は類似団体平均を下回っている。
　令和５年９月に使用料改定を行い各種指標について一定の改善は見られたが、将来の更新需要に備えた財源確保という観点からは依然として十分な水準とは言えないため、更なる料金改定の必要性の検討とともに効率的な維持管理による長寿命化、経費節減を図り、更新時期の到来に備える。</t>
    <rPh sb="61" eb="63">
      <t>レイワ</t>
    </rPh>
    <rPh sb="64" eb="65">
      <t>ネン</t>
    </rPh>
    <rPh sb="66" eb="67">
      <t>ガツ</t>
    </rPh>
    <rPh sb="68" eb="73">
      <t>シヨウリョウカイテイ</t>
    </rPh>
    <rPh sb="74" eb="75">
      <t>オコナ</t>
    </rPh>
    <rPh sb="76" eb="80">
      <t>カクシュシヒョウ</t>
    </rPh>
    <rPh sb="84" eb="86">
      <t>イッテイ</t>
    </rPh>
    <rPh sb="87" eb="89">
      <t>カイゼン</t>
    </rPh>
    <rPh sb="90" eb="91">
      <t>ミ</t>
    </rPh>
    <rPh sb="96" eb="98">
      <t>ショウライ</t>
    </rPh>
    <rPh sb="99" eb="101">
      <t>コウシン</t>
    </rPh>
    <rPh sb="101" eb="103">
      <t>ジュヨウ</t>
    </rPh>
    <rPh sb="104" eb="105">
      <t>ソナ</t>
    </rPh>
    <rPh sb="107" eb="111">
      <t>ザイゲンカクホ</t>
    </rPh>
    <rPh sb="114" eb="116">
      <t>カンテン</t>
    </rPh>
    <rPh sb="119" eb="121">
      <t>イゼン</t>
    </rPh>
    <rPh sb="138" eb="139">
      <t>サラ</t>
    </rPh>
    <rPh sb="146" eb="149">
      <t>ヒツヨウセイ</t>
    </rPh>
    <phoneticPr fontId="1"/>
  </si>
  <si>
    <t>①経常収支比率：使用料、他会計補助金等収益の増により比率も増加に転じ、依然として100％を上回っている。
②累積欠損金比率：引き続き累積欠損金は発生していない。
③流動比率：類似団体平均を上回っており、一定の支払能力は保たれている。
④企業債残高対事業規模比率：企業債償還はすべて一般会計からの繰入により賄われており、比率はゼロとなっている。
⑤経費回収率：資産更新に伴う資産減耗費の発生に伴い汚水処理費が増加したことで比率は減少に転じており、引き続き類似団体平均を下回った。
⑥汚水処理原価：有収水量の減や資産減耗費の増により増加しており、引き続き類似団体平均を上回った。
⑦施設利用率：類似団体平均を下回っていることから、接続率の向上を図るとともに適切な維持管理による処理能力の確保に努める。
⑧水洗化率：類似団体平均を下回っていることから、接続率の向上により水質保全や使用料収入の確保を図る。</t>
    <rPh sb="8" eb="11">
      <t>シヨウリョウ</t>
    </rPh>
    <rPh sb="12" eb="15">
      <t>タカイケイ</t>
    </rPh>
    <rPh sb="15" eb="18">
      <t>ホジョキン</t>
    </rPh>
    <rPh sb="18" eb="19">
      <t>トウ</t>
    </rPh>
    <rPh sb="19" eb="21">
      <t>シュウエキ</t>
    </rPh>
    <rPh sb="22" eb="23">
      <t>ゾウ</t>
    </rPh>
    <rPh sb="26" eb="28">
      <t>ヒリツ</t>
    </rPh>
    <rPh sb="29" eb="31">
      <t>ゾウカ</t>
    </rPh>
    <rPh sb="32" eb="33">
      <t>テン</t>
    </rPh>
    <rPh sb="35" eb="37">
      <t>イゼン</t>
    </rPh>
    <rPh sb="179" eb="181">
      <t>シサン</t>
    </rPh>
    <rPh sb="181" eb="183">
      <t>コウシン</t>
    </rPh>
    <rPh sb="184" eb="185">
      <t>トモナ</t>
    </rPh>
    <rPh sb="186" eb="188">
      <t>シサン</t>
    </rPh>
    <rPh sb="188" eb="190">
      <t>ゲンモウ</t>
    </rPh>
    <rPh sb="190" eb="191">
      <t>ヒ</t>
    </rPh>
    <rPh sb="192" eb="194">
      <t>ハッセイ</t>
    </rPh>
    <rPh sb="195" eb="196">
      <t>トモナ</t>
    </rPh>
    <rPh sb="197" eb="199">
      <t>オスイ</t>
    </rPh>
    <rPh sb="199" eb="202">
      <t>ショリヒ</t>
    </rPh>
    <rPh sb="203" eb="205">
      <t>ゾウカ</t>
    </rPh>
    <rPh sb="210" eb="212">
      <t>ヒリツ</t>
    </rPh>
    <rPh sb="213" eb="215">
      <t>ゲンショウ</t>
    </rPh>
    <rPh sb="216" eb="217">
      <t>テン</t>
    </rPh>
    <rPh sb="222" eb="223">
      <t>ヒ</t>
    </rPh>
    <rPh sb="224" eb="225">
      <t>ツヅ</t>
    </rPh>
    <rPh sb="247" eb="251">
      <t>ユウシュウスイリョウ</t>
    </rPh>
    <rPh sb="254" eb="256">
      <t>シサン</t>
    </rPh>
    <rPh sb="256" eb="258">
      <t>ゲンモウ</t>
    </rPh>
    <rPh sb="258" eb="259">
      <t>ヒ</t>
    </rPh>
    <rPh sb="260" eb="261">
      <t>ゾウ</t>
    </rPh>
    <rPh sb="264" eb="266">
      <t>ゾウカ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</si>
</sst>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33.33</c:v>
                </c:pt>
                <c:pt idx="1">
                  <c:v>35.19</c:v>
                </c:pt>
                <c:pt idx="2">
                  <c:v>35.19</c:v>
                </c:pt>
                <c:pt idx="3">
                  <c:v>33.33</c:v>
                </c:pt>
                <c:pt idx="4">
                  <c:v>29.63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42.48</c:v>
                </c:pt>
                <c:pt idx="1">
                  <c:v>39.770000000000003</c:v>
                </c:pt>
                <c:pt idx="2">
                  <c:v>38.96</c:v>
                </c:pt>
                <c:pt idx="3">
                  <c:v>39.659999999999997</c:v>
                </c:pt>
                <c:pt idx="4">
                  <c:v>35.700000000000003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71.959999999999994</c:v>
                </c:pt>
                <c:pt idx="1">
                  <c:v>71</c:v>
                </c:pt>
                <c:pt idx="2">
                  <c:v>72.45</c:v>
                </c:pt>
                <c:pt idx="3">
                  <c:v>73.12</c:v>
                </c:pt>
                <c:pt idx="4">
                  <c:v>71.91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90.73</c:v>
                </c:pt>
                <c:pt idx="1">
                  <c:v>91.64</c:v>
                </c:pt>
                <c:pt idx="2">
                  <c:v>91.6</c:v>
                </c:pt>
                <c:pt idx="3">
                  <c:v>92.03</c:v>
                </c:pt>
                <c:pt idx="4">
                  <c:v>93.29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104.75</c:v>
                </c:pt>
                <c:pt idx="1">
                  <c:v>105.78</c:v>
                </c:pt>
                <c:pt idx="2">
                  <c:v>101.7</c:v>
                </c:pt>
                <c:pt idx="3">
                  <c:v>100.8</c:v>
                </c:pt>
                <c:pt idx="4">
                  <c:v>109.51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101.09</c:v>
                </c:pt>
                <c:pt idx="1">
                  <c:v>94.43</c:v>
                </c:pt>
                <c:pt idx="2">
                  <c:v>101.18</c:v>
                </c:pt>
                <c:pt idx="3">
                  <c:v>89.58</c:v>
                </c:pt>
                <c:pt idx="4">
                  <c:v>96.86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3.25</c:v>
                </c:pt>
                <c:pt idx="1">
                  <c:v>6.5</c:v>
                </c:pt>
                <c:pt idx="2">
                  <c:v>9.61</c:v>
                </c:pt>
                <c:pt idx="3">
                  <c:v>12.61</c:v>
                </c:pt>
                <c:pt idx="4">
                  <c:v>15.61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34.76</c:v>
                </c:pt>
                <c:pt idx="1">
                  <c:v>36.130000000000003</c:v>
                </c:pt>
                <c:pt idx="2">
                  <c:v>38.409999999999997</c:v>
                </c:pt>
                <c:pt idx="3">
                  <c:v>43.41</c:v>
                </c:pt>
                <c:pt idx="4">
                  <c:v>33.5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534.57000000000005</c:v>
                </c:pt>
                <c:pt idx="1">
                  <c:v>528.12</c:v>
                </c:pt>
                <c:pt idx="2">
                  <c:v>533.38</c:v>
                </c:pt>
                <c:pt idx="3">
                  <c:v>658.43</c:v>
                </c:pt>
                <c:pt idx="4">
                  <c:v>355.48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40.4</c:v>
                </c:pt>
                <c:pt idx="1">
                  <c:v>49.52</c:v>
                </c:pt>
                <c:pt idx="2">
                  <c:v>51.02</c:v>
                </c:pt>
                <c:pt idx="3">
                  <c:v>56.99</c:v>
                </c:pt>
                <c:pt idx="4">
                  <c:v>69.56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36.93</c:v>
                </c:pt>
                <c:pt idx="1">
                  <c:v>15.34</c:v>
                </c:pt>
                <c:pt idx="2">
                  <c:v>1.22</c:v>
                </c:pt>
                <c:pt idx="3">
                  <c:v>-8.1</c:v>
                </c:pt>
                <c:pt idx="4">
                  <c:v>35.03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406.44</c:v>
                </c:pt>
                <c:pt idx="1">
                  <c:v>254.5</c:v>
                </c:pt>
                <c:pt idx="2">
                  <c:v>365.75</c:v>
                </c:pt>
                <c:pt idx="3">
                  <c:v>482.31</c:v>
                </c:pt>
                <c:pt idx="4">
                  <c:v>543.6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8.92</c:v>
                </c:pt>
                <c:pt idx="1">
                  <c:v>17.64</c:v>
                </c:pt>
                <c:pt idx="2">
                  <c:v>20.22</c:v>
                </c:pt>
                <c:pt idx="3">
                  <c:v>23.39</c:v>
                </c:pt>
                <c:pt idx="4">
                  <c:v>22.62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35.93</c:v>
                </c:pt>
                <c:pt idx="1">
                  <c:v>36.1</c:v>
                </c:pt>
                <c:pt idx="2">
                  <c:v>35.5</c:v>
                </c:pt>
                <c:pt idx="3">
                  <c:v>35.119999999999997</c:v>
                </c:pt>
                <c:pt idx="4">
                  <c:v>30.03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1448.14</c:v>
                </c:pt>
                <c:pt idx="1">
                  <c:v>733.67</c:v>
                </c:pt>
                <c:pt idx="2">
                  <c:v>646.79999999999995</c:v>
                </c:pt>
                <c:pt idx="3">
                  <c:v>692.34</c:v>
                </c:pt>
                <c:pt idx="4">
                  <c:v>830.98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499.55</c:v>
                </c:pt>
                <c:pt idx="1">
                  <c:v>529.77</c:v>
                </c:pt>
                <c:pt idx="2">
                  <c:v>523.41999999999996</c:v>
                </c:pt>
                <c:pt idx="3">
                  <c:v>526.79</c:v>
                </c:pt>
                <c:pt idx="4">
                  <c:v>609.94000000000005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【97.32】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【273.50】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【43.01】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【421.62】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【92.21】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【34.76】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【574.95】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【31.85】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【29.90】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秋田県　仙北市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14</v>
      </c>
      <c r="J7" s="5"/>
      <c r="K7" s="5"/>
      <c r="L7" s="5"/>
      <c r="M7" s="5"/>
      <c r="N7" s="5"/>
      <c r="O7" s="5"/>
      <c r="P7" s="5" t="s">
        <v>7</v>
      </c>
      <c r="Q7" s="5"/>
      <c r="R7" s="5"/>
      <c r="S7" s="5"/>
      <c r="T7" s="5"/>
      <c r="U7" s="5"/>
      <c r="V7" s="5"/>
      <c r="W7" s="5" t="s">
        <v>16</v>
      </c>
      <c r="X7" s="5"/>
      <c r="Y7" s="5"/>
      <c r="Z7" s="5"/>
      <c r="AA7" s="5"/>
      <c r="AB7" s="5"/>
      <c r="AC7" s="5"/>
      <c r="AD7" s="5" t="s">
        <v>6</v>
      </c>
      <c r="AE7" s="5"/>
      <c r="AF7" s="5"/>
      <c r="AG7" s="5"/>
      <c r="AH7" s="5"/>
      <c r="AI7" s="5"/>
      <c r="AJ7" s="5"/>
      <c r="AK7" s="3"/>
      <c r="AL7" s="5" t="s">
        <v>17</v>
      </c>
      <c r="AM7" s="5"/>
      <c r="AN7" s="5"/>
      <c r="AO7" s="5"/>
      <c r="AP7" s="5"/>
      <c r="AQ7" s="5"/>
      <c r="AR7" s="5"/>
      <c r="AS7" s="5"/>
      <c r="AT7" s="5" t="s">
        <v>12</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林業集落排水</v>
      </c>
      <c r="Q8" s="6"/>
      <c r="R8" s="6"/>
      <c r="S8" s="6"/>
      <c r="T8" s="6"/>
      <c r="U8" s="6"/>
      <c r="V8" s="6"/>
      <c r="W8" s="6" t="str">
        <f>データ!L6</f>
        <v>G2</v>
      </c>
      <c r="X8" s="6"/>
      <c r="Y8" s="6"/>
      <c r="Z8" s="6"/>
      <c r="AA8" s="6"/>
      <c r="AB8" s="6"/>
      <c r="AC8" s="6"/>
      <c r="AD8" s="20" t="str">
        <f>データ!$M$6</f>
        <v>非設置</v>
      </c>
      <c r="AE8" s="20"/>
      <c r="AF8" s="20"/>
      <c r="AG8" s="20"/>
      <c r="AH8" s="20"/>
      <c r="AI8" s="20"/>
      <c r="AJ8" s="20"/>
      <c r="AK8" s="3"/>
      <c r="AL8" s="21">
        <f>データ!S6</f>
        <v>22859</v>
      </c>
      <c r="AM8" s="21"/>
      <c r="AN8" s="21"/>
      <c r="AO8" s="21"/>
      <c r="AP8" s="21"/>
      <c r="AQ8" s="21"/>
      <c r="AR8" s="21"/>
      <c r="AS8" s="21"/>
      <c r="AT8" s="7">
        <f>データ!T6</f>
        <v>1093.56</v>
      </c>
      <c r="AU8" s="7"/>
      <c r="AV8" s="7"/>
      <c r="AW8" s="7"/>
      <c r="AX8" s="7"/>
      <c r="AY8" s="7"/>
      <c r="AZ8" s="7"/>
      <c r="BA8" s="7"/>
      <c r="BB8" s="7">
        <f>データ!U6</f>
        <v>20.9</v>
      </c>
      <c r="BC8" s="7"/>
      <c r="BD8" s="7"/>
      <c r="BE8" s="7"/>
      <c r="BF8" s="7"/>
      <c r="BG8" s="7"/>
      <c r="BH8" s="7"/>
      <c r="BI8" s="7"/>
      <c r="BJ8" s="3"/>
      <c r="BK8" s="3"/>
      <c r="BL8" s="27" t="s">
        <v>13</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84.01</v>
      </c>
      <c r="J10" s="7"/>
      <c r="K10" s="7"/>
      <c r="L10" s="7"/>
      <c r="M10" s="7"/>
      <c r="N10" s="7"/>
      <c r="O10" s="7"/>
      <c r="P10" s="7">
        <f>データ!P6</f>
        <v>0.39</v>
      </c>
      <c r="Q10" s="7"/>
      <c r="R10" s="7"/>
      <c r="S10" s="7"/>
      <c r="T10" s="7"/>
      <c r="U10" s="7"/>
      <c r="V10" s="7"/>
      <c r="W10" s="7">
        <f>データ!Q6</f>
        <v>75.709999999999994</v>
      </c>
      <c r="X10" s="7"/>
      <c r="Y10" s="7"/>
      <c r="Z10" s="7"/>
      <c r="AA10" s="7"/>
      <c r="AB10" s="7"/>
      <c r="AC10" s="7"/>
      <c r="AD10" s="21">
        <f>データ!R6</f>
        <v>3630</v>
      </c>
      <c r="AE10" s="21"/>
      <c r="AF10" s="21"/>
      <c r="AG10" s="21"/>
      <c r="AH10" s="21"/>
      <c r="AI10" s="21"/>
      <c r="AJ10" s="21"/>
      <c r="AK10" s="2"/>
      <c r="AL10" s="21">
        <f>データ!V6</f>
        <v>89</v>
      </c>
      <c r="AM10" s="21"/>
      <c r="AN10" s="21"/>
      <c r="AO10" s="21"/>
      <c r="AP10" s="21"/>
      <c r="AQ10" s="21"/>
      <c r="AR10" s="21"/>
      <c r="AS10" s="21"/>
      <c r="AT10" s="7">
        <f>データ!W6</f>
        <v>0.14000000000000001</v>
      </c>
      <c r="AU10" s="7"/>
      <c r="AV10" s="7"/>
      <c r="AW10" s="7"/>
      <c r="AX10" s="7"/>
      <c r="AY10" s="7"/>
      <c r="AZ10" s="7"/>
      <c r="BA10" s="7"/>
      <c r="BB10" s="7">
        <f>データ!X6</f>
        <v>635.71</v>
      </c>
      <c r="BC10" s="7"/>
      <c r="BD10" s="7"/>
      <c r="BE10" s="7"/>
      <c r="BF10" s="7"/>
      <c r="BG10" s="7"/>
      <c r="BH10" s="7"/>
      <c r="BI10" s="7"/>
      <c r="BJ10" s="2"/>
      <c r="BK10" s="2"/>
      <c r="BL10" s="29" t="s">
        <v>38</v>
      </c>
      <c r="BM10" s="39"/>
      <c r="BN10" s="46" t="s">
        <v>40</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9</v>
      </c>
      <c r="J84" s="12" t="s">
        <v>51</v>
      </c>
      <c r="K84" s="12" t="s">
        <v>52</v>
      </c>
      <c r="L84" s="12" t="s">
        <v>33</v>
      </c>
      <c r="M84" s="12" t="s">
        <v>36</v>
      </c>
      <c r="N84" s="12" t="s">
        <v>54</v>
      </c>
      <c r="O84" s="12" t="s">
        <v>56</v>
      </c>
    </row>
    <row r="85" spans="1:78" hidden="1">
      <c r="B85" s="12"/>
      <c r="C85" s="12"/>
      <c r="D85" s="12"/>
      <c r="E85" s="12" t="str">
        <f>データ!AI6</f>
        <v>【97.32】</v>
      </c>
      <c r="F85" s="12" t="str">
        <f>データ!AT6</f>
        <v>【273.50】</v>
      </c>
      <c r="G85" s="12" t="str">
        <f>データ!BE6</f>
        <v>【43.01】</v>
      </c>
      <c r="H85" s="12" t="str">
        <f>データ!BP6</f>
        <v>【421.62】</v>
      </c>
      <c r="I85" s="12" t="str">
        <f>データ!CA6</f>
        <v>【31.85】</v>
      </c>
      <c r="J85" s="12" t="str">
        <f>データ!CL6</f>
        <v>【574.95】</v>
      </c>
      <c r="K85" s="12" t="str">
        <f>データ!CW6</f>
        <v>【34.76】</v>
      </c>
      <c r="L85" s="12" t="str">
        <f>データ!DH6</f>
        <v>【92.21】</v>
      </c>
      <c r="M85" s="12" t="str">
        <f>データ!DS6</f>
        <v>【29.90】</v>
      </c>
      <c r="N85" s="12" t="str">
        <f>データ!ED6</f>
        <v>【0.00】</v>
      </c>
      <c r="O85" s="12" t="str">
        <f>データ!EO6</f>
        <v>【0.00】</v>
      </c>
    </row>
  </sheetData>
  <sheetProtection algorithmName="SHA-512" hashValue="9KJPVb71ym+1zLnopxgH5hWlGV8uQtqJZ1+xm9iAmzEPuA6PmJ7GOE14mFEETqEO8QqusMJBeLuT41E03QL0Zw==" saltValue="iG2fIq6iszSMhk5yJqQac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32</v>
      </c>
      <c r="C3" s="58" t="s">
        <v>60</v>
      </c>
      <c r="D3" s="58" t="s">
        <v>39</v>
      </c>
      <c r="E3" s="58" t="s">
        <v>5</v>
      </c>
      <c r="F3" s="58" t="s">
        <v>4</v>
      </c>
      <c r="G3" s="58" t="s">
        <v>25</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11</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64</v>
      </c>
      <c r="BG4" s="76"/>
      <c r="BH4" s="76"/>
      <c r="BI4" s="76"/>
      <c r="BJ4" s="76"/>
      <c r="BK4" s="76"/>
      <c r="BL4" s="76"/>
      <c r="BM4" s="76"/>
      <c r="BN4" s="76"/>
      <c r="BO4" s="76"/>
      <c r="BP4" s="76"/>
      <c r="BQ4" s="76" t="s">
        <v>15</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6</v>
      </c>
      <c r="N5" s="66" t="s">
        <v>74</v>
      </c>
      <c r="O5" s="66" t="s">
        <v>75</v>
      </c>
      <c r="P5" s="66" t="s">
        <v>76</v>
      </c>
      <c r="Q5" s="66" t="s">
        <v>77</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46</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52159</v>
      </c>
      <c r="D6" s="61">
        <f t="shared" si="1"/>
        <v>46</v>
      </c>
      <c r="E6" s="61">
        <f t="shared" si="1"/>
        <v>17</v>
      </c>
      <c r="F6" s="61">
        <f t="shared" si="1"/>
        <v>7</v>
      </c>
      <c r="G6" s="61">
        <f t="shared" si="1"/>
        <v>0</v>
      </c>
      <c r="H6" s="61" t="str">
        <f t="shared" si="1"/>
        <v>秋田県　仙北市</v>
      </c>
      <c r="I6" s="61" t="str">
        <f t="shared" si="1"/>
        <v>法適用</v>
      </c>
      <c r="J6" s="61" t="str">
        <f t="shared" si="1"/>
        <v>下水道事業</v>
      </c>
      <c r="K6" s="61" t="str">
        <f t="shared" si="1"/>
        <v>林業集落排水</v>
      </c>
      <c r="L6" s="61" t="str">
        <f t="shared" si="1"/>
        <v>G2</v>
      </c>
      <c r="M6" s="61" t="str">
        <f t="shared" si="1"/>
        <v>非設置</v>
      </c>
      <c r="N6" s="69" t="str">
        <f t="shared" si="1"/>
        <v>-</v>
      </c>
      <c r="O6" s="69">
        <f t="shared" si="1"/>
        <v>84.01</v>
      </c>
      <c r="P6" s="69">
        <f t="shared" si="1"/>
        <v>0.39</v>
      </c>
      <c r="Q6" s="69">
        <f t="shared" si="1"/>
        <v>75.709999999999994</v>
      </c>
      <c r="R6" s="69">
        <f t="shared" si="1"/>
        <v>3630</v>
      </c>
      <c r="S6" s="69">
        <f t="shared" si="1"/>
        <v>22859</v>
      </c>
      <c r="T6" s="69">
        <f t="shared" si="1"/>
        <v>1093.56</v>
      </c>
      <c r="U6" s="69">
        <f t="shared" si="1"/>
        <v>20.9</v>
      </c>
      <c r="V6" s="69">
        <f t="shared" si="1"/>
        <v>89</v>
      </c>
      <c r="W6" s="69">
        <f t="shared" si="1"/>
        <v>0.14000000000000001</v>
      </c>
      <c r="X6" s="69">
        <f t="shared" si="1"/>
        <v>635.71</v>
      </c>
      <c r="Y6" s="77">
        <f t="shared" ref="Y6:AH6" si="2">IF(Y7="",NA(),Y7)</f>
        <v>104.75</v>
      </c>
      <c r="Z6" s="77">
        <f t="shared" si="2"/>
        <v>105.78</v>
      </c>
      <c r="AA6" s="77">
        <f t="shared" si="2"/>
        <v>101.7</v>
      </c>
      <c r="AB6" s="77">
        <f t="shared" si="2"/>
        <v>100.8</v>
      </c>
      <c r="AC6" s="77">
        <f t="shared" si="2"/>
        <v>109.51</v>
      </c>
      <c r="AD6" s="77">
        <f t="shared" si="2"/>
        <v>101.09</v>
      </c>
      <c r="AE6" s="77">
        <f t="shared" si="2"/>
        <v>94.43</v>
      </c>
      <c r="AF6" s="77">
        <f t="shared" si="2"/>
        <v>101.18</v>
      </c>
      <c r="AG6" s="77">
        <f t="shared" si="2"/>
        <v>89.58</v>
      </c>
      <c r="AH6" s="77">
        <f t="shared" si="2"/>
        <v>96.86</v>
      </c>
      <c r="AI6" s="69" t="str">
        <f>IF(AI7="","",IF(AI7="-","【-】","【"&amp;SUBSTITUTE(TEXT(AI7,"#,##0.00"),"-","△")&amp;"】"))</f>
        <v>【97.32】</v>
      </c>
      <c r="AJ6" s="69">
        <f t="shared" ref="AJ6:AS6" si="3">IF(AJ7="",NA(),AJ7)</f>
        <v>0</v>
      </c>
      <c r="AK6" s="69">
        <f t="shared" si="3"/>
        <v>0</v>
      </c>
      <c r="AL6" s="69">
        <f t="shared" si="3"/>
        <v>0</v>
      </c>
      <c r="AM6" s="69">
        <f t="shared" si="3"/>
        <v>0</v>
      </c>
      <c r="AN6" s="69">
        <f t="shared" si="3"/>
        <v>0</v>
      </c>
      <c r="AO6" s="77">
        <f t="shared" si="3"/>
        <v>534.57000000000005</v>
      </c>
      <c r="AP6" s="77">
        <f t="shared" si="3"/>
        <v>528.12</v>
      </c>
      <c r="AQ6" s="77">
        <f t="shared" si="3"/>
        <v>533.38</v>
      </c>
      <c r="AR6" s="77">
        <f t="shared" si="3"/>
        <v>658.43</v>
      </c>
      <c r="AS6" s="77">
        <f t="shared" si="3"/>
        <v>355.48</v>
      </c>
      <c r="AT6" s="69" t="str">
        <f>IF(AT7="","",IF(AT7="-","【-】","【"&amp;SUBSTITUTE(TEXT(AT7,"#,##0.00"),"-","△")&amp;"】"))</f>
        <v>【273.50】</v>
      </c>
      <c r="AU6" s="77">
        <f t="shared" ref="AU6:BD6" si="4">IF(AU7="",NA(),AU7)</f>
        <v>40.4</v>
      </c>
      <c r="AV6" s="77">
        <f t="shared" si="4"/>
        <v>49.52</v>
      </c>
      <c r="AW6" s="77">
        <f t="shared" si="4"/>
        <v>51.02</v>
      </c>
      <c r="AX6" s="77">
        <f t="shared" si="4"/>
        <v>56.99</v>
      </c>
      <c r="AY6" s="77">
        <f t="shared" si="4"/>
        <v>69.56</v>
      </c>
      <c r="AZ6" s="77">
        <f t="shared" si="4"/>
        <v>36.93</v>
      </c>
      <c r="BA6" s="77">
        <f t="shared" si="4"/>
        <v>15.34</v>
      </c>
      <c r="BB6" s="77">
        <f t="shared" si="4"/>
        <v>1.22</v>
      </c>
      <c r="BC6" s="77">
        <f t="shared" si="4"/>
        <v>-8.1</v>
      </c>
      <c r="BD6" s="77">
        <f t="shared" si="4"/>
        <v>35.03</v>
      </c>
      <c r="BE6" s="69" t="str">
        <f>IF(BE7="","",IF(BE7="-","【-】","【"&amp;SUBSTITUTE(TEXT(BE7,"#,##0.00"),"-","△")&amp;"】"))</f>
        <v>【43.01】</v>
      </c>
      <c r="BF6" s="69">
        <f t="shared" ref="BF6:BO6" si="5">IF(BF7="",NA(),BF7)</f>
        <v>0</v>
      </c>
      <c r="BG6" s="69">
        <f t="shared" si="5"/>
        <v>0</v>
      </c>
      <c r="BH6" s="69">
        <f t="shared" si="5"/>
        <v>0</v>
      </c>
      <c r="BI6" s="69">
        <f t="shared" si="5"/>
        <v>0</v>
      </c>
      <c r="BJ6" s="69">
        <f t="shared" si="5"/>
        <v>0</v>
      </c>
      <c r="BK6" s="77">
        <f t="shared" si="5"/>
        <v>406.44</v>
      </c>
      <c r="BL6" s="77">
        <f t="shared" si="5"/>
        <v>254.5</v>
      </c>
      <c r="BM6" s="77">
        <f t="shared" si="5"/>
        <v>365.75</v>
      </c>
      <c r="BN6" s="77">
        <f t="shared" si="5"/>
        <v>482.31</v>
      </c>
      <c r="BO6" s="77">
        <f t="shared" si="5"/>
        <v>543.6</v>
      </c>
      <c r="BP6" s="69" t="str">
        <f>IF(BP7="","",IF(BP7="-","【-】","【"&amp;SUBSTITUTE(TEXT(BP7,"#,##0.00"),"-","△")&amp;"】"))</f>
        <v>【421.62】</v>
      </c>
      <c r="BQ6" s="77">
        <f t="shared" ref="BQ6:BZ6" si="6">IF(BQ7="",NA(),BQ7)</f>
        <v>8.92</v>
      </c>
      <c r="BR6" s="77">
        <f t="shared" si="6"/>
        <v>17.64</v>
      </c>
      <c r="BS6" s="77">
        <f t="shared" si="6"/>
        <v>20.22</v>
      </c>
      <c r="BT6" s="77">
        <f t="shared" si="6"/>
        <v>23.39</v>
      </c>
      <c r="BU6" s="77">
        <f t="shared" si="6"/>
        <v>22.62</v>
      </c>
      <c r="BV6" s="77">
        <f t="shared" si="6"/>
        <v>35.93</v>
      </c>
      <c r="BW6" s="77">
        <f t="shared" si="6"/>
        <v>36.1</v>
      </c>
      <c r="BX6" s="77">
        <f t="shared" si="6"/>
        <v>35.5</v>
      </c>
      <c r="BY6" s="77">
        <f t="shared" si="6"/>
        <v>35.119999999999997</v>
      </c>
      <c r="BZ6" s="77">
        <f t="shared" si="6"/>
        <v>30.03</v>
      </c>
      <c r="CA6" s="69" t="str">
        <f>IF(CA7="","",IF(CA7="-","【-】","【"&amp;SUBSTITUTE(TEXT(CA7,"#,##0.00"),"-","△")&amp;"】"))</f>
        <v>【31.85】</v>
      </c>
      <c r="CB6" s="77">
        <f t="shared" ref="CB6:CK6" si="7">IF(CB7="",NA(),CB7)</f>
        <v>1448.14</v>
      </c>
      <c r="CC6" s="77">
        <f t="shared" si="7"/>
        <v>733.67</v>
      </c>
      <c r="CD6" s="77">
        <f t="shared" si="7"/>
        <v>646.79999999999995</v>
      </c>
      <c r="CE6" s="77">
        <f t="shared" si="7"/>
        <v>692.34</v>
      </c>
      <c r="CF6" s="77">
        <f t="shared" si="7"/>
        <v>830.98</v>
      </c>
      <c r="CG6" s="77">
        <f t="shared" si="7"/>
        <v>499.55</v>
      </c>
      <c r="CH6" s="77">
        <f t="shared" si="7"/>
        <v>529.77</v>
      </c>
      <c r="CI6" s="77">
        <f t="shared" si="7"/>
        <v>523.41999999999996</v>
      </c>
      <c r="CJ6" s="77">
        <f t="shared" si="7"/>
        <v>526.79</v>
      </c>
      <c r="CK6" s="77">
        <f t="shared" si="7"/>
        <v>609.94000000000005</v>
      </c>
      <c r="CL6" s="69" t="str">
        <f>IF(CL7="","",IF(CL7="-","【-】","【"&amp;SUBSTITUTE(TEXT(CL7,"#,##0.00"),"-","△")&amp;"】"))</f>
        <v>【574.95】</v>
      </c>
      <c r="CM6" s="77">
        <f t="shared" ref="CM6:CV6" si="8">IF(CM7="",NA(),CM7)</f>
        <v>33.33</v>
      </c>
      <c r="CN6" s="77">
        <f t="shared" si="8"/>
        <v>35.19</v>
      </c>
      <c r="CO6" s="77">
        <f t="shared" si="8"/>
        <v>35.19</v>
      </c>
      <c r="CP6" s="77">
        <f t="shared" si="8"/>
        <v>33.33</v>
      </c>
      <c r="CQ6" s="77">
        <f t="shared" si="8"/>
        <v>29.63</v>
      </c>
      <c r="CR6" s="77">
        <f t="shared" si="8"/>
        <v>42.48</v>
      </c>
      <c r="CS6" s="77">
        <f t="shared" si="8"/>
        <v>39.770000000000003</v>
      </c>
      <c r="CT6" s="77">
        <f t="shared" si="8"/>
        <v>38.96</v>
      </c>
      <c r="CU6" s="77">
        <f t="shared" si="8"/>
        <v>39.659999999999997</v>
      </c>
      <c r="CV6" s="77">
        <f t="shared" si="8"/>
        <v>35.700000000000003</v>
      </c>
      <c r="CW6" s="69" t="str">
        <f>IF(CW7="","",IF(CW7="-","【-】","【"&amp;SUBSTITUTE(TEXT(CW7,"#,##0.00"),"-","△")&amp;"】"))</f>
        <v>【34.76】</v>
      </c>
      <c r="CX6" s="77">
        <f t="shared" ref="CX6:DG6" si="9">IF(CX7="",NA(),CX7)</f>
        <v>71.959999999999994</v>
      </c>
      <c r="CY6" s="77">
        <f t="shared" si="9"/>
        <v>71</v>
      </c>
      <c r="CZ6" s="77">
        <f t="shared" si="9"/>
        <v>72.45</v>
      </c>
      <c r="DA6" s="77">
        <f t="shared" si="9"/>
        <v>73.12</v>
      </c>
      <c r="DB6" s="77">
        <f t="shared" si="9"/>
        <v>71.91</v>
      </c>
      <c r="DC6" s="77">
        <f t="shared" si="9"/>
        <v>90.73</v>
      </c>
      <c r="DD6" s="77">
        <f t="shared" si="9"/>
        <v>91.64</v>
      </c>
      <c r="DE6" s="77">
        <f t="shared" si="9"/>
        <v>91.6</v>
      </c>
      <c r="DF6" s="77">
        <f t="shared" si="9"/>
        <v>92.03</v>
      </c>
      <c r="DG6" s="77">
        <f t="shared" si="9"/>
        <v>93.29</v>
      </c>
      <c r="DH6" s="69" t="str">
        <f>IF(DH7="","",IF(DH7="-","【-】","【"&amp;SUBSTITUTE(TEXT(DH7,"#,##0.00"),"-","△")&amp;"】"))</f>
        <v>【92.21】</v>
      </c>
      <c r="DI6" s="77">
        <f t="shared" ref="DI6:DR6" si="10">IF(DI7="",NA(),DI7)</f>
        <v>3.25</v>
      </c>
      <c r="DJ6" s="77">
        <f t="shared" si="10"/>
        <v>6.5</v>
      </c>
      <c r="DK6" s="77">
        <f t="shared" si="10"/>
        <v>9.61</v>
      </c>
      <c r="DL6" s="77">
        <f t="shared" si="10"/>
        <v>12.61</v>
      </c>
      <c r="DM6" s="77">
        <f t="shared" si="10"/>
        <v>15.61</v>
      </c>
      <c r="DN6" s="77">
        <f t="shared" si="10"/>
        <v>34.76</v>
      </c>
      <c r="DO6" s="77">
        <f t="shared" si="10"/>
        <v>36.130000000000003</v>
      </c>
      <c r="DP6" s="77">
        <f t="shared" si="10"/>
        <v>38.409999999999997</v>
      </c>
      <c r="DQ6" s="77">
        <f t="shared" si="10"/>
        <v>43.41</v>
      </c>
      <c r="DR6" s="77">
        <f t="shared" si="10"/>
        <v>33.5</v>
      </c>
      <c r="DS6" s="69" t="str">
        <f>IF(DS7="","",IF(DS7="-","【-】","【"&amp;SUBSTITUTE(TEXT(DS7,"#,##0.00"),"-","△")&amp;"】"))</f>
        <v>【29.90】</v>
      </c>
      <c r="DT6" s="69">
        <f t="shared" ref="DT6:EC6" si="11">IF(DT7="",NA(),DT7)</f>
        <v>0</v>
      </c>
      <c r="DU6" s="69">
        <f t="shared" si="11"/>
        <v>0</v>
      </c>
      <c r="DV6" s="69">
        <f t="shared" si="11"/>
        <v>0</v>
      </c>
      <c r="DW6" s="69">
        <f t="shared" si="11"/>
        <v>0</v>
      </c>
      <c r="DX6" s="69">
        <f t="shared" si="11"/>
        <v>0</v>
      </c>
      <c r="DY6" s="69">
        <f t="shared" si="11"/>
        <v>0</v>
      </c>
      <c r="DZ6" s="69">
        <f t="shared" si="11"/>
        <v>0</v>
      </c>
      <c r="EA6" s="69">
        <f t="shared" si="11"/>
        <v>0</v>
      </c>
      <c r="EB6" s="69">
        <f t="shared" si="11"/>
        <v>0</v>
      </c>
      <c r="EC6" s="69">
        <f t="shared" si="11"/>
        <v>0</v>
      </c>
      <c r="ED6" s="69" t="str">
        <f>IF(ED7="","",IF(ED7="-","【-】","【"&amp;SUBSTITUTE(TEXT(ED7,"#,##0.00"),"-","△")&amp;"】"))</f>
        <v>【0.00】</v>
      </c>
      <c r="EE6" s="69">
        <f t="shared" ref="EE6:EN6" si="12">IF(EE7="",NA(),EE7)</f>
        <v>0</v>
      </c>
      <c r="EF6" s="69">
        <f t="shared" si="12"/>
        <v>0</v>
      </c>
      <c r="EG6" s="69">
        <f t="shared" si="12"/>
        <v>0</v>
      </c>
      <c r="EH6" s="69">
        <f t="shared" si="12"/>
        <v>0</v>
      </c>
      <c r="EI6" s="69">
        <f t="shared" si="12"/>
        <v>0</v>
      </c>
      <c r="EJ6" s="69">
        <f t="shared" si="12"/>
        <v>0</v>
      </c>
      <c r="EK6" s="69">
        <f t="shared" si="12"/>
        <v>0</v>
      </c>
      <c r="EL6" s="69">
        <f t="shared" si="12"/>
        <v>0</v>
      </c>
      <c r="EM6" s="69">
        <f t="shared" si="12"/>
        <v>0</v>
      </c>
      <c r="EN6" s="69">
        <f t="shared" si="12"/>
        <v>0</v>
      </c>
      <c r="EO6" s="69" t="str">
        <f>IF(EO7="","",IF(EO7="-","【-】","【"&amp;SUBSTITUTE(TEXT(EO7,"#,##0.00"),"-","△")&amp;"】"))</f>
        <v>【0.00】</v>
      </c>
    </row>
    <row r="7" spans="1:148" s="55" customFormat="1">
      <c r="A7" s="56"/>
      <c r="B7" s="62">
        <v>2024</v>
      </c>
      <c r="C7" s="62">
        <v>52159</v>
      </c>
      <c r="D7" s="62">
        <v>46</v>
      </c>
      <c r="E7" s="62">
        <v>17</v>
      </c>
      <c r="F7" s="62">
        <v>7</v>
      </c>
      <c r="G7" s="62">
        <v>0</v>
      </c>
      <c r="H7" s="62" t="s">
        <v>96</v>
      </c>
      <c r="I7" s="62" t="s">
        <v>97</v>
      </c>
      <c r="J7" s="62" t="s">
        <v>98</v>
      </c>
      <c r="K7" s="62" t="s">
        <v>99</v>
      </c>
      <c r="L7" s="62" t="s">
        <v>100</v>
      </c>
      <c r="M7" s="62" t="s">
        <v>101</v>
      </c>
      <c r="N7" s="70" t="s">
        <v>102</v>
      </c>
      <c r="O7" s="70">
        <v>84.01</v>
      </c>
      <c r="P7" s="70">
        <v>0.39</v>
      </c>
      <c r="Q7" s="70">
        <v>75.709999999999994</v>
      </c>
      <c r="R7" s="70">
        <v>3630</v>
      </c>
      <c r="S7" s="70">
        <v>22859</v>
      </c>
      <c r="T7" s="70">
        <v>1093.56</v>
      </c>
      <c r="U7" s="70">
        <v>20.9</v>
      </c>
      <c r="V7" s="70">
        <v>89</v>
      </c>
      <c r="W7" s="70">
        <v>0.14000000000000001</v>
      </c>
      <c r="X7" s="70">
        <v>635.71</v>
      </c>
      <c r="Y7" s="70">
        <v>104.75</v>
      </c>
      <c r="Z7" s="70">
        <v>105.78</v>
      </c>
      <c r="AA7" s="70">
        <v>101.7</v>
      </c>
      <c r="AB7" s="70">
        <v>100.8</v>
      </c>
      <c r="AC7" s="70">
        <v>109.51</v>
      </c>
      <c r="AD7" s="70">
        <v>101.09</v>
      </c>
      <c r="AE7" s="70">
        <v>94.43</v>
      </c>
      <c r="AF7" s="70">
        <v>101.18</v>
      </c>
      <c r="AG7" s="70">
        <v>89.58</v>
      </c>
      <c r="AH7" s="70">
        <v>96.86</v>
      </c>
      <c r="AI7" s="70">
        <v>97.32</v>
      </c>
      <c r="AJ7" s="70">
        <v>0</v>
      </c>
      <c r="AK7" s="70">
        <v>0</v>
      </c>
      <c r="AL7" s="70">
        <v>0</v>
      </c>
      <c r="AM7" s="70">
        <v>0</v>
      </c>
      <c r="AN7" s="70">
        <v>0</v>
      </c>
      <c r="AO7" s="70">
        <v>534.57000000000005</v>
      </c>
      <c r="AP7" s="70">
        <v>528.12</v>
      </c>
      <c r="AQ7" s="70">
        <v>533.38</v>
      </c>
      <c r="AR7" s="70">
        <v>658.43</v>
      </c>
      <c r="AS7" s="70">
        <v>355.48</v>
      </c>
      <c r="AT7" s="70">
        <v>273.5</v>
      </c>
      <c r="AU7" s="70">
        <v>40.4</v>
      </c>
      <c r="AV7" s="70">
        <v>49.52</v>
      </c>
      <c r="AW7" s="70">
        <v>51.02</v>
      </c>
      <c r="AX7" s="70">
        <v>56.99</v>
      </c>
      <c r="AY7" s="70">
        <v>69.56</v>
      </c>
      <c r="AZ7" s="70">
        <v>36.93</v>
      </c>
      <c r="BA7" s="70">
        <v>15.34</v>
      </c>
      <c r="BB7" s="70">
        <v>1.22</v>
      </c>
      <c r="BC7" s="70">
        <v>-8.1</v>
      </c>
      <c r="BD7" s="70">
        <v>35.03</v>
      </c>
      <c r="BE7" s="70">
        <v>43.01</v>
      </c>
      <c r="BF7" s="70">
        <v>0</v>
      </c>
      <c r="BG7" s="70">
        <v>0</v>
      </c>
      <c r="BH7" s="70">
        <v>0</v>
      </c>
      <c r="BI7" s="70">
        <v>0</v>
      </c>
      <c r="BJ7" s="70">
        <v>0</v>
      </c>
      <c r="BK7" s="70">
        <v>406.44</v>
      </c>
      <c r="BL7" s="70">
        <v>254.5</v>
      </c>
      <c r="BM7" s="70">
        <v>365.75</v>
      </c>
      <c r="BN7" s="70">
        <v>482.31</v>
      </c>
      <c r="BO7" s="70">
        <v>543.6</v>
      </c>
      <c r="BP7" s="70">
        <v>421.62</v>
      </c>
      <c r="BQ7" s="70">
        <v>8.92</v>
      </c>
      <c r="BR7" s="70">
        <v>17.64</v>
      </c>
      <c r="BS7" s="70">
        <v>20.22</v>
      </c>
      <c r="BT7" s="70">
        <v>23.39</v>
      </c>
      <c r="BU7" s="70">
        <v>22.62</v>
      </c>
      <c r="BV7" s="70">
        <v>35.93</v>
      </c>
      <c r="BW7" s="70">
        <v>36.1</v>
      </c>
      <c r="BX7" s="70">
        <v>35.5</v>
      </c>
      <c r="BY7" s="70">
        <v>35.119999999999997</v>
      </c>
      <c r="BZ7" s="70">
        <v>30.03</v>
      </c>
      <c r="CA7" s="70">
        <v>31.85</v>
      </c>
      <c r="CB7" s="70">
        <v>1448.14</v>
      </c>
      <c r="CC7" s="70">
        <v>733.67</v>
      </c>
      <c r="CD7" s="70">
        <v>646.79999999999995</v>
      </c>
      <c r="CE7" s="70">
        <v>692.34</v>
      </c>
      <c r="CF7" s="70">
        <v>830.98</v>
      </c>
      <c r="CG7" s="70">
        <v>499.55</v>
      </c>
      <c r="CH7" s="70">
        <v>529.77</v>
      </c>
      <c r="CI7" s="70">
        <v>523.41999999999996</v>
      </c>
      <c r="CJ7" s="70">
        <v>526.79</v>
      </c>
      <c r="CK7" s="70">
        <v>609.94000000000005</v>
      </c>
      <c r="CL7" s="70">
        <v>574.95000000000005</v>
      </c>
      <c r="CM7" s="70">
        <v>33.33</v>
      </c>
      <c r="CN7" s="70">
        <v>35.19</v>
      </c>
      <c r="CO7" s="70">
        <v>35.19</v>
      </c>
      <c r="CP7" s="70">
        <v>33.33</v>
      </c>
      <c r="CQ7" s="70">
        <v>29.63</v>
      </c>
      <c r="CR7" s="70">
        <v>42.48</v>
      </c>
      <c r="CS7" s="70">
        <v>39.770000000000003</v>
      </c>
      <c r="CT7" s="70">
        <v>38.96</v>
      </c>
      <c r="CU7" s="70">
        <v>39.659999999999997</v>
      </c>
      <c r="CV7" s="70">
        <v>35.700000000000003</v>
      </c>
      <c r="CW7" s="70">
        <v>34.76</v>
      </c>
      <c r="CX7" s="70">
        <v>71.959999999999994</v>
      </c>
      <c r="CY7" s="70">
        <v>71</v>
      </c>
      <c r="CZ7" s="70">
        <v>72.45</v>
      </c>
      <c r="DA7" s="70">
        <v>73.12</v>
      </c>
      <c r="DB7" s="70">
        <v>71.91</v>
      </c>
      <c r="DC7" s="70">
        <v>90.73</v>
      </c>
      <c r="DD7" s="70">
        <v>91.64</v>
      </c>
      <c r="DE7" s="70">
        <v>91.6</v>
      </c>
      <c r="DF7" s="70">
        <v>92.03</v>
      </c>
      <c r="DG7" s="70">
        <v>93.29</v>
      </c>
      <c r="DH7" s="70">
        <v>92.21</v>
      </c>
      <c r="DI7" s="70">
        <v>3.25</v>
      </c>
      <c r="DJ7" s="70">
        <v>6.5</v>
      </c>
      <c r="DK7" s="70">
        <v>9.61</v>
      </c>
      <c r="DL7" s="70">
        <v>12.61</v>
      </c>
      <c r="DM7" s="70">
        <v>15.61</v>
      </c>
      <c r="DN7" s="70">
        <v>34.76</v>
      </c>
      <c r="DO7" s="70">
        <v>36.130000000000003</v>
      </c>
      <c r="DP7" s="70">
        <v>38.409999999999997</v>
      </c>
      <c r="DQ7" s="70">
        <v>43.41</v>
      </c>
      <c r="DR7" s="70">
        <v>33.5</v>
      </c>
      <c r="DS7" s="70">
        <v>29.9</v>
      </c>
      <c r="DT7" s="70">
        <v>0</v>
      </c>
      <c r="DU7" s="70">
        <v>0</v>
      </c>
      <c r="DV7" s="70">
        <v>0</v>
      </c>
      <c r="DW7" s="70">
        <v>0</v>
      </c>
      <c r="DX7" s="70">
        <v>0</v>
      </c>
      <c r="DY7" s="70">
        <v>0</v>
      </c>
      <c r="DZ7" s="70">
        <v>0</v>
      </c>
      <c r="EA7" s="70">
        <v>0</v>
      </c>
      <c r="EB7" s="70">
        <v>0</v>
      </c>
      <c r="EC7" s="70">
        <v>0</v>
      </c>
      <c r="ED7" s="70">
        <v>0</v>
      </c>
      <c r="EE7" s="70">
        <v>0</v>
      </c>
      <c r="EF7" s="70">
        <v>0</v>
      </c>
      <c r="EG7" s="70">
        <v>0</v>
      </c>
      <c r="EH7" s="70">
        <v>0</v>
      </c>
      <c r="EI7" s="70">
        <v>0</v>
      </c>
      <c r="EJ7" s="70">
        <v>0</v>
      </c>
      <c r="EK7" s="70">
        <v>0</v>
      </c>
      <c r="EL7" s="70">
        <v>0</v>
      </c>
      <c r="EM7" s="70">
        <v>0</v>
      </c>
      <c r="EN7" s="70">
        <v>0</v>
      </c>
      <c r="EO7" s="70">
        <v>0</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32</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senboku</cp:lastModifiedBy>
  <dcterms:created xsi:type="dcterms:W3CDTF">2025-12-23T06:27:09Z</dcterms:created>
  <dcterms:modified xsi:type="dcterms:W3CDTF">2026-01-20T06:29:23Z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2026-01-20T06:29:23Z</vt:filetime>
  </property>
</Properties>
</file>