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XNDmWIE7URRBlVY8mmrkYU5jXAeVHTd7VHSGpkHy+dWTQallAjO5lST+rOyYijlyj6ckdAOvXuAbR5jeGi8RyQ==" workbookSaltValue="9yHIBONN4XKGVtPrw5tR4Q=="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<sst xmlns="http://schemas.openxmlformats.org/spreadsheetml/2006/main" xmlns:r="http://schemas.openxmlformats.org/officeDocument/2006/relationships" count="114" uniqueCount="114">
  <si>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</si>
  <si>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</si>
  <si>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</si>
  <si>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</si>
  <si>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</si>
  <si>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</si>
  <si>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</si>
  <si>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</si>
  <si>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</si>
  <si>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</si>
  <si>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</si>
  <si>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</si>
  <si>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</si>
  <si>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</si>
  <si>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</si>
  <si>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</si>
  <si>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</si>
  <si>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</si>
  <si>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</si>
  <si>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</si>
  <si>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</si>
  <si>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</si>
  <si>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</si>
  <si>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</si>
  <si>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</si>
  <si>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</si>
  <si>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</si>
  <si>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</si>
  <si>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</si>
  <si>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</si>
  <si>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</si>
  <si>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</si>
  <si>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</si>
  <si>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</si>
  <si>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</si>
  <si>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</si>
  <si>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</si>
  <si>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</si>
  <si>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</si>
  <si>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</si>
  <si>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</si>
  <si>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</si>
  <si>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</si>
  <si>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</si>
  <si>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</si>
  <si>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</si>
  <si>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</si>
  <si>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</si>
  <si>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</si>
  <si>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</si>
  <si>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</si>
  <si>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</si>
  <si>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</si>
  <si>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</si>
  <si>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</si>
  <si>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</si>
  <si>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</si>
  <si>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</si>
  <si>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</si>
  <si>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</si>
  <si>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</si>
  <si>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</si>
  <si>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</si>
  <si>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</si>
  <si>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</si>
  <si>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</si>
  <si>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</si>
  <si>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</si>
  <si>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</si>
  <si>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</si>
  <si>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</si>
  <si>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</si>
  <si>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</si>
  <si>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</si>
  <si>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</si>
  <si>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</si>
  <si>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</si>
  <si>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</si>
  <si>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</si>
  <si>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</si>
  <si>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</si>
  <si>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</si>
  <si>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</si>
  <si>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</si>
  <si>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</si>
  <si>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</si>
  <si>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</si>
  <si>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</si>
  <si>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</si>
  <si>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</si>
  <si>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</si>
  <si>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</si>
  <si>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</si>
  <si>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</si>
  <si>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</si>
  <si>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秋田県　仙北市</t>
  </si>
  <si>
    <t>法適用</t>
  </si>
  <si>
    <t>下水道事業</t>
  </si>
  <si>
    <t>農業集落排水</t>
  </si>
  <si>
    <t>F1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</si>
  <si>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</si>
  <si>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</si>
  <si>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</si>
  <si>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</si>
  <si>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</si>
  <si>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</si>
  <si>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</si>
  <si>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</si>
  <si>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</si>
  <si>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</si>
  <si>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</si>
  <si>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平成4年より供用を開始しており、各処理場の機能強化等も計画的に行ってきたため、有形固定資産減価償却率は引き続き類似団体平均を下回っている。
　令和５年９月に使用料改定を行い各種指標について一定の改善は見られたが、将来の更新需要に備えた財源確保という観点からは依然として十分な水準とは言えないため、更なる料金改定の必要性の検討とともに効率的な維持管理による長寿命化、経費節減を図り、更新時期の到来に備える。</t>
    <rPh sb="1" eb="3">
      <t>ヘイセイ</t>
    </rPh>
    <rPh sb="4" eb="5">
      <t>ネン</t>
    </rPh>
    <rPh sb="7" eb="9">
      <t>キョウヨウ</t>
    </rPh>
    <rPh sb="10" eb="12">
      <t>カイシ</t>
    </rPh>
    <rPh sb="17" eb="18">
      <t>カク</t>
    </rPh>
    <rPh sb="18" eb="21">
      <t>ショリジョウ</t>
    </rPh>
    <rPh sb="22" eb="26">
      <t>キノウキョウカ</t>
    </rPh>
    <rPh sb="26" eb="27">
      <t>トウ</t>
    </rPh>
    <rPh sb="28" eb="31">
      <t>ケイカクテキ</t>
    </rPh>
    <rPh sb="32" eb="33">
      <t>オコナ</t>
    </rPh>
    <rPh sb="40" eb="46">
      <t>ユウケイコテイシサン</t>
    </rPh>
    <rPh sb="46" eb="51">
      <t>ゲンカショウキャクリツ</t>
    </rPh>
    <rPh sb="52" eb="53">
      <t>ヒ</t>
    </rPh>
    <rPh sb="54" eb="55">
      <t>ツヅ</t>
    </rPh>
    <rPh sb="56" eb="62">
      <t>ルイジダンタイヘイキン</t>
    </rPh>
    <rPh sb="63" eb="65">
      <t>シタマワ</t>
    </rPh>
    <phoneticPr fontId="1"/>
  </si>
  <si>
    <t>　収益の大部分を一般会計からの繰入に依存しており、また７箇所の処理場を有することから更新需要も大きくなることが見込まれる。
　将来の更新需要に備えた財政基盤の確立のため、更なる使用料改定の必要性の検討と併せて適切な維持管理による施設の長寿命化に努める。また老朽化対策については、活用可能な財源を精査し計画的に実施する。</t>
    <rPh sb="1" eb="3">
      <t>シュウエキ</t>
    </rPh>
    <rPh sb="4" eb="7">
      <t>ダイブブン</t>
    </rPh>
    <rPh sb="8" eb="12">
      <t>イッパンカイケイ</t>
    </rPh>
    <rPh sb="15" eb="17">
      <t>クリイ</t>
    </rPh>
    <rPh sb="18" eb="20">
      <t>イゾン</t>
    </rPh>
    <rPh sb="28" eb="30">
      <t>カショ</t>
    </rPh>
    <rPh sb="31" eb="34">
      <t>ショリジョウ</t>
    </rPh>
    <rPh sb="35" eb="36">
      <t>ユウ</t>
    </rPh>
    <rPh sb="42" eb="46">
      <t>コウシンジュヨウ</t>
    </rPh>
    <rPh sb="47" eb="48">
      <t>オオ</t>
    </rPh>
    <rPh sb="55" eb="57">
      <t>ミコ</t>
    </rPh>
    <rPh sb="63" eb="65">
      <t>ショウライ</t>
    </rPh>
    <rPh sb="66" eb="70">
      <t>コウシンジュヨウ</t>
    </rPh>
    <rPh sb="71" eb="72">
      <t>ソナ</t>
    </rPh>
    <rPh sb="74" eb="78">
      <t>ザイセイキバン</t>
    </rPh>
    <rPh sb="79" eb="81">
      <t>カクリツ</t>
    </rPh>
    <rPh sb="101" eb="102">
      <t>アワ</t>
    </rPh>
    <rPh sb="104" eb="106">
      <t>テキセツ</t>
    </rPh>
    <rPh sb="107" eb="111">
      <t>イジカンリ</t>
    </rPh>
    <rPh sb="114" eb="116">
      <t>シセツ</t>
    </rPh>
    <rPh sb="117" eb="121">
      <t>チョウジュミョウカ</t>
    </rPh>
    <rPh sb="122" eb="123">
      <t>ツト</t>
    </rPh>
    <rPh sb="128" eb="133">
      <t>ロウキュウカタイサク</t>
    </rPh>
    <rPh sb="139" eb="143">
      <t>カツヨウカノウ</t>
    </rPh>
    <rPh sb="144" eb="146">
      <t>ザイゲン</t>
    </rPh>
    <rPh sb="147" eb="149">
      <t>セイサ</t>
    </rPh>
    <rPh sb="150" eb="153">
      <t>ケイカクテキ</t>
    </rPh>
    <rPh sb="154" eb="156">
      <t>ジッシ</t>
    </rPh>
    <phoneticPr fontId="1"/>
  </si>
  <si>
    <t>①経常収支比率：使用料、他会計補助金等収益の増加により比率は大きく増加したものの、引き続き類似団体平均を下回っている。
②累積欠損金比率：使用料の増により営業収益が増加したことで比率は減少に転じたものの、引き続き類似団体平均を大きく上回っている。
③流動比率：使用料、他会計補助金の増等により流動資産が増加したことで比率も大きく増加し、引き続き類似団体平均を上回った。引き続き一定の支払能力の確保に努める。
④企業債残高対事業規模比率：企業債償還はすべて一般会計からの繰入により賄われており、比率はゼロとなっている。
⑤経費回収率：使用料収益の増、資産減耗費の大幅な減により比率も大きく増加し、類似団体平均を上回った。
⑥汚水処理原価：資産減耗費の大幅な減により大きく減少し、類似団体平均を下回った。
⑦施設利用率：0.73ポイントの微減となったものの引き続き類似団体平均を上回った。引き続き接続率の向上を図るとともに適切な維持管理による処理能力の確保に努める。
⑧水洗化率：類似団体平均を下回っていることから、接続率の向上により水質保全や使用料収入の確保を図る。</t>
    <rPh sb="1" eb="7">
      <t>ケイジョウシュウシヒリツ</t>
    </rPh>
    <rPh sb="8" eb="11">
      <t>シヨウリョウ</t>
    </rPh>
    <rPh sb="12" eb="15">
      <t>タカイケイ</t>
    </rPh>
    <rPh sb="15" eb="18">
      <t>ホジョキン</t>
    </rPh>
    <rPh sb="18" eb="19">
      <t>トウ</t>
    </rPh>
    <rPh sb="19" eb="21">
      <t>シュウエキ</t>
    </rPh>
    <rPh sb="22" eb="24">
      <t>ゾウカ</t>
    </rPh>
    <rPh sb="27" eb="29">
      <t>ヒリツ</t>
    </rPh>
    <rPh sb="30" eb="31">
      <t>オオ</t>
    </rPh>
    <rPh sb="33" eb="35">
      <t>ゾウカ</t>
    </rPh>
    <rPh sb="41" eb="42">
      <t>ヒ</t>
    </rPh>
    <rPh sb="43" eb="44">
      <t>ツヅ</t>
    </rPh>
    <rPh sb="45" eb="51">
      <t>ルイジダンタイヘイキン</t>
    </rPh>
    <rPh sb="61" eb="68">
      <t>ルイセキケッソンキンヒリツ</t>
    </rPh>
    <rPh sb="69" eb="72">
      <t>シヨウリョウ</t>
    </rPh>
    <rPh sb="73" eb="74">
      <t>ゾウ</t>
    </rPh>
    <rPh sb="77" eb="79">
      <t>エイギョウ</t>
    </rPh>
    <rPh sb="79" eb="81">
      <t>シュウエキ</t>
    </rPh>
    <rPh sb="82" eb="84">
      <t>ゾウカ</t>
    </rPh>
    <rPh sb="89" eb="91">
      <t>ヒリツ</t>
    </rPh>
    <rPh sb="92" eb="94">
      <t>ゲンショウ</t>
    </rPh>
    <rPh sb="95" eb="96">
      <t>テン</t>
    </rPh>
    <rPh sb="102" eb="103">
      <t>ヒ</t>
    </rPh>
    <rPh sb="104" eb="105">
      <t>ツヅ</t>
    </rPh>
    <rPh sb="106" eb="112">
      <t>ルイジダンタイヘイキン</t>
    </rPh>
    <rPh sb="113" eb="114">
      <t>オオ</t>
    </rPh>
    <rPh sb="116" eb="118">
      <t>ウワマワ</t>
    </rPh>
    <rPh sb="125" eb="129">
      <t>リュウドウヒリツ</t>
    </rPh>
    <rPh sb="130" eb="133">
      <t>シヨウリョウ</t>
    </rPh>
    <rPh sb="134" eb="137">
      <t>タカイケイ</t>
    </rPh>
    <rPh sb="137" eb="140">
      <t>ホジョキン</t>
    </rPh>
    <rPh sb="141" eb="142">
      <t>ゾウ</t>
    </rPh>
    <rPh sb="142" eb="143">
      <t>トウ</t>
    </rPh>
    <rPh sb="146" eb="148">
      <t>リュウドウ</t>
    </rPh>
    <rPh sb="148" eb="150">
      <t>シサン</t>
    </rPh>
    <rPh sb="151" eb="153">
      <t>ゾウカ</t>
    </rPh>
    <rPh sb="158" eb="160">
      <t>ヒリツ</t>
    </rPh>
    <rPh sb="161" eb="162">
      <t>オオ</t>
    </rPh>
    <rPh sb="164" eb="166">
      <t>ゾウカ</t>
    </rPh>
    <rPh sb="168" eb="169">
      <t>ヒ</t>
    </rPh>
    <rPh sb="170" eb="171">
      <t>ツヅ</t>
    </rPh>
    <rPh sb="172" eb="176">
      <t>ルイジダンタイ</t>
    </rPh>
    <rPh sb="179" eb="180">
      <t>ウエ</t>
    </rPh>
    <rPh sb="184" eb="185">
      <t>ヒ</t>
    </rPh>
    <rPh sb="186" eb="187">
      <t>ツヅ</t>
    </rPh>
    <rPh sb="188" eb="190">
      <t>イッテイ</t>
    </rPh>
    <rPh sb="191" eb="193">
      <t>シハラ</t>
    </rPh>
    <rPh sb="193" eb="195">
      <t>ノウリョク</t>
    </rPh>
    <rPh sb="196" eb="198">
      <t>カクホ</t>
    </rPh>
    <rPh sb="199" eb="200">
      <t>ツト</t>
    </rPh>
    <rPh sb="205" eb="207">
      <t>キギョウ</t>
    </rPh>
    <rPh sb="207" eb="208">
      <t>サイ</t>
    </rPh>
    <rPh sb="208" eb="210">
      <t>ザンダカ</t>
    </rPh>
    <rPh sb="210" eb="211">
      <t>タイ</t>
    </rPh>
    <rPh sb="211" eb="213">
      <t>ジギョウ</t>
    </rPh>
    <rPh sb="213" eb="215">
      <t>キボ</t>
    </rPh>
    <rPh sb="215" eb="217">
      <t>ヒリツ</t>
    </rPh>
    <rPh sb="218" eb="223">
      <t>キギョウサイショウカン</t>
    </rPh>
    <rPh sb="227" eb="231">
      <t>イッパンカイケイ</t>
    </rPh>
    <rPh sb="234" eb="235">
      <t>ク</t>
    </rPh>
    <rPh sb="235" eb="236">
      <t>イ</t>
    </rPh>
    <rPh sb="239" eb="240">
      <t>マカナ</t>
    </rPh>
    <rPh sb="246" eb="248">
      <t>ヒリツ</t>
    </rPh>
    <rPh sb="260" eb="262">
      <t>ケイヒ</t>
    </rPh>
    <rPh sb="262" eb="264">
      <t>カイシュウ</t>
    </rPh>
    <rPh sb="264" eb="265">
      <t>リツ</t>
    </rPh>
    <rPh sb="266" eb="269">
      <t>シヨウリョウ</t>
    </rPh>
    <rPh sb="269" eb="271">
      <t>シュウエキ</t>
    </rPh>
    <rPh sb="272" eb="273">
      <t>ゾウ</t>
    </rPh>
    <rPh sb="274" eb="279">
      <t>シサンゲンモウヒ</t>
    </rPh>
    <rPh sb="280" eb="282">
      <t>オオハバ</t>
    </rPh>
    <rPh sb="283" eb="284">
      <t>ゲン</t>
    </rPh>
    <rPh sb="287" eb="289">
      <t>ヒリツ</t>
    </rPh>
    <rPh sb="290" eb="291">
      <t>オオ</t>
    </rPh>
    <rPh sb="293" eb="295">
      <t>ゾウカ</t>
    </rPh>
    <rPh sb="304" eb="306">
      <t>ウワマワ</t>
    </rPh>
    <rPh sb="311" eb="313">
      <t>オスイ</t>
    </rPh>
    <rPh sb="313" eb="315">
      <t>ショリ</t>
    </rPh>
    <rPh sb="315" eb="317">
      <t>ゲンカ</t>
    </rPh>
    <rPh sb="324" eb="326">
      <t>オオハバ</t>
    </rPh>
    <rPh sb="327" eb="328">
      <t>ゲン</t>
    </rPh>
    <rPh sb="331" eb="332">
      <t>オオ</t>
    </rPh>
    <rPh sb="334" eb="336">
      <t>ゲンショウ</t>
    </rPh>
    <rPh sb="345" eb="346">
      <t>シタ</t>
    </rPh>
    <rPh sb="352" eb="354">
      <t>シセツ</t>
    </rPh>
    <rPh sb="354" eb="356">
      <t>リヨウ</t>
    </rPh>
    <rPh sb="356" eb="357">
      <t>リツ</t>
    </rPh>
    <rPh sb="367" eb="369">
      <t>ビゲン</t>
    </rPh>
    <rPh sb="376" eb="377">
      <t>ヒ</t>
    </rPh>
    <rPh sb="378" eb="379">
      <t>ツヅ</t>
    </rPh>
    <rPh sb="387" eb="389">
      <t>ウワマワ</t>
    </rPh>
    <rPh sb="392" eb="393">
      <t>ヒ</t>
    </rPh>
    <rPh sb="394" eb="395">
      <t>ツヅ</t>
    </rPh>
    <rPh sb="396" eb="399">
      <t>セツゾクリツ</t>
    </rPh>
    <rPh sb="400" eb="402">
      <t>コウジョウ</t>
    </rPh>
    <rPh sb="403" eb="404">
      <t>ハカ</t>
    </rPh>
    <rPh sb="409" eb="411">
      <t>テキセツ</t>
    </rPh>
    <rPh sb="412" eb="416">
      <t>イジカンリ</t>
    </rPh>
    <rPh sb="419" eb="423">
      <t>ショリノウリョク</t>
    </rPh>
    <rPh sb="424" eb="426">
      <t>カクホ</t>
    </rPh>
    <rPh sb="427" eb="428">
      <t>ツト</t>
    </rPh>
    <rPh sb="433" eb="435">
      <t>スイセン</t>
    </rPh>
    <rPh sb="435" eb="436">
      <t>カ</t>
    </rPh>
    <rPh sb="436" eb="437">
      <t>リツ</t>
    </rPh>
    <rPh sb="438" eb="442">
      <t>ルイジダンタイ</t>
    </rPh>
    <rPh sb="442" eb="444">
      <t>ヘイキン</t>
    </rPh>
    <rPh sb="445" eb="447">
      <t>シタマワ</t>
    </rPh>
    <rPh sb="456" eb="459">
      <t>セツゾクリツ</t>
    </rPh>
    <rPh sb="460" eb="462">
      <t>コウジョウ</t>
    </rPh>
    <rPh sb="465" eb="469">
      <t>スイシツホゼン</t>
    </rPh>
    <rPh sb="470" eb="475">
      <t>シヨウリョウシュウニュウ</t>
    </rPh>
    <rPh sb="476" eb="478">
      <t>カクホ</t>
    </rPh>
    <rPh sb="479" eb="480">
      <t>ハカ</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</si>
</sst>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0.25</c:v>
                </c:pt>
                <c:pt idx="1">
                  <c:v>5.e-002</c:v>
                </c:pt>
                <c:pt idx="2">
                  <c:v>1.e-002</c:v>
                </c:pt>
                <c:pt idx="3">
                  <c:v>2.e-002</c:v>
                </c:pt>
                <c:pt idx="4">
                  <c:v>2.e-002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55.01</c:v>
                </c:pt>
                <c:pt idx="1">
                  <c:v>54.81</c:v>
                </c:pt>
                <c:pt idx="2">
                  <c:v>55.2</c:v>
                </c:pt>
                <c:pt idx="3">
                  <c:v>57.14</c:v>
                </c:pt>
                <c:pt idx="4">
                  <c:v>56.41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54.83</c:v>
                </c:pt>
                <c:pt idx="1">
                  <c:v>66.53</c:v>
                </c:pt>
                <c:pt idx="2">
                  <c:v>52.9</c:v>
                </c:pt>
                <c:pt idx="3">
                  <c:v>52.63</c:v>
                </c:pt>
                <c:pt idx="4">
                  <c:v>52.34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76.239999999999995</c:v>
                </c:pt>
                <c:pt idx="1">
                  <c:v>77.22</c:v>
                </c:pt>
                <c:pt idx="2">
                  <c:v>77.28</c:v>
                </c:pt>
                <c:pt idx="3">
                  <c:v>77.36</c:v>
                </c:pt>
                <c:pt idx="4">
                  <c:v>77.430000000000007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84.7</c:v>
                </c:pt>
                <c:pt idx="1">
                  <c:v>84.67</c:v>
                </c:pt>
                <c:pt idx="2">
                  <c:v>90.3</c:v>
                </c:pt>
                <c:pt idx="3">
                  <c:v>90.32</c:v>
                </c:pt>
                <c:pt idx="4">
                  <c:v>90.05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81.33</c:v>
                </c:pt>
                <c:pt idx="1">
                  <c:v>78.8</c:v>
                </c:pt>
                <c:pt idx="2">
                  <c:v>74.84</c:v>
                </c:pt>
                <c:pt idx="3">
                  <c:v>74.62</c:v>
                </c:pt>
                <c:pt idx="4">
                  <c:v>99.33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106.37</c:v>
                </c:pt>
                <c:pt idx="1">
                  <c:v>106.07</c:v>
                </c:pt>
                <c:pt idx="2">
                  <c:v>101.91</c:v>
                </c:pt>
                <c:pt idx="3">
                  <c:v>103.07</c:v>
                </c:pt>
                <c:pt idx="4">
                  <c:v>103.04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3.37</c:v>
                </c:pt>
                <c:pt idx="1">
                  <c:v>6.82</c:v>
                </c:pt>
                <c:pt idx="2">
                  <c:v>10.25</c:v>
                </c:pt>
                <c:pt idx="3">
                  <c:v>13.66</c:v>
                </c:pt>
                <c:pt idx="4">
                  <c:v>17.010000000000002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20.34</c:v>
                </c:pt>
                <c:pt idx="1">
                  <c:v>21.85</c:v>
                </c:pt>
                <c:pt idx="2">
                  <c:v>28.79</c:v>
                </c:pt>
                <c:pt idx="3">
                  <c:v>30.5</c:v>
                </c:pt>
                <c:pt idx="4">
                  <c:v>30.49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formatCode="#,##0.00;&quot;△&quot;#,##0.00;&quot;-&quot;">
                  <c:v>5.e-002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105.8</c:v>
                </c:pt>
                <c:pt idx="1">
                  <c:v>260.79000000000002</c:v>
                </c:pt>
                <c:pt idx="2">
                  <c:v>469.87</c:v>
                </c:pt>
                <c:pt idx="3">
                  <c:v>581.75</c:v>
                </c:pt>
                <c:pt idx="4">
                  <c:v>538.55999999999995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139.02000000000001</c:v>
                </c:pt>
                <c:pt idx="1">
                  <c:v>132.04</c:v>
                </c:pt>
                <c:pt idx="2">
                  <c:v>124.8</c:v>
                </c:pt>
                <c:pt idx="3">
                  <c:v>120.64</c:v>
                </c:pt>
                <c:pt idx="4">
                  <c:v>100.31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50.74</c:v>
                </c:pt>
                <c:pt idx="1">
                  <c:v>33.729999999999997</c:v>
                </c:pt>
                <c:pt idx="2">
                  <c:v>36.86</c:v>
                </c:pt>
                <c:pt idx="3">
                  <c:v>44.94</c:v>
                </c:pt>
                <c:pt idx="4">
                  <c:v>80.44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29.13</c:v>
                </c:pt>
                <c:pt idx="1">
                  <c:v>35.69</c:v>
                </c:pt>
                <c:pt idx="2">
                  <c:v>35.42</c:v>
                </c:pt>
                <c:pt idx="3">
                  <c:v>39.82</c:v>
                </c:pt>
                <c:pt idx="4">
                  <c:v>41.03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867.83</c:v>
                </c:pt>
                <c:pt idx="1">
                  <c:v>791.76</c:v>
                </c:pt>
                <c:pt idx="2">
                  <c:v>718.49</c:v>
                </c:pt>
                <c:pt idx="3">
                  <c:v>743.31</c:v>
                </c:pt>
                <c:pt idx="4">
                  <c:v>796.8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56.65</c:v>
                </c:pt>
                <c:pt idx="1">
                  <c:v>67.37</c:v>
                </c:pt>
                <c:pt idx="2">
                  <c:v>59.75</c:v>
                </c:pt>
                <c:pt idx="3">
                  <c:v>55.4</c:v>
                </c:pt>
                <c:pt idx="4">
                  <c:v>95.27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57.08</c:v>
                </c:pt>
                <c:pt idx="1">
                  <c:v>56.26</c:v>
                </c:pt>
                <c:pt idx="2">
                  <c:v>61.82</c:v>
                </c:pt>
                <c:pt idx="3">
                  <c:v>61.15</c:v>
                </c:pt>
                <c:pt idx="4">
                  <c:v>58.41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241.16</c:v>
                </c:pt>
                <c:pt idx="1">
                  <c:v>204.02</c:v>
                </c:pt>
                <c:pt idx="2">
                  <c:v>228.7</c:v>
                </c:pt>
                <c:pt idx="3">
                  <c:v>294.73</c:v>
                </c:pt>
                <c:pt idx="4">
                  <c:v>193.67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274.99</c:v>
                </c:pt>
                <c:pt idx="1">
                  <c:v>282.08999999999997</c:v>
                </c:pt>
                <c:pt idx="2">
                  <c:v>246.9</c:v>
                </c:pt>
                <c:pt idx="3">
                  <c:v>250.43</c:v>
                </c:pt>
                <c:pt idx="4">
                  <c:v>267.33999999999997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【102.74】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【47.19】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【798.10】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【87.80】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【49.92】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【286.33】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【54.51】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【28.46】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【0.02】</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workbookViewId="0"/>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秋田県　仙北市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6" t="s">
        <v>18</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F1</v>
      </c>
      <c r="X8" s="6"/>
      <c r="Y8" s="6"/>
      <c r="Z8" s="6"/>
      <c r="AA8" s="6"/>
      <c r="AB8" s="6"/>
      <c r="AC8" s="6"/>
      <c r="AD8" s="20" t="str">
        <f>データ!$M$6</f>
        <v>非設置</v>
      </c>
      <c r="AE8" s="20"/>
      <c r="AF8" s="20"/>
      <c r="AG8" s="20"/>
      <c r="AH8" s="20"/>
      <c r="AI8" s="20"/>
      <c r="AJ8" s="20"/>
      <c r="AK8" s="3"/>
      <c r="AL8" s="21">
        <f>データ!S6</f>
        <v>22859</v>
      </c>
      <c r="AM8" s="21"/>
      <c r="AN8" s="21"/>
      <c r="AO8" s="21"/>
      <c r="AP8" s="21"/>
      <c r="AQ8" s="21"/>
      <c r="AR8" s="21"/>
      <c r="AS8" s="21"/>
      <c r="AT8" s="7">
        <f>データ!T6</f>
        <v>1093.56</v>
      </c>
      <c r="AU8" s="7"/>
      <c r="AV8" s="7"/>
      <c r="AW8" s="7"/>
      <c r="AX8" s="7"/>
      <c r="AY8" s="7"/>
      <c r="AZ8" s="7"/>
      <c r="BA8" s="7"/>
      <c r="BB8" s="7">
        <f>データ!U6</f>
        <v>20.9</v>
      </c>
      <c r="BC8" s="7"/>
      <c r="BD8" s="7"/>
      <c r="BE8" s="7"/>
      <c r="BF8" s="7"/>
      <c r="BG8" s="7"/>
      <c r="BH8" s="7"/>
      <c r="BI8" s="7"/>
      <c r="BJ8" s="3"/>
      <c r="BK8" s="3"/>
      <c r="BL8" s="27" t="s">
        <v>12</v>
      </c>
      <c r="BM8" s="37"/>
      <c r="BN8" s="44" t="s">
        <v>20</v>
      </c>
      <c r="BO8" s="44"/>
      <c r="BP8" s="44"/>
      <c r="BQ8" s="44"/>
      <c r="BR8" s="44"/>
      <c r="BS8" s="44"/>
      <c r="BT8" s="44"/>
      <c r="BU8" s="44"/>
      <c r="BV8" s="44"/>
      <c r="BW8" s="44"/>
      <c r="BX8" s="44"/>
      <c r="BY8" s="48"/>
    </row>
    <row r="9" spans="1:78" ht="18.75" customHeight="1">
      <c r="A9" s="2"/>
      <c r="B9" s="5" t="s">
        <v>22</v>
      </c>
      <c r="C9" s="5"/>
      <c r="D9" s="5"/>
      <c r="E9" s="5"/>
      <c r="F9" s="5"/>
      <c r="G9" s="5"/>
      <c r="H9" s="5"/>
      <c r="I9" s="5" t="s">
        <v>23</v>
      </c>
      <c r="J9" s="5"/>
      <c r="K9" s="5"/>
      <c r="L9" s="5"/>
      <c r="M9" s="5"/>
      <c r="N9" s="5"/>
      <c r="O9" s="5"/>
      <c r="P9" s="5" t="s">
        <v>25</v>
      </c>
      <c r="Q9" s="5"/>
      <c r="R9" s="5"/>
      <c r="S9" s="5"/>
      <c r="T9" s="5"/>
      <c r="U9" s="5"/>
      <c r="V9" s="5"/>
      <c r="W9" s="5" t="s">
        <v>26</v>
      </c>
      <c r="X9" s="5"/>
      <c r="Y9" s="5"/>
      <c r="Z9" s="5"/>
      <c r="AA9" s="5"/>
      <c r="AB9" s="5"/>
      <c r="AC9" s="5"/>
      <c r="AD9" s="5" t="s">
        <v>21</v>
      </c>
      <c r="AE9" s="5"/>
      <c r="AF9" s="5"/>
      <c r="AG9" s="5"/>
      <c r="AH9" s="5"/>
      <c r="AI9" s="5"/>
      <c r="AJ9" s="5"/>
      <c r="AK9" s="3"/>
      <c r="AL9" s="5" t="s">
        <v>29</v>
      </c>
      <c r="AM9" s="5"/>
      <c r="AN9" s="5"/>
      <c r="AO9" s="5"/>
      <c r="AP9" s="5"/>
      <c r="AQ9" s="5"/>
      <c r="AR9" s="5"/>
      <c r="AS9" s="5"/>
      <c r="AT9" s="5" t="s">
        <v>30</v>
      </c>
      <c r="AU9" s="5"/>
      <c r="AV9" s="5"/>
      <c r="AW9" s="5"/>
      <c r="AX9" s="5"/>
      <c r="AY9" s="5"/>
      <c r="AZ9" s="5"/>
      <c r="BA9" s="5"/>
      <c r="BB9" s="5" t="s">
        <v>33</v>
      </c>
      <c r="BC9" s="5"/>
      <c r="BD9" s="5"/>
      <c r="BE9" s="5"/>
      <c r="BF9" s="5"/>
      <c r="BG9" s="5"/>
      <c r="BH9" s="5"/>
      <c r="BI9" s="5"/>
      <c r="BJ9" s="3"/>
      <c r="BK9" s="3"/>
      <c r="BL9" s="28" t="s">
        <v>34</v>
      </c>
      <c r="BM9" s="38"/>
      <c r="BN9" s="45" t="s">
        <v>36</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74.63</v>
      </c>
      <c r="J10" s="7"/>
      <c r="K10" s="7"/>
      <c r="L10" s="7"/>
      <c r="M10" s="7"/>
      <c r="N10" s="7"/>
      <c r="O10" s="7"/>
      <c r="P10" s="7">
        <f>データ!P6</f>
        <v>15.71</v>
      </c>
      <c r="Q10" s="7"/>
      <c r="R10" s="7"/>
      <c r="S10" s="7"/>
      <c r="T10" s="7"/>
      <c r="U10" s="7"/>
      <c r="V10" s="7"/>
      <c r="W10" s="7">
        <f>データ!Q6</f>
        <v>57.43</v>
      </c>
      <c r="X10" s="7"/>
      <c r="Y10" s="7"/>
      <c r="Z10" s="7"/>
      <c r="AA10" s="7"/>
      <c r="AB10" s="7"/>
      <c r="AC10" s="7"/>
      <c r="AD10" s="21">
        <f>データ!R6</f>
        <v>3630</v>
      </c>
      <c r="AE10" s="21"/>
      <c r="AF10" s="21"/>
      <c r="AG10" s="21"/>
      <c r="AH10" s="21"/>
      <c r="AI10" s="21"/>
      <c r="AJ10" s="21"/>
      <c r="AK10" s="2"/>
      <c r="AL10" s="21">
        <f>データ!V6</f>
        <v>3554</v>
      </c>
      <c r="AM10" s="21"/>
      <c r="AN10" s="21"/>
      <c r="AO10" s="21"/>
      <c r="AP10" s="21"/>
      <c r="AQ10" s="21"/>
      <c r="AR10" s="21"/>
      <c r="AS10" s="21"/>
      <c r="AT10" s="7">
        <f>データ!W6</f>
        <v>3.24</v>
      </c>
      <c r="AU10" s="7"/>
      <c r="AV10" s="7"/>
      <c r="AW10" s="7"/>
      <c r="AX10" s="7"/>
      <c r="AY10" s="7"/>
      <c r="AZ10" s="7"/>
      <c r="BA10" s="7"/>
      <c r="BB10" s="7">
        <f>データ!X6</f>
        <v>1096.9100000000001</v>
      </c>
      <c r="BC10" s="7"/>
      <c r="BD10" s="7"/>
      <c r="BE10" s="7"/>
      <c r="BF10" s="7"/>
      <c r="BG10" s="7"/>
      <c r="BH10" s="7"/>
      <c r="BI10" s="7"/>
      <c r="BJ10" s="2"/>
      <c r="BK10" s="2"/>
      <c r="BL10" s="29" t="s">
        <v>37</v>
      </c>
      <c r="BM10" s="39"/>
      <c r="BN10" s="46" t="s">
        <v>39</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111</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112</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47</v>
      </c>
      <c r="F84" s="12" t="s">
        <v>48</v>
      </c>
      <c r="G84" s="12" t="s">
        <v>49</v>
      </c>
      <c r="H84" s="12" t="s">
        <v>42</v>
      </c>
      <c r="I84" s="12" t="s">
        <v>8</v>
      </c>
      <c r="J84" s="12" t="s">
        <v>50</v>
      </c>
      <c r="K84" s="12" t="s">
        <v>51</v>
      </c>
      <c r="L84" s="12" t="s">
        <v>32</v>
      </c>
      <c r="M84" s="12" t="s">
        <v>35</v>
      </c>
      <c r="N84" s="12" t="s">
        <v>53</v>
      </c>
      <c r="O84" s="12" t="s">
        <v>55</v>
      </c>
    </row>
    <row r="85" spans="1:78" hidden="1">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aWkZ82teMxyl/3zbljqSBnkQq+RRsCa7J+ka6X+GJMGNW2N74H4ErjmY2FHVm1lbGh6adv/ZRB3ZWEJDPngWhg==" saltValue="DwvklsgNaT0tVvs70AKTL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0"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56</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57</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19</v>
      </c>
      <c r="B3" s="58" t="s">
        <v>31</v>
      </c>
      <c r="C3" s="58" t="s">
        <v>59</v>
      </c>
      <c r="D3" s="58" t="s">
        <v>38</v>
      </c>
      <c r="E3" s="58" t="s">
        <v>4</v>
      </c>
      <c r="F3" s="58" t="s">
        <v>3</v>
      </c>
      <c r="G3" s="58" t="s">
        <v>24</v>
      </c>
      <c r="H3" s="64" t="s">
        <v>60</v>
      </c>
      <c r="I3" s="67"/>
      <c r="J3" s="67"/>
      <c r="K3" s="67"/>
      <c r="L3" s="67"/>
      <c r="M3" s="67"/>
      <c r="N3" s="67"/>
      <c r="O3" s="67"/>
      <c r="P3" s="67"/>
      <c r="Q3" s="67"/>
      <c r="R3" s="67"/>
      <c r="S3" s="67"/>
      <c r="T3" s="67"/>
      <c r="U3" s="67"/>
      <c r="V3" s="67"/>
      <c r="W3" s="67"/>
      <c r="X3" s="72"/>
      <c r="Y3" s="75"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10</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61</v>
      </c>
      <c r="B4" s="59"/>
      <c r="C4" s="59"/>
      <c r="D4" s="59"/>
      <c r="E4" s="59"/>
      <c r="F4" s="59"/>
      <c r="G4" s="59"/>
      <c r="H4" s="65"/>
      <c r="I4" s="68"/>
      <c r="J4" s="68"/>
      <c r="K4" s="68"/>
      <c r="L4" s="68"/>
      <c r="M4" s="68"/>
      <c r="N4" s="68"/>
      <c r="O4" s="68"/>
      <c r="P4" s="68"/>
      <c r="Q4" s="68"/>
      <c r="R4" s="68"/>
      <c r="S4" s="68"/>
      <c r="T4" s="68"/>
      <c r="U4" s="68"/>
      <c r="V4" s="68"/>
      <c r="W4" s="68"/>
      <c r="X4" s="73"/>
      <c r="Y4" s="76" t="s">
        <v>52</v>
      </c>
      <c r="Z4" s="76"/>
      <c r="AA4" s="76"/>
      <c r="AB4" s="76"/>
      <c r="AC4" s="76"/>
      <c r="AD4" s="76"/>
      <c r="AE4" s="76"/>
      <c r="AF4" s="76"/>
      <c r="AG4" s="76"/>
      <c r="AH4" s="76"/>
      <c r="AI4" s="76"/>
      <c r="AJ4" s="76" t="s">
        <v>46</v>
      </c>
      <c r="AK4" s="76"/>
      <c r="AL4" s="76"/>
      <c r="AM4" s="76"/>
      <c r="AN4" s="76"/>
      <c r="AO4" s="76"/>
      <c r="AP4" s="76"/>
      <c r="AQ4" s="76"/>
      <c r="AR4" s="76"/>
      <c r="AS4" s="76"/>
      <c r="AT4" s="76"/>
      <c r="AU4" s="76" t="s">
        <v>27</v>
      </c>
      <c r="AV4" s="76"/>
      <c r="AW4" s="76"/>
      <c r="AX4" s="76"/>
      <c r="AY4" s="76"/>
      <c r="AZ4" s="76"/>
      <c r="BA4" s="76"/>
      <c r="BB4" s="76"/>
      <c r="BC4" s="76"/>
      <c r="BD4" s="76"/>
      <c r="BE4" s="76"/>
      <c r="BF4" s="76" t="s">
        <v>63</v>
      </c>
      <c r="BG4" s="76"/>
      <c r="BH4" s="76"/>
      <c r="BI4" s="76"/>
      <c r="BJ4" s="76"/>
      <c r="BK4" s="76"/>
      <c r="BL4" s="76"/>
      <c r="BM4" s="76"/>
      <c r="BN4" s="76"/>
      <c r="BO4" s="76"/>
      <c r="BP4" s="76"/>
      <c r="BQ4" s="76" t="s">
        <v>14</v>
      </c>
      <c r="BR4" s="76"/>
      <c r="BS4" s="76"/>
      <c r="BT4" s="76"/>
      <c r="BU4" s="76"/>
      <c r="BV4" s="76"/>
      <c r="BW4" s="76"/>
      <c r="BX4" s="76"/>
      <c r="BY4" s="76"/>
      <c r="BZ4" s="76"/>
      <c r="CA4" s="76"/>
      <c r="CB4" s="76" t="s">
        <v>62</v>
      </c>
      <c r="CC4" s="76"/>
      <c r="CD4" s="76"/>
      <c r="CE4" s="76"/>
      <c r="CF4" s="76"/>
      <c r="CG4" s="76"/>
      <c r="CH4" s="76"/>
      <c r="CI4" s="76"/>
      <c r="CJ4" s="76"/>
      <c r="CK4" s="76"/>
      <c r="CL4" s="76"/>
      <c r="CM4" s="76" t="s">
        <v>1</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8">
      <c r="A5" s="56" t="s">
        <v>68</v>
      </c>
      <c r="B5" s="60"/>
      <c r="C5" s="60"/>
      <c r="D5" s="60"/>
      <c r="E5" s="60"/>
      <c r="F5" s="60"/>
      <c r="G5" s="60"/>
      <c r="H5" s="66" t="s">
        <v>58</v>
      </c>
      <c r="I5" s="66" t="s">
        <v>69</v>
      </c>
      <c r="J5" s="66" t="s">
        <v>70</v>
      </c>
      <c r="K5" s="66" t="s">
        <v>71</v>
      </c>
      <c r="L5" s="66" t="s">
        <v>72</v>
      </c>
      <c r="M5" s="66" t="s">
        <v>5</v>
      </c>
      <c r="N5" s="66" t="s">
        <v>73</v>
      </c>
      <c r="O5" s="66" t="s">
        <v>74</v>
      </c>
      <c r="P5" s="66" t="s">
        <v>75</v>
      </c>
      <c r="Q5" s="66" t="s">
        <v>76</v>
      </c>
      <c r="R5" s="66" t="s">
        <v>77</v>
      </c>
      <c r="S5" s="66" t="s">
        <v>78</v>
      </c>
      <c r="T5" s="66" t="s">
        <v>79</v>
      </c>
      <c r="U5" s="66" t="s">
        <v>0</v>
      </c>
      <c r="V5" s="66" t="s">
        <v>80</v>
      </c>
      <c r="W5" s="66" t="s">
        <v>81</v>
      </c>
      <c r="X5" s="66" t="s">
        <v>82</v>
      </c>
      <c r="Y5" s="66" t="s">
        <v>83</v>
      </c>
      <c r="Z5" s="66" t="s">
        <v>84</v>
      </c>
      <c r="AA5" s="66" t="s">
        <v>85</v>
      </c>
      <c r="AB5" s="66" t="s">
        <v>86</v>
      </c>
      <c r="AC5" s="66" t="s">
        <v>87</v>
      </c>
      <c r="AD5" s="66" t="s">
        <v>89</v>
      </c>
      <c r="AE5" s="66" t="s">
        <v>90</v>
      </c>
      <c r="AF5" s="66" t="s">
        <v>91</v>
      </c>
      <c r="AG5" s="66" t="s">
        <v>92</v>
      </c>
      <c r="AH5" s="66" t="s">
        <v>93</v>
      </c>
      <c r="AI5" s="66" t="s">
        <v>45</v>
      </c>
      <c r="AJ5" s="66" t="s">
        <v>83</v>
      </c>
      <c r="AK5" s="66" t="s">
        <v>84</v>
      </c>
      <c r="AL5" s="66" t="s">
        <v>85</v>
      </c>
      <c r="AM5" s="66" t="s">
        <v>86</v>
      </c>
      <c r="AN5" s="66" t="s">
        <v>87</v>
      </c>
      <c r="AO5" s="66" t="s">
        <v>89</v>
      </c>
      <c r="AP5" s="66" t="s">
        <v>90</v>
      </c>
      <c r="AQ5" s="66" t="s">
        <v>91</v>
      </c>
      <c r="AR5" s="66" t="s">
        <v>92</v>
      </c>
      <c r="AS5" s="66" t="s">
        <v>93</v>
      </c>
      <c r="AT5" s="66" t="s">
        <v>88</v>
      </c>
      <c r="AU5" s="66" t="s">
        <v>83</v>
      </c>
      <c r="AV5" s="66" t="s">
        <v>84</v>
      </c>
      <c r="AW5" s="66" t="s">
        <v>85</v>
      </c>
      <c r="AX5" s="66" t="s">
        <v>86</v>
      </c>
      <c r="AY5" s="66" t="s">
        <v>87</v>
      </c>
      <c r="AZ5" s="66" t="s">
        <v>89</v>
      </c>
      <c r="BA5" s="66" t="s">
        <v>90</v>
      </c>
      <c r="BB5" s="66" t="s">
        <v>91</v>
      </c>
      <c r="BC5" s="66" t="s">
        <v>92</v>
      </c>
      <c r="BD5" s="66" t="s">
        <v>93</v>
      </c>
      <c r="BE5" s="66" t="s">
        <v>88</v>
      </c>
      <c r="BF5" s="66" t="s">
        <v>83</v>
      </c>
      <c r="BG5" s="66" t="s">
        <v>84</v>
      </c>
      <c r="BH5" s="66" t="s">
        <v>85</v>
      </c>
      <c r="BI5" s="66" t="s">
        <v>86</v>
      </c>
      <c r="BJ5" s="66" t="s">
        <v>87</v>
      </c>
      <c r="BK5" s="66" t="s">
        <v>89</v>
      </c>
      <c r="BL5" s="66" t="s">
        <v>90</v>
      </c>
      <c r="BM5" s="66" t="s">
        <v>91</v>
      </c>
      <c r="BN5" s="66" t="s">
        <v>92</v>
      </c>
      <c r="BO5" s="66" t="s">
        <v>93</v>
      </c>
      <c r="BP5" s="66" t="s">
        <v>88</v>
      </c>
      <c r="BQ5" s="66" t="s">
        <v>83</v>
      </c>
      <c r="BR5" s="66" t="s">
        <v>84</v>
      </c>
      <c r="BS5" s="66" t="s">
        <v>85</v>
      </c>
      <c r="BT5" s="66" t="s">
        <v>86</v>
      </c>
      <c r="BU5" s="66" t="s">
        <v>87</v>
      </c>
      <c r="BV5" s="66" t="s">
        <v>89</v>
      </c>
      <c r="BW5" s="66" t="s">
        <v>90</v>
      </c>
      <c r="BX5" s="66" t="s">
        <v>91</v>
      </c>
      <c r="BY5" s="66" t="s">
        <v>92</v>
      </c>
      <c r="BZ5" s="66" t="s">
        <v>93</v>
      </c>
      <c r="CA5" s="66" t="s">
        <v>88</v>
      </c>
      <c r="CB5" s="66" t="s">
        <v>83</v>
      </c>
      <c r="CC5" s="66" t="s">
        <v>84</v>
      </c>
      <c r="CD5" s="66" t="s">
        <v>85</v>
      </c>
      <c r="CE5" s="66" t="s">
        <v>86</v>
      </c>
      <c r="CF5" s="66" t="s">
        <v>87</v>
      </c>
      <c r="CG5" s="66" t="s">
        <v>89</v>
      </c>
      <c r="CH5" s="66" t="s">
        <v>90</v>
      </c>
      <c r="CI5" s="66" t="s">
        <v>91</v>
      </c>
      <c r="CJ5" s="66" t="s">
        <v>92</v>
      </c>
      <c r="CK5" s="66" t="s">
        <v>93</v>
      </c>
      <c r="CL5" s="66" t="s">
        <v>88</v>
      </c>
      <c r="CM5" s="66" t="s">
        <v>83</v>
      </c>
      <c r="CN5" s="66" t="s">
        <v>84</v>
      </c>
      <c r="CO5" s="66" t="s">
        <v>85</v>
      </c>
      <c r="CP5" s="66" t="s">
        <v>86</v>
      </c>
      <c r="CQ5" s="66" t="s">
        <v>87</v>
      </c>
      <c r="CR5" s="66" t="s">
        <v>89</v>
      </c>
      <c r="CS5" s="66" t="s">
        <v>90</v>
      </c>
      <c r="CT5" s="66" t="s">
        <v>91</v>
      </c>
      <c r="CU5" s="66" t="s">
        <v>92</v>
      </c>
      <c r="CV5" s="66" t="s">
        <v>93</v>
      </c>
      <c r="CW5" s="66" t="s">
        <v>88</v>
      </c>
      <c r="CX5" s="66" t="s">
        <v>83</v>
      </c>
      <c r="CY5" s="66" t="s">
        <v>84</v>
      </c>
      <c r="CZ5" s="66" t="s">
        <v>85</v>
      </c>
      <c r="DA5" s="66" t="s">
        <v>86</v>
      </c>
      <c r="DB5" s="66" t="s">
        <v>87</v>
      </c>
      <c r="DC5" s="66" t="s">
        <v>89</v>
      </c>
      <c r="DD5" s="66" t="s">
        <v>90</v>
      </c>
      <c r="DE5" s="66" t="s">
        <v>91</v>
      </c>
      <c r="DF5" s="66" t="s">
        <v>92</v>
      </c>
      <c r="DG5" s="66" t="s">
        <v>93</v>
      </c>
      <c r="DH5" s="66" t="s">
        <v>88</v>
      </c>
      <c r="DI5" s="66" t="s">
        <v>83</v>
      </c>
      <c r="DJ5" s="66" t="s">
        <v>84</v>
      </c>
      <c r="DK5" s="66" t="s">
        <v>85</v>
      </c>
      <c r="DL5" s="66" t="s">
        <v>86</v>
      </c>
      <c r="DM5" s="66" t="s">
        <v>87</v>
      </c>
      <c r="DN5" s="66" t="s">
        <v>89</v>
      </c>
      <c r="DO5" s="66" t="s">
        <v>90</v>
      </c>
      <c r="DP5" s="66" t="s">
        <v>91</v>
      </c>
      <c r="DQ5" s="66" t="s">
        <v>92</v>
      </c>
      <c r="DR5" s="66" t="s">
        <v>93</v>
      </c>
      <c r="DS5" s="66" t="s">
        <v>88</v>
      </c>
      <c r="DT5" s="66" t="s">
        <v>83</v>
      </c>
      <c r="DU5" s="66" t="s">
        <v>84</v>
      </c>
      <c r="DV5" s="66" t="s">
        <v>85</v>
      </c>
      <c r="DW5" s="66" t="s">
        <v>86</v>
      </c>
      <c r="DX5" s="66" t="s">
        <v>87</v>
      </c>
      <c r="DY5" s="66" t="s">
        <v>89</v>
      </c>
      <c r="DZ5" s="66" t="s">
        <v>90</v>
      </c>
      <c r="EA5" s="66" t="s">
        <v>91</v>
      </c>
      <c r="EB5" s="66" t="s">
        <v>92</v>
      </c>
      <c r="EC5" s="66" t="s">
        <v>93</v>
      </c>
      <c r="ED5" s="66" t="s">
        <v>88</v>
      </c>
      <c r="EE5" s="66" t="s">
        <v>83</v>
      </c>
      <c r="EF5" s="66" t="s">
        <v>84</v>
      </c>
      <c r="EG5" s="66" t="s">
        <v>85</v>
      </c>
      <c r="EH5" s="66" t="s">
        <v>86</v>
      </c>
      <c r="EI5" s="66" t="s">
        <v>87</v>
      </c>
      <c r="EJ5" s="66" t="s">
        <v>89</v>
      </c>
      <c r="EK5" s="66" t="s">
        <v>90</v>
      </c>
      <c r="EL5" s="66" t="s">
        <v>91</v>
      </c>
      <c r="EM5" s="66" t="s">
        <v>92</v>
      </c>
      <c r="EN5" s="66" t="s">
        <v>93</v>
      </c>
      <c r="EO5" s="66" t="s">
        <v>88</v>
      </c>
    </row>
    <row r="6" spans="1:148" s="55" customFormat="1">
      <c r="A6" s="56" t="s">
        <v>94</v>
      </c>
      <c r="B6" s="61">
        <f t="shared" ref="B6:X6" si="1">B7</f>
        <v>2024</v>
      </c>
      <c r="C6" s="61">
        <f t="shared" si="1"/>
        <v>52159</v>
      </c>
      <c r="D6" s="61">
        <f t="shared" si="1"/>
        <v>46</v>
      </c>
      <c r="E6" s="61">
        <f t="shared" si="1"/>
        <v>17</v>
      </c>
      <c r="F6" s="61">
        <f t="shared" si="1"/>
        <v>5</v>
      </c>
      <c r="G6" s="61">
        <f t="shared" si="1"/>
        <v>0</v>
      </c>
      <c r="H6" s="61" t="str">
        <f t="shared" si="1"/>
        <v>秋田県　仙北市</v>
      </c>
      <c r="I6" s="61" t="str">
        <f t="shared" si="1"/>
        <v>法適用</v>
      </c>
      <c r="J6" s="61" t="str">
        <f t="shared" si="1"/>
        <v>下水道事業</v>
      </c>
      <c r="K6" s="61" t="str">
        <f t="shared" si="1"/>
        <v>農業集落排水</v>
      </c>
      <c r="L6" s="61" t="str">
        <f t="shared" si="1"/>
        <v>F1</v>
      </c>
      <c r="M6" s="61" t="str">
        <f t="shared" si="1"/>
        <v>非設置</v>
      </c>
      <c r="N6" s="69" t="str">
        <f t="shared" si="1"/>
        <v>-</v>
      </c>
      <c r="O6" s="69">
        <f t="shared" si="1"/>
        <v>74.63</v>
      </c>
      <c r="P6" s="69">
        <f t="shared" si="1"/>
        <v>15.71</v>
      </c>
      <c r="Q6" s="69">
        <f t="shared" si="1"/>
        <v>57.43</v>
      </c>
      <c r="R6" s="69">
        <f t="shared" si="1"/>
        <v>3630</v>
      </c>
      <c r="S6" s="69">
        <f t="shared" si="1"/>
        <v>22859</v>
      </c>
      <c r="T6" s="69">
        <f t="shared" si="1"/>
        <v>1093.56</v>
      </c>
      <c r="U6" s="69">
        <f t="shared" si="1"/>
        <v>20.9</v>
      </c>
      <c r="V6" s="69">
        <f t="shared" si="1"/>
        <v>3554</v>
      </c>
      <c r="W6" s="69">
        <f t="shared" si="1"/>
        <v>3.24</v>
      </c>
      <c r="X6" s="69">
        <f t="shared" si="1"/>
        <v>1096.9100000000001</v>
      </c>
      <c r="Y6" s="77">
        <f t="shared" ref="Y6:AH6" si="2">IF(Y7="",NA(),Y7)</f>
        <v>81.33</v>
      </c>
      <c r="Z6" s="77">
        <f t="shared" si="2"/>
        <v>78.8</v>
      </c>
      <c r="AA6" s="77">
        <f t="shared" si="2"/>
        <v>74.84</v>
      </c>
      <c r="AB6" s="77">
        <f t="shared" si="2"/>
        <v>74.62</v>
      </c>
      <c r="AC6" s="77">
        <f t="shared" si="2"/>
        <v>99.33</v>
      </c>
      <c r="AD6" s="77">
        <f t="shared" si="2"/>
        <v>106.37</v>
      </c>
      <c r="AE6" s="77">
        <f t="shared" si="2"/>
        <v>106.07</v>
      </c>
      <c r="AF6" s="77">
        <f t="shared" si="2"/>
        <v>101.91</v>
      </c>
      <c r="AG6" s="77">
        <f t="shared" si="2"/>
        <v>103.07</v>
      </c>
      <c r="AH6" s="77">
        <f t="shared" si="2"/>
        <v>103.04</v>
      </c>
      <c r="AI6" s="69" t="str">
        <f>IF(AI7="","",IF(AI7="-","【-】","【"&amp;SUBSTITUTE(TEXT(AI7,"#,##0.00"),"-","△")&amp;"】"))</f>
        <v>【104.30】</v>
      </c>
      <c r="AJ6" s="77">
        <f t="shared" ref="AJ6:AS6" si="3">IF(AJ7="",NA(),AJ7)</f>
        <v>105.8</v>
      </c>
      <c r="AK6" s="77">
        <f t="shared" si="3"/>
        <v>260.79000000000002</v>
      </c>
      <c r="AL6" s="77">
        <f t="shared" si="3"/>
        <v>469.87</v>
      </c>
      <c r="AM6" s="77">
        <f t="shared" si="3"/>
        <v>581.75</v>
      </c>
      <c r="AN6" s="77">
        <f t="shared" si="3"/>
        <v>538.55999999999995</v>
      </c>
      <c r="AO6" s="77">
        <f t="shared" si="3"/>
        <v>139.02000000000001</v>
      </c>
      <c r="AP6" s="77">
        <f t="shared" si="3"/>
        <v>132.04</v>
      </c>
      <c r="AQ6" s="77">
        <f t="shared" si="3"/>
        <v>124.8</v>
      </c>
      <c r="AR6" s="77">
        <f t="shared" si="3"/>
        <v>120.64</v>
      </c>
      <c r="AS6" s="77">
        <f t="shared" si="3"/>
        <v>100.31</v>
      </c>
      <c r="AT6" s="69" t="str">
        <f>IF(AT7="","",IF(AT7="-","【-】","【"&amp;SUBSTITUTE(TEXT(AT7,"#,##0.00"),"-","△")&amp;"】"))</f>
        <v>【102.74】</v>
      </c>
      <c r="AU6" s="77">
        <f t="shared" ref="AU6:BD6" si="4">IF(AU7="",NA(),AU7)</f>
        <v>50.74</v>
      </c>
      <c r="AV6" s="77">
        <f t="shared" si="4"/>
        <v>33.729999999999997</v>
      </c>
      <c r="AW6" s="77">
        <f t="shared" si="4"/>
        <v>36.86</v>
      </c>
      <c r="AX6" s="77">
        <f t="shared" si="4"/>
        <v>44.94</v>
      </c>
      <c r="AY6" s="77">
        <f t="shared" si="4"/>
        <v>80.44</v>
      </c>
      <c r="AZ6" s="77">
        <f t="shared" si="4"/>
        <v>29.13</v>
      </c>
      <c r="BA6" s="77">
        <f t="shared" si="4"/>
        <v>35.69</v>
      </c>
      <c r="BB6" s="77">
        <f t="shared" si="4"/>
        <v>35.42</v>
      </c>
      <c r="BC6" s="77">
        <f t="shared" si="4"/>
        <v>39.82</v>
      </c>
      <c r="BD6" s="77">
        <f t="shared" si="4"/>
        <v>41.03</v>
      </c>
      <c r="BE6" s="69" t="str">
        <f>IF(BE7="","",IF(BE7="-","【-】","【"&amp;SUBSTITUTE(TEXT(BE7,"#,##0.00"),"-","△")&amp;"】"))</f>
        <v>【47.19】</v>
      </c>
      <c r="BF6" s="69">
        <f t="shared" ref="BF6:BO6" si="5">IF(BF7="",NA(),BF7)</f>
        <v>0</v>
      </c>
      <c r="BG6" s="69">
        <f t="shared" si="5"/>
        <v>0</v>
      </c>
      <c r="BH6" s="69">
        <f t="shared" si="5"/>
        <v>0</v>
      </c>
      <c r="BI6" s="69">
        <f t="shared" si="5"/>
        <v>0</v>
      </c>
      <c r="BJ6" s="69">
        <f t="shared" si="5"/>
        <v>0</v>
      </c>
      <c r="BK6" s="77">
        <f t="shared" si="5"/>
        <v>867.83</v>
      </c>
      <c r="BL6" s="77">
        <f t="shared" si="5"/>
        <v>791.76</v>
      </c>
      <c r="BM6" s="77">
        <f t="shared" si="5"/>
        <v>718.49</v>
      </c>
      <c r="BN6" s="77">
        <f t="shared" si="5"/>
        <v>743.31</v>
      </c>
      <c r="BO6" s="77">
        <f t="shared" si="5"/>
        <v>796.8</v>
      </c>
      <c r="BP6" s="69" t="str">
        <f>IF(BP7="","",IF(BP7="-","【-】","【"&amp;SUBSTITUTE(TEXT(BP7,"#,##0.00"),"-","△")&amp;"】"))</f>
        <v>【798.10】</v>
      </c>
      <c r="BQ6" s="77">
        <f t="shared" ref="BQ6:BZ6" si="6">IF(BQ7="",NA(),BQ7)</f>
        <v>56.65</v>
      </c>
      <c r="BR6" s="77">
        <f t="shared" si="6"/>
        <v>67.37</v>
      </c>
      <c r="BS6" s="77">
        <f t="shared" si="6"/>
        <v>59.75</v>
      </c>
      <c r="BT6" s="77">
        <f t="shared" si="6"/>
        <v>55.4</v>
      </c>
      <c r="BU6" s="77">
        <f t="shared" si="6"/>
        <v>95.27</v>
      </c>
      <c r="BV6" s="77">
        <f t="shared" si="6"/>
        <v>57.08</v>
      </c>
      <c r="BW6" s="77">
        <f t="shared" si="6"/>
        <v>56.26</v>
      </c>
      <c r="BX6" s="77">
        <f t="shared" si="6"/>
        <v>61.82</v>
      </c>
      <c r="BY6" s="77">
        <f t="shared" si="6"/>
        <v>61.15</v>
      </c>
      <c r="BZ6" s="77">
        <f t="shared" si="6"/>
        <v>58.41</v>
      </c>
      <c r="CA6" s="69" t="str">
        <f>IF(CA7="","",IF(CA7="-","【-】","【"&amp;SUBSTITUTE(TEXT(CA7,"#,##0.00"),"-","△")&amp;"】"))</f>
        <v>【54.51】</v>
      </c>
      <c r="CB6" s="77">
        <f t="shared" ref="CB6:CK6" si="7">IF(CB7="",NA(),CB7)</f>
        <v>241.16</v>
      </c>
      <c r="CC6" s="77">
        <f t="shared" si="7"/>
        <v>204.02</v>
      </c>
      <c r="CD6" s="77">
        <f t="shared" si="7"/>
        <v>228.7</v>
      </c>
      <c r="CE6" s="77">
        <f t="shared" si="7"/>
        <v>294.73</v>
      </c>
      <c r="CF6" s="77">
        <f t="shared" si="7"/>
        <v>193.67</v>
      </c>
      <c r="CG6" s="77">
        <f t="shared" si="7"/>
        <v>274.99</v>
      </c>
      <c r="CH6" s="77">
        <f t="shared" si="7"/>
        <v>282.08999999999997</v>
      </c>
      <c r="CI6" s="77">
        <f t="shared" si="7"/>
        <v>246.9</v>
      </c>
      <c r="CJ6" s="77">
        <f t="shared" si="7"/>
        <v>250.43</v>
      </c>
      <c r="CK6" s="77">
        <f t="shared" si="7"/>
        <v>267.33999999999997</v>
      </c>
      <c r="CL6" s="69" t="str">
        <f>IF(CL7="","",IF(CL7="-","【-】","【"&amp;SUBSTITUTE(TEXT(CL7,"#,##0.00"),"-","△")&amp;"】"))</f>
        <v>【286.33】</v>
      </c>
      <c r="CM6" s="77">
        <f t="shared" ref="CM6:CV6" si="8">IF(CM7="",NA(),CM7)</f>
        <v>55.01</v>
      </c>
      <c r="CN6" s="77">
        <f t="shared" si="8"/>
        <v>54.81</v>
      </c>
      <c r="CO6" s="77">
        <f t="shared" si="8"/>
        <v>55.2</v>
      </c>
      <c r="CP6" s="77">
        <f t="shared" si="8"/>
        <v>57.14</v>
      </c>
      <c r="CQ6" s="77">
        <f t="shared" si="8"/>
        <v>56.41</v>
      </c>
      <c r="CR6" s="77">
        <f t="shared" si="8"/>
        <v>54.83</v>
      </c>
      <c r="CS6" s="77">
        <f t="shared" si="8"/>
        <v>66.53</v>
      </c>
      <c r="CT6" s="77">
        <f t="shared" si="8"/>
        <v>52.9</v>
      </c>
      <c r="CU6" s="77">
        <f t="shared" si="8"/>
        <v>52.63</v>
      </c>
      <c r="CV6" s="77">
        <f t="shared" si="8"/>
        <v>52.34</v>
      </c>
      <c r="CW6" s="69" t="str">
        <f>IF(CW7="","",IF(CW7="-","【-】","【"&amp;SUBSTITUTE(TEXT(CW7,"#,##0.00"),"-","△")&amp;"】"))</f>
        <v>【49.92】</v>
      </c>
      <c r="CX6" s="77">
        <f t="shared" ref="CX6:DG6" si="9">IF(CX7="",NA(),CX7)</f>
        <v>76.239999999999995</v>
      </c>
      <c r="CY6" s="77">
        <f t="shared" si="9"/>
        <v>77.22</v>
      </c>
      <c r="CZ6" s="77">
        <f t="shared" si="9"/>
        <v>77.28</v>
      </c>
      <c r="DA6" s="77">
        <f t="shared" si="9"/>
        <v>77.36</v>
      </c>
      <c r="DB6" s="77">
        <f t="shared" si="9"/>
        <v>77.430000000000007</v>
      </c>
      <c r="DC6" s="77">
        <f t="shared" si="9"/>
        <v>84.7</v>
      </c>
      <c r="DD6" s="77">
        <f t="shared" si="9"/>
        <v>84.67</v>
      </c>
      <c r="DE6" s="77">
        <f t="shared" si="9"/>
        <v>90.3</v>
      </c>
      <c r="DF6" s="77">
        <f t="shared" si="9"/>
        <v>90.32</v>
      </c>
      <c r="DG6" s="77">
        <f t="shared" si="9"/>
        <v>90.05</v>
      </c>
      <c r="DH6" s="69" t="str">
        <f>IF(DH7="","",IF(DH7="-","【-】","【"&amp;SUBSTITUTE(TEXT(DH7,"#,##0.00"),"-","△")&amp;"】"))</f>
        <v>【87.80】</v>
      </c>
      <c r="DI6" s="77">
        <f t="shared" ref="DI6:DR6" si="10">IF(DI7="",NA(),DI7)</f>
        <v>3.37</v>
      </c>
      <c r="DJ6" s="77">
        <f t="shared" si="10"/>
        <v>6.82</v>
      </c>
      <c r="DK6" s="77">
        <f t="shared" si="10"/>
        <v>10.25</v>
      </c>
      <c r="DL6" s="77">
        <f t="shared" si="10"/>
        <v>13.66</v>
      </c>
      <c r="DM6" s="77">
        <f t="shared" si="10"/>
        <v>17.010000000000002</v>
      </c>
      <c r="DN6" s="77">
        <f t="shared" si="10"/>
        <v>20.34</v>
      </c>
      <c r="DO6" s="77">
        <f t="shared" si="10"/>
        <v>21.85</v>
      </c>
      <c r="DP6" s="77">
        <f t="shared" si="10"/>
        <v>28.79</v>
      </c>
      <c r="DQ6" s="77">
        <f t="shared" si="10"/>
        <v>30.5</v>
      </c>
      <c r="DR6" s="77">
        <f t="shared" si="10"/>
        <v>30.49</v>
      </c>
      <c r="DS6" s="69" t="str">
        <f>IF(DS7="","",IF(DS7="-","【-】","【"&amp;SUBSTITUTE(TEXT(DS7,"#,##0.00"),"-","△")&amp;"】"))</f>
        <v>【28.46】</v>
      </c>
      <c r="DT6" s="69">
        <f t="shared" ref="DT6:EC6" si="11">IF(DT7="",NA(),DT7)</f>
        <v>0</v>
      </c>
      <c r="DU6" s="69">
        <f t="shared" si="11"/>
        <v>0</v>
      </c>
      <c r="DV6" s="69">
        <f t="shared" si="11"/>
        <v>0</v>
      </c>
      <c r="DW6" s="69">
        <f t="shared" si="11"/>
        <v>0</v>
      </c>
      <c r="DX6" s="69">
        <f t="shared" si="11"/>
        <v>0</v>
      </c>
      <c r="DY6" s="69">
        <f t="shared" si="11"/>
        <v>0</v>
      </c>
      <c r="DZ6" s="69">
        <f t="shared" si="11"/>
        <v>0</v>
      </c>
      <c r="EA6" s="69">
        <f t="shared" si="11"/>
        <v>0</v>
      </c>
      <c r="EB6" s="69">
        <f t="shared" si="11"/>
        <v>0</v>
      </c>
      <c r="EC6" s="77">
        <f t="shared" si="11"/>
        <v>5.e-002</v>
      </c>
      <c r="ED6" s="69" t="str">
        <f>IF(ED7="","",IF(ED7="-","【-】","【"&amp;SUBSTITUTE(TEXT(ED7,"#,##0.00"),"-","△")&amp;"】"))</f>
        <v>【0.03】</v>
      </c>
      <c r="EE6" s="69">
        <f t="shared" ref="EE6:EN6" si="12">IF(EE7="",NA(),EE7)</f>
        <v>0</v>
      </c>
      <c r="EF6" s="69">
        <f t="shared" si="12"/>
        <v>0</v>
      </c>
      <c r="EG6" s="69">
        <f t="shared" si="12"/>
        <v>0</v>
      </c>
      <c r="EH6" s="69">
        <f t="shared" si="12"/>
        <v>0</v>
      </c>
      <c r="EI6" s="69">
        <f t="shared" si="12"/>
        <v>0</v>
      </c>
      <c r="EJ6" s="77">
        <f t="shared" si="12"/>
        <v>0.25</v>
      </c>
      <c r="EK6" s="77">
        <f t="shared" si="12"/>
        <v>5.e-002</v>
      </c>
      <c r="EL6" s="77">
        <f t="shared" si="12"/>
        <v>1.e-002</v>
      </c>
      <c r="EM6" s="77">
        <f t="shared" si="12"/>
        <v>2.e-002</v>
      </c>
      <c r="EN6" s="77">
        <f t="shared" si="12"/>
        <v>2.e-002</v>
      </c>
      <c r="EO6" s="69" t="str">
        <f>IF(EO7="","",IF(EO7="-","【-】","【"&amp;SUBSTITUTE(TEXT(EO7,"#,##0.00"),"-","△")&amp;"】"))</f>
        <v>【0.02】</v>
      </c>
    </row>
    <row r="7" spans="1:148" s="55" customFormat="1">
      <c r="A7" s="56"/>
      <c r="B7" s="62">
        <v>2024</v>
      </c>
      <c r="C7" s="62">
        <v>52159</v>
      </c>
      <c r="D7" s="62">
        <v>46</v>
      </c>
      <c r="E7" s="62">
        <v>17</v>
      </c>
      <c r="F7" s="62">
        <v>5</v>
      </c>
      <c r="G7" s="62">
        <v>0</v>
      </c>
      <c r="H7" s="62" t="s">
        <v>95</v>
      </c>
      <c r="I7" s="62" t="s">
        <v>96</v>
      </c>
      <c r="J7" s="62" t="s">
        <v>97</v>
      </c>
      <c r="K7" s="62" t="s">
        <v>98</v>
      </c>
      <c r="L7" s="62" t="s">
        <v>99</v>
      </c>
      <c r="M7" s="62" t="s">
        <v>100</v>
      </c>
      <c r="N7" s="70" t="s">
        <v>101</v>
      </c>
      <c r="O7" s="70">
        <v>74.63</v>
      </c>
      <c r="P7" s="70">
        <v>15.71</v>
      </c>
      <c r="Q7" s="70">
        <v>57.43</v>
      </c>
      <c r="R7" s="70">
        <v>3630</v>
      </c>
      <c r="S7" s="70">
        <v>22859</v>
      </c>
      <c r="T7" s="70">
        <v>1093.56</v>
      </c>
      <c r="U7" s="70">
        <v>20.9</v>
      </c>
      <c r="V7" s="70">
        <v>3554</v>
      </c>
      <c r="W7" s="70">
        <v>3.24</v>
      </c>
      <c r="X7" s="70">
        <v>1096.9100000000001</v>
      </c>
      <c r="Y7" s="70">
        <v>81.33</v>
      </c>
      <c r="Z7" s="70">
        <v>78.8</v>
      </c>
      <c r="AA7" s="70">
        <v>74.84</v>
      </c>
      <c r="AB7" s="70">
        <v>74.62</v>
      </c>
      <c r="AC7" s="70">
        <v>99.33</v>
      </c>
      <c r="AD7" s="70">
        <v>106.37</v>
      </c>
      <c r="AE7" s="70">
        <v>106.07</v>
      </c>
      <c r="AF7" s="70">
        <v>101.91</v>
      </c>
      <c r="AG7" s="70">
        <v>103.07</v>
      </c>
      <c r="AH7" s="70">
        <v>103.04</v>
      </c>
      <c r="AI7" s="70">
        <v>104.3</v>
      </c>
      <c r="AJ7" s="70">
        <v>105.8</v>
      </c>
      <c r="AK7" s="70">
        <v>260.79000000000002</v>
      </c>
      <c r="AL7" s="70">
        <v>469.87</v>
      </c>
      <c r="AM7" s="70">
        <v>581.75</v>
      </c>
      <c r="AN7" s="70">
        <v>538.55999999999995</v>
      </c>
      <c r="AO7" s="70">
        <v>139.02000000000001</v>
      </c>
      <c r="AP7" s="70">
        <v>132.04</v>
      </c>
      <c r="AQ7" s="70">
        <v>124.8</v>
      </c>
      <c r="AR7" s="70">
        <v>120.64</v>
      </c>
      <c r="AS7" s="70">
        <v>100.31</v>
      </c>
      <c r="AT7" s="70">
        <v>102.74</v>
      </c>
      <c r="AU7" s="70">
        <v>50.74</v>
      </c>
      <c r="AV7" s="70">
        <v>33.729999999999997</v>
      </c>
      <c r="AW7" s="70">
        <v>36.86</v>
      </c>
      <c r="AX7" s="70">
        <v>44.94</v>
      </c>
      <c r="AY7" s="70">
        <v>80.44</v>
      </c>
      <c r="AZ7" s="70">
        <v>29.13</v>
      </c>
      <c r="BA7" s="70">
        <v>35.69</v>
      </c>
      <c r="BB7" s="70">
        <v>35.42</v>
      </c>
      <c r="BC7" s="70">
        <v>39.82</v>
      </c>
      <c r="BD7" s="70">
        <v>41.03</v>
      </c>
      <c r="BE7" s="70">
        <v>47.19</v>
      </c>
      <c r="BF7" s="70">
        <v>0</v>
      </c>
      <c r="BG7" s="70">
        <v>0</v>
      </c>
      <c r="BH7" s="70">
        <v>0</v>
      </c>
      <c r="BI7" s="70">
        <v>0</v>
      </c>
      <c r="BJ7" s="70">
        <v>0</v>
      </c>
      <c r="BK7" s="70">
        <v>867.83</v>
      </c>
      <c r="BL7" s="70">
        <v>791.76</v>
      </c>
      <c r="BM7" s="70">
        <v>718.49</v>
      </c>
      <c r="BN7" s="70">
        <v>743.31</v>
      </c>
      <c r="BO7" s="70">
        <v>796.8</v>
      </c>
      <c r="BP7" s="70">
        <v>798.1</v>
      </c>
      <c r="BQ7" s="70">
        <v>56.65</v>
      </c>
      <c r="BR7" s="70">
        <v>67.37</v>
      </c>
      <c r="BS7" s="70">
        <v>59.75</v>
      </c>
      <c r="BT7" s="70">
        <v>55.4</v>
      </c>
      <c r="BU7" s="70">
        <v>95.27</v>
      </c>
      <c r="BV7" s="70">
        <v>57.08</v>
      </c>
      <c r="BW7" s="70">
        <v>56.26</v>
      </c>
      <c r="BX7" s="70">
        <v>61.82</v>
      </c>
      <c r="BY7" s="70">
        <v>61.15</v>
      </c>
      <c r="BZ7" s="70">
        <v>58.41</v>
      </c>
      <c r="CA7" s="70">
        <v>54.51</v>
      </c>
      <c r="CB7" s="70">
        <v>241.16</v>
      </c>
      <c r="CC7" s="70">
        <v>204.02</v>
      </c>
      <c r="CD7" s="70">
        <v>228.7</v>
      </c>
      <c r="CE7" s="70">
        <v>294.73</v>
      </c>
      <c r="CF7" s="70">
        <v>193.67</v>
      </c>
      <c r="CG7" s="70">
        <v>274.99</v>
      </c>
      <c r="CH7" s="70">
        <v>282.08999999999997</v>
      </c>
      <c r="CI7" s="70">
        <v>246.9</v>
      </c>
      <c r="CJ7" s="70">
        <v>250.43</v>
      </c>
      <c r="CK7" s="70">
        <v>267.33999999999997</v>
      </c>
      <c r="CL7" s="70">
        <v>286.33</v>
      </c>
      <c r="CM7" s="70">
        <v>55.01</v>
      </c>
      <c r="CN7" s="70">
        <v>54.81</v>
      </c>
      <c r="CO7" s="70">
        <v>55.2</v>
      </c>
      <c r="CP7" s="70">
        <v>57.14</v>
      </c>
      <c r="CQ7" s="70">
        <v>56.41</v>
      </c>
      <c r="CR7" s="70">
        <v>54.83</v>
      </c>
      <c r="CS7" s="70">
        <v>66.53</v>
      </c>
      <c r="CT7" s="70">
        <v>52.9</v>
      </c>
      <c r="CU7" s="70">
        <v>52.63</v>
      </c>
      <c r="CV7" s="70">
        <v>52.34</v>
      </c>
      <c r="CW7" s="70">
        <v>49.92</v>
      </c>
      <c r="CX7" s="70">
        <v>76.239999999999995</v>
      </c>
      <c r="CY7" s="70">
        <v>77.22</v>
      </c>
      <c r="CZ7" s="70">
        <v>77.28</v>
      </c>
      <c r="DA7" s="70">
        <v>77.36</v>
      </c>
      <c r="DB7" s="70">
        <v>77.430000000000007</v>
      </c>
      <c r="DC7" s="70">
        <v>84.7</v>
      </c>
      <c r="DD7" s="70">
        <v>84.67</v>
      </c>
      <c r="DE7" s="70">
        <v>90.3</v>
      </c>
      <c r="DF7" s="70">
        <v>90.32</v>
      </c>
      <c r="DG7" s="70">
        <v>90.05</v>
      </c>
      <c r="DH7" s="70">
        <v>87.8</v>
      </c>
      <c r="DI7" s="70">
        <v>3.37</v>
      </c>
      <c r="DJ7" s="70">
        <v>6.82</v>
      </c>
      <c r="DK7" s="70">
        <v>10.25</v>
      </c>
      <c r="DL7" s="70">
        <v>13.66</v>
      </c>
      <c r="DM7" s="70">
        <v>17.010000000000002</v>
      </c>
      <c r="DN7" s="70">
        <v>20.34</v>
      </c>
      <c r="DO7" s="70">
        <v>21.85</v>
      </c>
      <c r="DP7" s="70">
        <v>28.79</v>
      </c>
      <c r="DQ7" s="70">
        <v>30.5</v>
      </c>
      <c r="DR7" s="70">
        <v>30.49</v>
      </c>
      <c r="DS7" s="70">
        <v>28.46</v>
      </c>
      <c r="DT7" s="70">
        <v>0</v>
      </c>
      <c r="DU7" s="70">
        <v>0</v>
      </c>
      <c r="DV7" s="70">
        <v>0</v>
      </c>
      <c r="DW7" s="70">
        <v>0</v>
      </c>
      <c r="DX7" s="70">
        <v>0</v>
      </c>
      <c r="DY7" s="70">
        <v>0</v>
      </c>
      <c r="DZ7" s="70">
        <v>0</v>
      </c>
      <c r="EA7" s="70">
        <v>0</v>
      </c>
      <c r="EB7" s="70">
        <v>0</v>
      </c>
      <c r="EC7" s="70">
        <v>5.e-002</v>
      </c>
      <c r="ED7" s="70">
        <v>3.e-002</v>
      </c>
      <c r="EE7" s="70">
        <v>0</v>
      </c>
      <c r="EF7" s="70">
        <v>0</v>
      </c>
      <c r="EG7" s="70">
        <v>0</v>
      </c>
      <c r="EH7" s="70">
        <v>0</v>
      </c>
      <c r="EI7" s="70">
        <v>0</v>
      </c>
      <c r="EJ7" s="70">
        <v>0.25</v>
      </c>
      <c r="EK7" s="70">
        <v>5.e-002</v>
      </c>
      <c r="EL7" s="70">
        <v>1.e-002</v>
      </c>
      <c r="EM7" s="70">
        <v>2.e-002</v>
      </c>
      <c r="EN7" s="70">
        <v>2.e-002</v>
      </c>
      <c r="EO7" s="70">
        <v>2.e-002</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102</v>
      </c>
      <c r="C9" s="57" t="s">
        <v>103</v>
      </c>
      <c r="D9" s="57" t="s">
        <v>104</v>
      </c>
      <c r="E9" s="57" t="s">
        <v>105</v>
      </c>
      <c r="F9" s="57" t="s">
        <v>106</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31</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senboku</cp:lastModifiedBy>
  <dcterms:created xsi:type="dcterms:W3CDTF">2025-12-23T06:16:42Z</dcterms:created>
  <dcterms:modified xsi:type="dcterms:W3CDTF">2026-01-20T06:31:16Z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2026-01-20T06:31:16Z</vt:filetime>
  </property>
</Properties>
</file>