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hsmYim3UyUOxtNnCQSJXe3NsJWQGt56fJBu7qMWtL2TgMpZanXc2bBhk8H/7eTmfecC1Kqzun05qpJF1pvHhQ==" workbookSaltValue="7HjaVXX2TjC1H3TAhGjvF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<sst xmlns="http://schemas.openxmlformats.org/spreadsheetml/2006/main" xmlns:r="http://schemas.openxmlformats.org/officeDocument/2006/relationships" count="114" uniqueCount="114">
  <si>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</si>
  <si>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</si>
  <si>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</si>
  <si>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①経常収支比率：他会計補助金の減、貸倒引当金繰入額の発生等により比率は減少に転じたものの、引き続き類似団体平均を上回っている。
②累積欠損金比率：引き続き累積欠損金は発生していない。
③流動比率：企業債償還金の減等により流動負債が減少し、前年度に続き類似団体平均を上回った。引き続き一定の支払能力の確保に努める。
④企業債残高対事業規模比率：企業債償還はすべて一般会計からの繰入により賄われており、比率はゼロとなっている。
⑤経費回収率：使用料収益の増等により3.13ポイント増加し、引き続き類似団体平均を上回った。
⑥汚水処理原価：有収水量が大きく増加したことにより前年度に引き続き減少した。
⑦施設利用率：公共下水道事業の処理場である田沢湖浄化センターでの一括処理のため、指標は算出されない。
⑧水洗化率：引き続き高い水準を維持している。</t>
    <rPh sb="1" eb="7">
      <t>ケイジョウシュウシヒリツ</t>
    </rPh>
    <rPh sb="8" eb="11">
      <t>タカイケイ</t>
    </rPh>
    <rPh sb="11" eb="14">
      <t>ホジョキン</t>
    </rPh>
    <rPh sb="15" eb="16">
      <t>ゲン</t>
    </rPh>
    <rPh sb="17" eb="19">
      <t>カシダオレ</t>
    </rPh>
    <rPh sb="19" eb="22">
      <t>ヒキアテキン</t>
    </rPh>
    <rPh sb="22" eb="25">
      <t>クリイレガク</t>
    </rPh>
    <rPh sb="26" eb="28">
      <t>ハッセイ</t>
    </rPh>
    <rPh sb="28" eb="29">
      <t>トウ</t>
    </rPh>
    <rPh sb="32" eb="34">
      <t>ヒリツ</t>
    </rPh>
    <rPh sb="35" eb="37">
      <t>ゲンショウ</t>
    </rPh>
    <rPh sb="38" eb="39">
      <t>テン</t>
    </rPh>
    <rPh sb="45" eb="46">
      <t>ヒ</t>
    </rPh>
    <rPh sb="47" eb="48">
      <t>ツヅ</t>
    </rPh>
    <rPh sb="56" eb="58">
      <t>ウワマワ</t>
    </rPh>
    <rPh sb="65" eb="72">
      <t>ルイセキケッソンキンヒリツ</t>
    </rPh>
    <rPh sb="73" eb="74">
      <t>ヒ</t>
    </rPh>
    <rPh sb="75" eb="76">
      <t>ツヅ</t>
    </rPh>
    <rPh sb="77" eb="82">
      <t>ルイセキケッソンキン</t>
    </rPh>
    <rPh sb="83" eb="85">
      <t>ハッセイ</t>
    </rPh>
    <rPh sb="93" eb="97">
      <t>リュウドウヒリツ</t>
    </rPh>
    <rPh sb="98" eb="104">
      <t>キギョウサイショウカンキン</t>
    </rPh>
    <rPh sb="119" eb="122">
      <t>ゼンネンド</t>
    </rPh>
    <rPh sb="123" eb="124">
      <t>ツヅ</t>
    </rPh>
    <rPh sb="125" eb="129">
      <t>ルイジダンタイ</t>
    </rPh>
    <rPh sb="132" eb="133">
      <t>ウエ</t>
    </rPh>
    <rPh sb="137" eb="138">
      <t>ヒ</t>
    </rPh>
    <rPh sb="139" eb="140">
      <t>ツヅ</t>
    </rPh>
    <rPh sb="141" eb="143">
      <t>イッテイ</t>
    </rPh>
    <rPh sb="144" eb="146">
      <t>シハラ</t>
    </rPh>
    <rPh sb="146" eb="148">
      <t>ノウリョク</t>
    </rPh>
    <rPh sb="149" eb="151">
      <t>カクホ</t>
    </rPh>
    <rPh sb="152" eb="153">
      <t>ツト</t>
    </rPh>
    <rPh sb="158" eb="160">
      <t>キギョウ</t>
    </rPh>
    <rPh sb="160" eb="161">
      <t>サイ</t>
    </rPh>
    <rPh sb="161" eb="163">
      <t>ザンダカ</t>
    </rPh>
    <rPh sb="163" eb="164">
      <t>タイ</t>
    </rPh>
    <rPh sb="164" eb="166">
      <t>ジギョウ</t>
    </rPh>
    <rPh sb="166" eb="168">
      <t>キボ</t>
    </rPh>
    <rPh sb="168" eb="170">
      <t>ヒリツ</t>
    </rPh>
    <rPh sb="171" eb="176">
      <t>キギョウサイショウカン</t>
    </rPh>
    <rPh sb="180" eb="184">
      <t>イッパンカイケイ</t>
    </rPh>
    <rPh sb="187" eb="188">
      <t>ク</t>
    </rPh>
    <rPh sb="188" eb="189">
      <t>イ</t>
    </rPh>
    <rPh sb="192" eb="193">
      <t>マカナ</t>
    </rPh>
    <rPh sb="199" eb="201">
      <t>ヒリツ</t>
    </rPh>
    <rPh sb="213" eb="215">
      <t>ケイヒ</t>
    </rPh>
    <rPh sb="215" eb="217">
      <t>カイシュウ</t>
    </rPh>
    <rPh sb="217" eb="218">
      <t>リツ</t>
    </rPh>
    <rPh sb="219" eb="222">
      <t>シヨウリョウ</t>
    </rPh>
    <rPh sb="222" eb="224">
      <t>シュウエキ</t>
    </rPh>
    <rPh sb="225" eb="226">
      <t>ゾウ</t>
    </rPh>
    <rPh sb="226" eb="227">
      <t>トウ</t>
    </rPh>
    <rPh sb="238" eb="240">
      <t>ゾウカ</t>
    </rPh>
    <rPh sb="242" eb="243">
      <t>ヒ</t>
    </rPh>
    <rPh sb="244" eb="245">
      <t>ツヅ</t>
    </rPh>
    <rPh sb="246" eb="250">
      <t>ルイジダンタイ</t>
    </rPh>
    <rPh sb="250" eb="252">
      <t>ヘイキン</t>
    </rPh>
    <rPh sb="253" eb="255">
      <t>ウワマワ</t>
    </rPh>
    <rPh sb="260" eb="262">
      <t>オスイ</t>
    </rPh>
    <rPh sb="262" eb="264">
      <t>ショリ</t>
    </rPh>
    <rPh sb="264" eb="266">
      <t>ゲンカ</t>
    </rPh>
    <rPh sb="284" eb="287">
      <t>ゼンネンド</t>
    </rPh>
    <rPh sb="288" eb="289">
      <t>ヒ</t>
    </rPh>
    <rPh sb="290" eb="291">
      <t>ツヅ</t>
    </rPh>
    <rPh sb="292" eb="294">
      <t>ゲンショウ</t>
    </rPh>
    <rPh sb="299" eb="301">
      <t>シセツ</t>
    </rPh>
    <rPh sb="301" eb="303">
      <t>リヨウ</t>
    </rPh>
    <rPh sb="303" eb="304">
      <t>リツ</t>
    </rPh>
    <rPh sb="305" eb="312">
      <t>コウキョウゲスイドウジギョウ</t>
    </rPh>
    <rPh sb="313" eb="316">
      <t>ショリジョウ</t>
    </rPh>
    <rPh sb="319" eb="324">
      <t>タザワコジョウカ</t>
    </rPh>
    <rPh sb="330" eb="334">
      <t>イッカツショリ</t>
    </rPh>
    <rPh sb="338" eb="340">
      <t>シヒョウ</t>
    </rPh>
    <rPh sb="341" eb="343">
      <t>サンシュツ</t>
    </rPh>
    <rPh sb="350" eb="352">
      <t>スイセン</t>
    </rPh>
    <rPh sb="352" eb="353">
      <t>カ</t>
    </rPh>
    <rPh sb="353" eb="354">
      <t>リツ</t>
    </rPh>
    <rPh sb="355" eb="356">
      <t>ヒ</t>
    </rPh>
    <rPh sb="357" eb="358">
      <t>ツヅ</t>
    </rPh>
    <rPh sb="359" eb="360">
      <t>タカ</t>
    </rPh>
    <rPh sb="361" eb="363">
      <t>スイジュン</t>
    </rPh>
    <rPh sb="364" eb="366">
      <t>イジ</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</si>
  <si>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</si>
  <si>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</si>
  <si>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</si>
  <si>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</si>
  <si>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</si>
  <si>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</si>
  <si>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</si>
  <si>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</si>
  <si>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</si>
  <si>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　収益の大部分を一般会計からの繰入に依存している。また、主な使用者が宿泊事業者等であり、使用水量にばらつきが生じやすいことから、安定的な財政基盤の確立のため、更なる料金改定の必要性の検討とともに適切な維持管理による施設の長寿命化に努める。</t>
    <rPh sb="1" eb="3">
      <t>シュウエキ</t>
    </rPh>
    <rPh sb="4" eb="7">
      <t>ダイブブン</t>
    </rPh>
    <rPh sb="8" eb="12">
      <t>イッパンカイケイ</t>
    </rPh>
    <rPh sb="15" eb="17">
      <t>クリイ</t>
    </rPh>
    <rPh sb="18" eb="20">
      <t>イゾン</t>
    </rPh>
    <rPh sb="28" eb="29">
      <t>オモ</t>
    </rPh>
    <rPh sb="30" eb="33">
      <t>シヨウシャ</t>
    </rPh>
    <rPh sb="34" eb="39">
      <t>シュクハクジギョウシャ</t>
    </rPh>
    <rPh sb="39" eb="40">
      <t>トウ</t>
    </rPh>
    <rPh sb="44" eb="48">
      <t>シヨウスイリョウ</t>
    </rPh>
    <rPh sb="54" eb="55">
      <t>ショウ</t>
    </rPh>
    <rPh sb="64" eb="67">
      <t>アンテイテキ</t>
    </rPh>
    <rPh sb="68" eb="72">
      <t>ザイセイキバン</t>
    </rPh>
    <rPh sb="73" eb="75">
      <t>カクリツ</t>
    </rPh>
    <rPh sb="97" eb="99">
      <t>テキセツ</t>
    </rPh>
    <rPh sb="100" eb="104">
      <t>イジカンリ</t>
    </rPh>
    <rPh sb="107" eb="109">
      <t>シセツ</t>
    </rPh>
    <rPh sb="110" eb="114">
      <t>チョウジュミョウカ</t>
    </rPh>
    <rPh sb="115" eb="116">
      <t>ツト</t>
    </rPh>
    <phoneticPr fontId="1"/>
  </si>
  <si>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</si>
  <si>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</si>
  <si>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</si>
  <si>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</si>
  <si>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</si>
  <si>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</si>
  <si>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</si>
  <si>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</si>
  <si>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</si>
  <si>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</si>
  <si>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</si>
  <si>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</si>
  <si>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</si>
  <si>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</si>
  <si>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</si>
  <si>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</si>
  <si>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</si>
  <si>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</si>
  <si>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</si>
  <si>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</si>
  <si>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</si>
  <si>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</si>
  <si>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</si>
  <si>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</si>
  <si>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</si>
  <si>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</si>
  <si>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</si>
  <si>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</si>
  <si>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</si>
  <si>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</si>
  <si>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</si>
  <si>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</si>
  <si>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</si>
  <si>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</si>
  <si>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</si>
  <si>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</si>
  <si>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</si>
  <si>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</si>
  <si>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</si>
  <si>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</si>
  <si>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</si>
  <si>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</si>
  <si>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</si>
  <si>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</si>
  <si>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</si>
  <si>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</si>
  <si>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</si>
  <si>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</si>
  <si>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</si>
  <si>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</si>
  <si>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</si>
  <si>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</si>
  <si>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</si>
  <si>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</si>
  <si>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</si>
  <si>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</si>
  <si>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</si>
  <si>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</si>
  <si>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</si>
  <si>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</si>
  <si>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</si>
  <si>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</si>
  <si>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</si>
  <si>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</si>
  <si>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</si>
  <si>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</si>
  <si>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</si>
  <si>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</si>
  <si>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</si>
  <si>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</si>
  <si>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</si>
  <si>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</si>
  <si>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</si>
  <si>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</si>
  <si>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</si>
  <si>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</si>
  <si>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</si>
  <si>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</si>
  <si>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</si>
  <si>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</si>
  <si>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</si>
  <si>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</si>
  <si>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</si>
  <si>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</si>
  <si>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秋田県　仙北市</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</si>
  <si>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</si>
  <si>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</si>
  <si>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</si>
  <si>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</si>
  <si>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</si>
  <si>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</si>
  <si>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</si>
  <si>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</si>
  <si>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</si>
  <si>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</si>
  <si>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</si>
  <si>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</si>
  <si>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</si>
  <si>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</si>
  <si>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平成4年より供用を開始している。未だ耐用年数は超過しておらず、有形固定資産減価償却率は類似団体平均を下回っている。
　今後は管渠更新に供え、更なる使用料改定の必要性の検討とともに効率的な維持管理による長寿命化、経費節減を図り、財源確保に努める。</t>
    <rPh sb="1" eb="3">
      <t>ヘイセイ</t>
    </rPh>
    <rPh sb="4" eb="5">
      <t>ネン</t>
    </rPh>
    <rPh sb="7" eb="9">
      <t>キョウヨウ</t>
    </rPh>
    <rPh sb="10" eb="12">
      <t>カイシ</t>
    </rPh>
    <rPh sb="17" eb="18">
      <t>イマ</t>
    </rPh>
    <rPh sb="19" eb="23">
      <t>タイヨウネンスウ</t>
    </rPh>
    <rPh sb="24" eb="26">
      <t>チョウカ</t>
    </rPh>
    <rPh sb="32" eb="38">
      <t>ユウケイコテイシサン</t>
    </rPh>
    <rPh sb="38" eb="43">
      <t>ゲンカショウキャクリツ</t>
    </rPh>
    <rPh sb="44" eb="50">
      <t>ルイジダンタイヘイキン</t>
    </rPh>
    <rPh sb="51" eb="53">
      <t>シタマワ</t>
    </rPh>
    <rPh sb="60" eb="62">
      <t>コンゴ</t>
    </rPh>
    <rPh sb="63" eb="67">
      <t>カンキョコウシン</t>
    </rPh>
    <rPh sb="68" eb="69">
      <t>ソナ</t>
    </rPh>
    <rPh sb="71" eb="72">
      <t>サラ</t>
    </rPh>
    <rPh sb="74" eb="79">
      <t>シヨウリョウカイテイ</t>
    </rPh>
    <rPh sb="80" eb="83">
      <t>ヒツヨウセイ</t>
    </rPh>
    <rPh sb="84" eb="86">
      <t>ケントウ</t>
    </rPh>
    <rPh sb="90" eb="93">
      <t>コウリツテキ</t>
    </rPh>
    <rPh sb="94" eb="98">
      <t>イジカンリ</t>
    </rPh>
    <rPh sb="106" eb="110">
      <t>ケイヒセツゲン</t>
    </rPh>
    <rPh sb="111" eb="112">
      <t>ハカ</t>
    </rPh>
    <rPh sb="119" eb="120">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</si>
</sst>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0.22</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45.3</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99.15</c:v>
                </c:pt>
                <c:pt idx="1">
                  <c:v>99.12</c:v>
                </c:pt>
                <c:pt idx="2">
                  <c:v>99.11</c:v>
                </c:pt>
                <c:pt idx="3">
                  <c:v>99.11</c:v>
                </c:pt>
                <c:pt idx="4">
                  <c:v>99.02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88.37</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135.44999999999999</c:v>
                </c:pt>
                <c:pt idx="1">
                  <c:v>116.09</c:v>
                </c:pt>
                <c:pt idx="2">
                  <c:v>102</c:v>
                </c:pt>
                <c:pt idx="3">
                  <c:v>108.89</c:v>
                </c:pt>
                <c:pt idx="4">
                  <c:v>106.5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101.98</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4.17</c:v>
                </c:pt>
                <c:pt idx="1">
                  <c:v>8.35</c:v>
                </c:pt>
                <c:pt idx="2">
                  <c:v>12.53</c:v>
                </c:pt>
                <c:pt idx="3">
                  <c:v>16.71</c:v>
                </c:pt>
                <c:pt idx="4">
                  <c:v>20.89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32.57</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4.e-002</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52.27</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49.33</c:v>
                </c:pt>
                <c:pt idx="1">
                  <c:v>52.4</c:v>
                </c:pt>
                <c:pt idx="2">
                  <c:v>52.58</c:v>
                </c:pt>
                <c:pt idx="3">
                  <c:v>61.36</c:v>
                </c:pt>
                <c:pt idx="4">
                  <c:v>149.32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41.51</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1160.22</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403.2</c:v>
                </c:pt>
                <c:pt idx="1">
                  <c:v>257.33999999999997</c:v>
                </c:pt>
                <c:pt idx="2">
                  <c:v>100</c:v>
                </c:pt>
                <c:pt idx="3">
                  <c:v>103.87</c:v>
                </c:pt>
                <c:pt idx="4">
                  <c:v>107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81.81</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41.7</c:v>
                </c:pt>
                <c:pt idx="1">
                  <c:v>64.400000000000006</c:v>
                </c:pt>
                <c:pt idx="2">
                  <c:v>167.31</c:v>
                </c:pt>
                <c:pt idx="3">
                  <c:v>166.65</c:v>
                </c:pt>
                <c:pt idx="4">
                  <c:v>164.76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193.59</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仙北市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14</v>
      </c>
      <c r="J7" s="5"/>
      <c r="K7" s="5"/>
      <c r="L7" s="5"/>
      <c r="M7" s="5"/>
      <c r="N7" s="5"/>
      <c r="O7" s="5"/>
      <c r="P7" s="5" t="s">
        <v>5</v>
      </c>
      <c r="Q7" s="5"/>
      <c r="R7" s="5"/>
      <c r="S7" s="5"/>
      <c r="T7" s="5"/>
      <c r="U7" s="5"/>
      <c r="V7" s="5"/>
      <c r="W7" s="5" t="s">
        <v>17</v>
      </c>
      <c r="X7" s="5"/>
      <c r="Y7" s="5"/>
      <c r="Z7" s="5"/>
      <c r="AA7" s="5"/>
      <c r="AB7" s="5"/>
      <c r="AC7" s="5"/>
      <c r="AD7" s="5" t="s">
        <v>8</v>
      </c>
      <c r="AE7" s="5"/>
      <c r="AF7" s="5"/>
      <c r="AG7" s="5"/>
      <c r="AH7" s="5"/>
      <c r="AI7" s="5"/>
      <c r="AJ7" s="5"/>
      <c r="AK7" s="3"/>
      <c r="AL7" s="5" t="s">
        <v>19</v>
      </c>
      <c r="AM7" s="5"/>
      <c r="AN7" s="5"/>
      <c r="AO7" s="5"/>
      <c r="AP7" s="5"/>
      <c r="AQ7" s="5"/>
      <c r="AR7" s="5"/>
      <c r="AS7" s="5"/>
      <c r="AT7" s="5" t="s">
        <v>9</v>
      </c>
      <c r="AU7" s="5"/>
      <c r="AV7" s="5"/>
      <c r="AW7" s="5"/>
      <c r="AX7" s="5"/>
      <c r="AY7" s="5"/>
      <c r="AZ7" s="5"/>
      <c r="BA7" s="5"/>
      <c r="BB7" s="5" t="s">
        <v>20</v>
      </c>
      <c r="BC7" s="5"/>
      <c r="BD7" s="5"/>
      <c r="BE7" s="5"/>
      <c r="BF7" s="5"/>
      <c r="BG7" s="5"/>
      <c r="BH7" s="5"/>
      <c r="BI7" s="5"/>
      <c r="BJ7" s="3"/>
      <c r="BK7" s="3"/>
      <c r="BL7" s="26" t="s">
        <v>21</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22859</v>
      </c>
      <c r="AM8" s="21"/>
      <c r="AN8" s="21"/>
      <c r="AO8" s="21"/>
      <c r="AP8" s="21"/>
      <c r="AQ8" s="21"/>
      <c r="AR8" s="21"/>
      <c r="AS8" s="21"/>
      <c r="AT8" s="7">
        <f>データ!T6</f>
        <v>1093.56</v>
      </c>
      <c r="AU8" s="7"/>
      <c r="AV8" s="7"/>
      <c r="AW8" s="7"/>
      <c r="AX8" s="7"/>
      <c r="AY8" s="7"/>
      <c r="AZ8" s="7"/>
      <c r="BA8" s="7"/>
      <c r="BB8" s="7">
        <f>データ!U6</f>
        <v>20.9</v>
      </c>
      <c r="BC8" s="7"/>
      <c r="BD8" s="7"/>
      <c r="BE8" s="7"/>
      <c r="BF8" s="7"/>
      <c r="BG8" s="7"/>
      <c r="BH8" s="7"/>
      <c r="BI8" s="7"/>
      <c r="BJ8" s="3"/>
      <c r="BK8" s="3"/>
      <c r="BL8" s="27" t="s">
        <v>16</v>
      </c>
      <c r="BM8" s="37"/>
      <c r="BN8" s="44" t="s">
        <v>23</v>
      </c>
      <c r="BO8" s="44"/>
      <c r="BP8" s="44"/>
      <c r="BQ8" s="44"/>
      <c r="BR8" s="44"/>
      <c r="BS8" s="44"/>
      <c r="BT8" s="44"/>
      <c r="BU8" s="44"/>
      <c r="BV8" s="44"/>
      <c r="BW8" s="44"/>
      <c r="BX8" s="44"/>
      <c r="BY8" s="48"/>
    </row>
    <row r="9" spans="1:78" ht="18.75" customHeight="1">
      <c r="A9" s="2"/>
      <c r="B9" s="5" t="s">
        <v>24</v>
      </c>
      <c r="C9" s="5"/>
      <c r="D9" s="5"/>
      <c r="E9" s="5"/>
      <c r="F9" s="5"/>
      <c r="G9" s="5"/>
      <c r="H9" s="5"/>
      <c r="I9" s="5" t="s">
        <v>26</v>
      </c>
      <c r="J9" s="5"/>
      <c r="K9" s="5"/>
      <c r="L9" s="5"/>
      <c r="M9" s="5"/>
      <c r="N9" s="5"/>
      <c r="O9" s="5"/>
      <c r="P9" s="5" t="s">
        <v>27</v>
      </c>
      <c r="Q9" s="5"/>
      <c r="R9" s="5"/>
      <c r="S9" s="5"/>
      <c r="T9" s="5"/>
      <c r="U9" s="5"/>
      <c r="V9" s="5"/>
      <c r="W9" s="5" t="s">
        <v>30</v>
      </c>
      <c r="X9" s="5"/>
      <c r="Y9" s="5"/>
      <c r="Z9" s="5"/>
      <c r="AA9" s="5"/>
      <c r="AB9" s="5"/>
      <c r="AC9" s="5"/>
      <c r="AD9" s="5" t="s">
        <v>25</v>
      </c>
      <c r="AE9" s="5"/>
      <c r="AF9" s="5"/>
      <c r="AG9" s="5"/>
      <c r="AH9" s="5"/>
      <c r="AI9" s="5"/>
      <c r="AJ9" s="5"/>
      <c r="AK9" s="3"/>
      <c r="AL9" s="5" t="s">
        <v>32</v>
      </c>
      <c r="AM9" s="5"/>
      <c r="AN9" s="5"/>
      <c r="AO9" s="5"/>
      <c r="AP9" s="5"/>
      <c r="AQ9" s="5"/>
      <c r="AR9" s="5"/>
      <c r="AS9" s="5"/>
      <c r="AT9" s="5" t="s">
        <v>33</v>
      </c>
      <c r="AU9" s="5"/>
      <c r="AV9" s="5"/>
      <c r="AW9" s="5"/>
      <c r="AX9" s="5"/>
      <c r="AY9" s="5"/>
      <c r="AZ9" s="5"/>
      <c r="BA9" s="5"/>
      <c r="BB9" s="5" t="s">
        <v>34</v>
      </c>
      <c r="BC9" s="5"/>
      <c r="BD9" s="5"/>
      <c r="BE9" s="5"/>
      <c r="BF9" s="5"/>
      <c r="BG9" s="5"/>
      <c r="BH9" s="5"/>
      <c r="BI9" s="5"/>
      <c r="BJ9" s="3"/>
      <c r="BK9" s="3"/>
      <c r="BL9" s="28" t="s">
        <v>37</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80.11</v>
      </c>
      <c r="J10" s="7"/>
      <c r="K10" s="7"/>
      <c r="L10" s="7"/>
      <c r="M10" s="7"/>
      <c r="N10" s="7"/>
      <c r="O10" s="7"/>
      <c r="P10" s="7">
        <f>データ!P6</f>
        <v>0.45</v>
      </c>
      <c r="Q10" s="7"/>
      <c r="R10" s="7"/>
      <c r="S10" s="7"/>
      <c r="T10" s="7"/>
      <c r="U10" s="7"/>
      <c r="V10" s="7"/>
      <c r="W10" s="7" t="str">
        <f>データ!Q6</f>
        <v>-</v>
      </c>
      <c r="X10" s="7"/>
      <c r="Y10" s="7"/>
      <c r="Z10" s="7"/>
      <c r="AA10" s="7"/>
      <c r="AB10" s="7"/>
      <c r="AC10" s="7"/>
      <c r="AD10" s="21">
        <f>データ!R6</f>
        <v>3630</v>
      </c>
      <c r="AE10" s="21"/>
      <c r="AF10" s="21"/>
      <c r="AG10" s="21"/>
      <c r="AH10" s="21"/>
      <c r="AI10" s="21"/>
      <c r="AJ10" s="21"/>
      <c r="AK10" s="2"/>
      <c r="AL10" s="21">
        <f>データ!V6</f>
        <v>102</v>
      </c>
      <c r="AM10" s="21"/>
      <c r="AN10" s="21"/>
      <c r="AO10" s="21"/>
      <c r="AP10" s="21"/>
      <c r="AQ10" s="21"/>
      <c r="AR10" s="21"/>
      <c r="AS10" s="21"/>
      <c r="AT10" s="7">
        <f>データ!W6</f>
        <v>0.41</v>
      </c>
      <c r="AU10" s="7"/>
      <c r="AV10" s="7"/>
      <c r="AW10" s="7"/>
      <c r="AX10" s="7"/>
      <c r="AY10" s="7"/>
      <c r="AZ10" s="7"/>
      <c r="BA10" s="7"/>
      <c r="BB10" s="7">
        <f>データ!X6</f>
        <v>248.78</v>
      </c>
      <c r="BC10" s="7"/>
      <c r="BD10" s="7"/>
      <c r="BE10" s="7"/>
      <c r="BF10" s="7"/>
      <c r="BG10" s="7"/>
      <c r="BH10" s="7"/>
      <c r="BI10" s="7"/>
      <c r="BJ10" s="2"/>
      <c r="BK10" s="2"/>
      <c r="BL10" s="29" t="s">
        <v>40</v>
      </c>
      <c r="BM10" s="39"/>
      <c r="BN10" s="46" t="s">
        <v>41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43</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44</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47</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48</v>
      </c>
      <c r="C84" s="12"/>
      <c r="D84" s="12"/>
      <c r="E84" s="12" t="s">
        <v>49</v>
      </c>
      <c r="F84" s="12" t="s">
        <v>51</v>
      </c>
      <c r="G84" s="12" t="s">
        <v>52</v>
      </c>
      <c r="H84" s="12" t="s">
        <v>46</v>
      </c>
      <c r="I84" s="12" t="s">
        <v>12</v>
      </c>
      <c r="J84" s="12" t="s">
        <v>53</v>
      </c>
      <c r="K84" s="12" t="s">
        <v>54</v>
      </c>
      <c r="L84" s="12" t="s">
        <v>35</v>
      </c>
      <c r="M84" s="12" t="s">
        <v>39</v>
      </c>
      <c r="N84" s="12" t="s">
        <v>55</v>
      </c>
      <c r="O84" s="12" t="s">
        <v>57</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6dGwCH3H7HYmju0/t/1W90l1u00Am453Fu2aPEmbNvZRy58cfloBf3ww5YJcDLqf9iQs0JWM6MY0YcGr+CjTg==" saltValue="3W1SfuiAnnwnKfnlm06yR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60</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22</v>
      </c>
      <c r="B3" s="58" t="s">
        <v>36</v>
      </c>
      <c r="C3" s="58" t="s">
        <v>62</v>
      </c>
      <c r="D3" s="58" t="s">
        <v>42</v>
      </c>
      <c r="E3" s="58" t="s">
        <v>7</v>
      </c>
      <c r="F3" s="58" t="s">
        <v>6</v>
      </c>
      <c r="G3" s="58" t="s">
        <v>28</v>
      </c>
      <c r="H3" s="64" t="s">
        <v>63</v>
      </c>
      <c r="I3" s="67"/>
      <c r="J3" s="67"/>
      <c r="K3" s="67"/>
      <c r="L3" s="67"/>
      <c r="M3" s="67"/>
      <c r="N3" s="67"/>
      <c r="O3" s="67"/>
      <c r="P3" s="67"/>
      <c r="Q3" s="67"/>
      <c r="R3" s="67"/>
      <c r="S3" s="67"/>
      <c r="T3" s="67"/>
      <c r="U3" s="67"/>
      <c r="V3" s="67"/>
      <c r="W3" s="67"/>
      <c r="X3" s="72"/>
      <c r="Y3" s="75" t="s">
        <v>58</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64</v>
      </c>
      <c r="B4" s="59"/>
      <c r="C4" s="59"/>
      <c r="D4" s="59"/>
      <c r="E4" s="59"/>
      <c r="F4" s="59"/>
      <c r="G4" s="59"/>
      <c r="H4" s="65"/>
      <c r="I4" s="68"/>
      <c r="J4" s="68"/>
      <c r="K4" s="68"/>
      <c r="L4" s="68"/>
      <c r="M4" s="68"/>
      <c r="N4" s="68"/>
      <c r="O4" s="68"/>
      <c r="P4" s="68"/>
      <c r="Q4" s="68"/>
      <c r="R4" s="68"/>
      <c r="S4" s="68"/>
      <c r="T4" s="68"/>
      <c r="U4" s="68"/>
      <c r="V4" s="68"/>
      <c r="W4" s="68"/>
      <c r="X4" s="73"/>
      <c r="Y4" s="76" t="s">
        <v>56</v>
      </c>
      <c r="Z4" s="76"/>
      <c r="AA4" s="76"/>
      <c r="AB4" s="76"/>
      <c r="AC4" s="76"/>
      <c r="AD4" s="76"/>
      <c r="AE4" s="76"/>
      <c r="AF4" s="76"/>
      <c r="AG4" s="76"/>
      <c r="AH4" s="76"/>
      <c r="AI4" s="76"/>
      <c r="AJ4" s="76" t="s">
        <v>50</v>
      </c>
      <c r="AK4" s="76"/>
      <c r="AL4" s="76"/>
      <c r="AM4" s="76"/>
      <c r="AN4" s="76"/>
      <c r="AO4" s="76"/>
      <c r="AP4" s="76"/>
      <c r="AQ4" s="76"/>
      <c r="AR4" s="76"/>
      <c r="AS4" s="76"/>
      <c r="AT4" s="76"/>
      <c r="AU4" s="76" t="s">
        <v>31</v>
      </c>
      <c r="AV4" s="76"/>
      <c r="AW4" s="76"/>
      <c r="AX4" s="76"/>
      <c r="AY4" s="76"/>
      <c r="AZ4" s="76"/>
      <c r="BA4" s="76"/>
      <c r="BB4" s="76"/>
      <c r="BC4" s="76"/>
      <c r="BD4" s="76"/>
      <c r="BE4" s="76"/>
      <c r="BF4" s="76" t="s">
        <v>66</v>
      </c>
      <c r="BG4" s="76"/>
      <c r="BH4" s="76"/>
      <c r="BI4" s="76"/>
      <c r="BJ4" s="76"/>
      <c r="BK4" s="76"/>
      <c r="BL4" s="76"/>
      <c r="BM4" s="76"/>
      <c r="BN4" s="76"/>
      <c r="BO4" s="76"/>
      <c r="BP4" s="76"/>
      <c r="BQ4" s="76" t="s">
        <v>18</v>
      </c>
      <c r="BR4" s="76"/>
      <c r="BS4" s="76"/>
      <c r="BT4" s="76"/>
      <c r="BU4" s="76"/>
      <c r="BV4" s="76"/>
      <c r="BW4" s="76"/>
      <c r="BX4" s="76"/>
      <c r="BY4" s="76"/>
      <c r="BZ4" s="76"/>
      <c r="CA4" s="76"/>
      <c r="CB4" s="76" t="s">
        <v>65</v>
      </c>
      <c r="CC4" s="76"/>
      <c r="CD4" s="76"/>
      <c r="CE4" s="76"/>
      <c r="CF4" s="76"/>
      <c r="CG4" s="76"/>
      <c r="CH4" s="76"/>
      <c r="CI4" s="76"/>
      <c r="CJ4" s="76"/>
      <c r="CK4" s="76"/>
      <c r="CL4" s="76"/>
      <c r="CM4" s="76" t="s">
        <v>0</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8">
      <c r="A5" s="56" t="s">
        <v>71</v>
      </c>
      <c r="B5" s="60"/>
      <c r="C5" s="60"/>
      <c r="D5" s="60"/>
      <c r="E5" s="60"/>
      <c r="F5" s="60"/>
      <c r="G5" s="60"/>
      <c r="H5" s="66" t="s">
        <v>61</v>
      </c>
      <c r="I5" s="66" t="s">
        <v>72</v>
      </c>
      <c r="J5" s="66" t="s">
        <v>73</v>
      </c>
      <c r="K5" s="66" t="s">
        <v>74</v>
      </c>
      <c r="L5" s="66" t="s">
        <v>75</v>
      </c>
      <c r="M5" s="66" t="s">
        <v>8</v>
      </c>
      <c r="N5" s="66" t="s">
        <v>76</v>
      </c>
      <c r="O5" s="66" t="s">
        <v>77</v>
      </c>
      <c r="P5" s="66" t="s">
        <v>78</v>
      </c>
      <c r="Q5" s="66" t="s">
        <v>79</v>
      </c>
      <c r="R5" s="66" t="s">
        <v>80</v>
      </c>
      <c r="S5" s="66" t="s">
        <v>81</v>
      </c>
      <c r="T5" s="66" t="s">
        <v>82</v>
      </c>
      <c r="U5" s="66" t="s">
        <v>1</v>
      </c>
      <c r="V5" s="66" t="s">
        <v>83</v>
      </c>
      <c r="W5" s="66" t="s">
        <v>84</v>
      </c>
      <c r="X5" s="66" t="s">
        <v>85</v>
      </c>
      <c r="Y5" s="66" t="s">
        <v>86</v>
      </c>
      <c r="Z5" s="66" t="s">
        <v>87</v>
      </c>
      <c r="AA5" s="66" t="s">
        <v>88</v>
      </c>
      <c r="AB5" s="66" t="s">
        <v>89</v>
      </c>
      <c r="AC5" s="66" t="s">
        <v>90</v>
      </c>
      <c r="AD5" s="66" t="s">
        <v>91</v>
      </c>
      <c r="AE5" s="66" t="s">
        <v>93</v>
      </c>
      <c r="AF5" s="66" t="s">
        <v>94</v>
      </c>
      <c r="AG5" s="66" t="s">
        <v>95</v>
      </c>
      <c r="AH5" s="66" t="s">
        <v>96</v>
      </c>
      <c r="AI5" s="66" t="s">
        <v>48</v>
      </c>
      <c r="AJ5" s="66" t="s">
        <v>86</v>
      </c>
      <c r="AK5" s="66" t="s">
        <v>87</v>
      </c>
      <c r="AL5" s="66" t="s">
        <v>88</v>
      </c>
      <c r="AM5" s="66" t="s">
        <v>89</v>
      </c>
      <c r="AN5" s="66" t="s">
        <v>90</v>
      </c>
      <c r="AO5" s="66" t="s">
        <v>91</v>
      </c>
      <c r="AP5" s="66" t="s">
        <v>93</v>
      </c>
      <c r="AQ5" s="66" t="s">
        <v>94</v>
      </c>
      <c r="AR5" s="66" t="s">
        <v>95</v>
      </c>
      <c r="AS5" s="66" t="s">
        <v>96</v>
      </c>
      <c r="AT5" s="66" t="s">
        <v>92</v>
      </c>
      <c r="AU5" s="66" t="s">
        <v>86</v>
      </c>
      <c r="AV5" s="66" t="s">
        <v>87</v>
      </c>
      <c r="AW5" s="66" t="s">
        <v>88</v>
      </c>
      <c r="AX5" s="66" t="s">
        <v>89</v>
      </c>
      <c r="AY5" s="66" t="s">
        <v>90</v>
      </c>
      <c r="AZ5" s="66" t="s">
        <v>91</v>
      </c>
      <c r="BA5" s="66" t="s">
        <v>93</v>
      </c>
      <c r="BB5" s="66" t="s">
        <v>94</v>
      </c>
      <c r="BC5" s="66" t="s">
        <v>95</v>
      </c>
      <c r="BD5" s="66" t="s">
        <v>96</v>
      </c>
      <c r="BE5" s="66" t="s">
        <v>92</v>
      </c>
      <c r="BF5" s="66" t="s">
        <v>86</v>
      </c>
      <c r="BG5" s="66" t="s">
        <v>87</v>
      </c>
      <c r="BH5" s="66" t="s">
        <v>88</v>
      </c>
      <c r="BI5" s="66" t="s">
        <v>89</v>
      </c>
      <c r="BJ5" s="66" t="s">
        <v>90</v>
      </c>
      <c r="BK5" s="66" t="s">
        <v>91</v>
      </c>
      <c r="BL5" s="66" t="s">
        <v>93</v>
      </c>
      <c r="BM5" s="66" t="s">
        <v>94</v>
      </c>
      <c r="BN5" s="66" t="s">
        <v>95</v>
      </c>
      <c r="BO5" s="66" t="s">
        <v>96</v>
      </c>
      <c r="BP5" s="66" t="s">
        <v>92</v>
      </c>
      <c r="BQ5" s="66" t="s">
        <v>86</v>
      </c>
      <c r="BR5" s="66" t="s">
        <v>87</v>
      </c>
      <c r="BS5" s="66" t="s">
        <v>88</v>
      </c>
      <c r="BT5" s="66" t="s">
        <v>89</v>
      </c>
      <c r="BU5" s="66" t="s">
        <v>90</v>
      </c>
      <c r="BV5" s="66" t="s">
        <v>91</v>
      </c>
      <c r="BW5" s="66" t="s">
        <v>93</v>
      </c>
      <c r="BX5" s="66" t="s">
        <v>94</v>
      </c>
      <c r="BY5" s="66" t="s">
        <v>95</v>
      </c>
      <c r="BZ5" s="66" t="s">
        <v>96</v>
      </c>
      <c r="CA5" s="66" t="s">
        <v>92</v>
      </c>
      <c r="CB5" s="66" t="s">
        <v>86</v>
      </c>
      <c r="CC5" s="66" t="s">
        <v>87</v>
      </c>
      <c r="CD5" s="66" t="s">
        <v>88</v>
      </c>
      <c r="CE5" s="66" t="s">
        <v>89</v>
      </c>
      <c r="CF5" s="66" t="s">
        <v>90</v>
      </c>
      <c r="CG5" s="66" t="s">
        <v>91</v>
      </c>
      <c r="CH5" s="66" t="s">
        <v>93</v>
      </c>
      <c r="CI5" s="66" t="s">
        <v>94</v>
      </c>
      <c r="CJ5" s="66" t="s">
        <v>95</v>
      </c>
      <c r="CK5" s="66" t="s">
        <v>96</v>
      </c>
      <c r="CL5" s="66" t="s">
        <v>92</v>
      </c>
      <c r="CM5" s="66" t="s">
        <v>86</v>
      </c>
      <c r="CN5" s="66" t="s">
        <v>87</v>
      </c>
      <c r="CO5" s="66" t="s">
        <v>88</v>
      </c>
      <c r="CP5" s="66" t="s">
        <v>89</v>
      </c>
      <c r="CQ5" s="66" t="s">
        <v>90</v>
      </c>
      <c r="CR5" s="66" t="s">
        <v>91</v>
      </c>
      <c r="CS5" s="66" t="s">
        <v>93</v>
      </c>
      <c r="CT5" s="66" t="s">
        <v>94</v>
      </c>
      <c r="CU5" s="66" t="s">
        <v>95</v>
      </c>
      <c r="CV5" s="66" t="s">
        <v>96</v>
      </c>
      <c r="CW5" s="66" t="s">
        <v>92</v>
      </c>
      <c r="CX5" s="66" t="s">
        <v>86</v>
      </c>
      <c r="CY5" s="66" t="s">
        <v>87</v>
      </c>
      <c r="CZ5" s="66" t="s">
        <v>88</v>
      </c>
      <c r="DA5" s="66" t="s">
        <v>89</v>
      </c>
      <c r="DB5" s="66" t="s">
        <v>90</v>
      </c>
      <c r="DC5" s="66" t="s">
        <v>91</v>
      </c>
      <c r="DD5" s="66" t="s">
        <v>93</v>
      </c>
      <c r="DE5" s="66" t="s">
        <v>94</v>
      </c>
      <c r="DF5" s="66" t="s">
        <v>95</v>
      </c>
      <c r="DG5" s="66" t="s">
        <v>96</v>
      </c>
      <c r="DH5" s="66" t="s">
        <v>92</v>
      </c>
      <c r="DI5" s="66" t="s">
        <v>86</v>
      </c>
      <c r="DJ5" s="66" t="s">
        <v>87</v>
      </c>
      <c r="DK5" s="66" t="s">
        <v>88</v>
      </c>
      <c r="DL5" s="66" t="s">
        <v>89</v>
      </c>
      <c r="DM5" s="66" t="s">
        <v>90</v>
      </c>
      <c r="DN5" s="66" t="s">
        <v>91</v>
      </c>
      <c r="DO5" s="66" t="s">
        <v>93</v>
      </c>
      <c r="DP5" s="66" t="s">
        <v>94</v>
      </c>
      <c r="DQ5" s="66" t="s">
        <v>95</v>
      </c>
      <c r="DR5" s="66" t="s">
        <v>96</v>
      </c>
      <c r="DS5" s="66" t="s">
        <v>92</v>
      </c>
      <c r="DT5" s="66" t="s">
        <v>86</v>
      </c>
      <c r="DU5" s="66" t="s">
        <v>87</v>
      </c>
      <c r="DV5" s="66" t="s">
        <v>88</v>
      </c>
      <c r="DW5" s="66" t="s">
        <v>89</v>
      </c>
      <c r="DX5" s="66" t="s">
        <v>90</v>
      </c>
      <c r="DY5" s="66" t="s">
        <v>91</v>
      </c>
      <c r="DZ5" s="66" t="s">
        <v>93</v>
      </c>
      <c r="EA5" s="66" t="s">
        <v>94</v>
      </c>
      <c r="EB5" s="66" t="s">
        <v>95</v>
      </c>
      <c r="EC5" s="66" t="s">
        <v>96</v>
      </c>
      <c r="ED5" s="66" t="s">
        <v>92</v>
      </c>
      <c r="EE5" s="66" t="s">
        <v>86</v>
      </c>
      <c r="EF5" s="66" t="s">
        <v>87</v>
      </c>
      <c r="EG5" s="66" t="s">
        <v>88</v>
      </c>
      <c r="EH5" s="66" t="s">
        <v>89</v>
      </c>
      <c r="EI5" s="66" t="s">
        <v>90</v>
      </c>
      <c r="EJ5" s="66" t="s">
        <v>91</v>
      </c>
      <c r="EK5" s="66" t="s">
        <v>93</v>
      </c>
      <c r="EL5" s="66" t="s">
        <v>94</v>
      </c>
      <c r="EM5" s="66" t="s">
        <v>95</v>
      </c>
      <c r="EN5" s="66" t="s">
        <v>96</v>
      </c>
      <c r="EO5" s="66" t="s">
        <v>92</v>
      </c>
    </row>
    <row r="6" spans="1:148" s="55" customFormat="1">
      <c r="A6" s="56" t="s">
        <v>97</v>
      </c>
      <c r="B6" s="61">
        <f t="shared" ref="B6:X6" si="1">B7</f>
        <v>2024</v>
      </c>
      <c r="C6" s="61">
        <f t="shared" si="1"/>
        <v>52159</v>
      </c>
      <c r="D6" s="61">
        <f t="shared" si="1"/>
        <v>46</v>
      </c>
      <c r="E6" s="61">
        <f t="shared" si="1"/>
        <v>17</v>
      </c>
      <c r="F6" s="61">
        <f t="shared" si="1"/>
        <v>4</v>
      </c>
      <c r="G6" s="61">
        <f t="shared" si="1"/>
        <v>0</v>
      </c>
      <c r="H6" s="61" t="str">
        <f t="shared" si="1"/>
        <v>秋田県　仙北市</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80.11</v>
      </c>
      <c r="P6" s="69">
        <f t="shared" si="1"/>
        <v>0.45</v>
      </c>
      <c r="Q6" s="69" t="str">
        <f t="shared" si="1"/>
        <v>-</v>
      </c>
      <c r="R6" s="69">
        <f t="shared" si="1"/>
        <v>3630</v>
      </c>
      <c r="S6" s="69">
        <f t="shared" si="1"/>
        <v>22859</v>
      </c>
      <c r="T6" s="69">
        <f t="shared" si="1"/>
        <v>1093.56</v>
      </c>
      <c r="U6" s="69">
        <f t="shared" si="1"/>
        <v>20.9</v>
      </c>
      <c r="V6" s="69">
        <f t="shared" si="1"/>
        <v>102</v>
      </c>
      <c r="W6" s="69">
        <f t="shared" si="1"/>
        <v>0.41</v>
      </c>
      <c r="X6" s="69">
        <f t="shared" si="1"/>
        <v>248.78</v>
      </c>
      <c r="Y6" s="77">
        <f t="shared" ref="Y6:AH6" si="2">IF(Y7="",NA(),Y7)</f>
        <v>135.44999999999999</v>
      </c>
      <c r="Z6" s="77">
        <f t="shared" si="2"/>
        <v>116.09</v>
      </c>
      <c r="AA6" s="77">
        <f t="shared" si="2"/>
        <v>102</v>
      </c>
      <c r="AB6" s="77">
        <f t="shared" si="2"/>
        <v>108.89</v>
      </c>
      <c r="AC6" s="77">
        <f t="shared" si="2"/>
        <v>106.5</v>
      </c>
      <c r="AD6" s="77">
        <f t="shared" si="2"/>
        <v>105.78</v>
      </c>
      <c r="AE6" s="77">
        <f t="shared" si="2"/>
        <v>106.09</v>
      </c>
      <c r="AF6" s="77">
        <f t="shared" si="2"/>
        <v>101.98</v>
      </c>
      <c r="AG6" s="77">
        <f t="shared" si="2"/>
        <v>102.68</v>
      </c>
      <c r="AH6" s="77">
        <f t="shared" si="2"/>
        <v>103.79</v>
      </c>
      <c r="AI6" s="69" t="str">
        <f>IF(AI7="","",IF(AI7="-","【-】","【"&amp;SUBSTITUTE(TEXT(AI7,"#,##0.00"),"-","△")&amp;"】"))</f>
        <v>【105.07】</v>
      </c>
      <c r="AJ6" s="69">
        <f t="shared" ref="AJ6:AS6" si="3">IF(AJ7="",NA(),AJ7)</f>
        <v>0</v>
      </c>
      <c r="AK6" s="69">
        <f t="shared" si="3"/>
        <v>0</v>
      </c>
      <c r="AL6" s="69">
        <f t="shared" si="3"/>
        <v>0</v>
      </c>
      <c r="AM6" s="69">
        <f t="shared" si="3"/>
        <v>0</v>
      </c>
      <c r="AN6" s="69">
        <f t="shared" si="3"/>
        <v>0</v>
      </c>
      <c r="AO6" s="77">
        <f t="shared" si="3"/>
        <v>63.96</v>
      </c>
      <c r="AP6" s="77">
        <f t="shared" si="3"/>
        <v>69.42</v>
      </c>
      <c r="AQ6" s="77">
        <f t="shared" si="3"/>
        <v>52.27</v>
      </c>
      <c r="AR6" s="77">
        <f t="shared" si="3"/>
        <v>58.68</v>
      </c>
      <c r="AS6" s="77">
        <f t="shared" si="3"/>
        <v>53.87</v>
      </c>
      <c r="AT6" s="69" t="str">
        <f>IF(AT7="","",IF(AT7="-","【-】","【"&amp;SUBSTITUTE(TEXT(AT7,"#,##0.00"),"-","△")&amp;"】"))</f>
        <v>【63.54】</v>
      </c>
      <c r="AU6" s="77">
        <f t="shared" ref="AU6:BD6" si="4">IF(AU7="",NA(),AU7)</f>
        <v>49.33</v>
      </c>
      <c r="AV6" s="77">
        <f t="shared" si="4"/>
        <v>52.4</v>
      </c>
      <c r="AW6" s="77">
        <f t="shared" si="4"/>
        <v>52.58</v>
      </c>
      <c r="AX6" s="77">
        <f t="shared" si="4"/>
        <v>61.36</v>
      </c>
      <c r="AY6" s="77">
        <f t="shared" si="4"/>
        <v>149.32</v>
      </c>
      <c r="AZ6" s="77">
        <f t="shared" si="4"/>
        <v>44.24</v>
      </c>
      <c r="BA6" s="77">
        <f t="shared" si="4"/>
        <v>43.07</v>
      </c>
      <c r="BB6" s="77">
        <f t="shared" si="4"/>
        <v>41.51</v>
      </c>
      <c r="BC6" s="77">
        <f t="shared" si="4"/>
        <v>45.01</v>
      </c>
      <c r="BD6" s="77">
        <f t="shared" si="4"/>
        <v>46.37</v>
      </c>
      <c r="BE6" s="69" t="str">
        <f>IF(BE7="","",IF(BE7="-","【-】","【"&amp;SUBSTITUTE(TEXT(BE7,"#,##0.00"),"-","△")&amp;"】"))</f>
        <v>【50.90】</v>
      </c>
      <c r="BF6" s="69">
        <f t="shared" ref="BF6:BO6" si="5">IF(BF7="",NA(),BF7)</f>
        <v>0</v>
      </c>
      <c r="BG6" s="69">
        <f t="shared" si="5"/>
        <v>0</v>
      </c>
      <c r="BH6" s="69">
        <f t="shared" si="5"/>
        <v>0</v>
      </c>
      <c r="BI6" s="69">
        <f t="shared" si="5"/>
        <v>0</v>
      </c>
      <c r="BJ6" s="69">
        <f t="shared" si="5"/>
        <v>0</v>
      </c>
      <c r="BK6" s="77">
        <f t="shared" si="5"/>
        <v>1258.43</v>
      </c>
      <c r="BL6" s="77">
        <f t="shared" si="5"/>
        <v>1163.75</v>
      </c>
      <c r="BM6" s="77">
        <f t="shared" si="5"/>
        <v>1160.22</v>
      </c>
      <c r="BN6" s="77">
        <f t="shared" si="5"/>
        <v>1141.98</v>
      </c>
      <c r="BO6" s="77">
        <f t="shared" si="5"/>
        <v>1062.58</v>
      </c>
      <c r="BP6" s="69" t="str">
        <f>IF(BP7="","",IF(BP7="-","【-】","【"&amp;SUBSTITUTE(TEXT(BP7,"#,##0.00"),"-","△")&amp;"】"))</f>
        <v>【1,099.15】</v>
      </c>
      <c r="BQ6" s="77">
        <f t="shared" ref="BQ6:BZ6" si="6">IF(BQ7="",NA(),BQ7)</f>
        <v>403.2</v>
      </c>
      <c r="BR6" s="77">
        <f t="shared" si="6"/>
        <v>257.33999999999997</v>
      </c>
      <c r="BS6" s="77">
        <f t="shared" si="6"/>
        <v>100</v>
      </c>
      <c r="BT6" s="77">
        <f t="shared" si="6"/>
        <v>103.87</v>
      </c>
      <c r="BU6" s="77">
        <f t="shared" si="6"/>
        <v>107</v>
      </c>
      <c r="BV6" s="77">
        <f t="shared" si="6"/>
        <v>73.36</v>
      </c>
      <c r="BW6" s="77">
        <f t="shared" si="6"/>
        <v>72.599999999999994</v>
      </c>
      <c r="BX6" s="77">
        <f t="shared" si="6"/>
        <v>81.81</v>
      </c>
      <c r="BY6" s="77">
        <f t="shared" si="6"/>
        <v>82.27</v>
      </c>
      <c r="BZ6" s="77">
        <f t="shared" si="6"/>
        <v>80.36</v>
      </c>
      <c r="CA6" s="69" t="str">
        <f>IF(CA7="","",IF(CA7="-","【-】","【"&amp;SUBSTITUTE(TEXT(CA7,"#,##0.00"),"-","△")&amp;"】"))</f>
        <v>【72.92】</v>
      </c>
      <c r="CB6" s="77">
        <f t="shared" ref="CB6:CK6" si="7">IF(CB7="",NA(),CB7)</f>
        <v>41.7</v>
      </c>
      <c r="CC6" s="77">
        <f t="shared" si="7"/>
        <v>64.400000000000006</v>
      </c>
      <c r="CD6" s="77">
        <f t="shared" si="7"/>
        <v>167.31</v>
      </c>
      <c r="CE6" s="77">
        <f t="shared" si="7"/>
        <v>166.65</v>
      </c>
      <c r="CF6" s="77">
        <f t="shared" si="7"/>
        <v>164.76</v>
      </c>
      <c r="CG6" s="77">
        <f t="shared" si="7"/>
        <v>224.88</v>
      </c>
      <c r="CH6" s="77">
        <f t="shared" si="7"/>
        <v>228.64</v>
      </c>
      <c r="CI6" s="77">
        <f t="shared" si="7"/>
        <v>193.59</v>
      </c>
      <c r="CJ6" s="77">
        <f t="shared" si="7"/>
        <v>194.42</v>
      </c>
      <c r="CK6" s="77">
        <f t="shared" si="7"/>
        <v>201.33</v>
      </c>
      <c r="CL6" s="69" t="str">
        <f>IF(CL7="","",IF(CL7="-","【-】","【"&amp;SUBSTITUTE(TEXT(CL7,"#,##0.00"),"-","△")&amp;"】"))</f>
        <v>【225.78】</v>
      </c>
      <c r="CM6" s="77" t="str">
        <f t="shared" ref="CM6:CV6" si="8">IF(CM7="",NA(),CM7)</f>
        <v>-</v>
      </c>
      <c r="CN6" s="77" t="str">
        <f t="shared" si="8"/>
        <v>-</v>
      </c>
      <c r="CO6" s="77" t="str">
        <f t="shared" si="8"/>
        <v>-</v>
      </c>
      <c r="CP6" s="77" t="str">
        <f t="shared" si="8"/>
        <v>-</v>
      </c>
      <c r="CQ6" s="77" t="str">
        <f t="shared" si="8"/>
        <v>-</v>
      </c>
      <c r="CR6" s="77">
        <f t="shared" si="8"/>
        <v>42.4</v>
      </c>
      <c r="CS6" s="77">
        <f t="shared" si="8"/>
        <v>42.28</v>
      </c>
      <c r="CT6" s="77">
        <f t="shared" si="8"/>
        <v>45.3</v>
      </c>
      <c r="CU6" s="77">
        <f t="shared" si="8"/>
        <v>45.6</v>
      </c>
      <c r="CV6" s="77">
        <f t="shared" si="8"/>
        <v>44.79</v>
      </c>
      <c r="CW6" s="69" t="str">
        <f>IF(CW7="","",IF(CW7="-","【-】","【"&amp;SUBSTITUTE(TEXT(CW7,"#,##0.00"),"-","△")&amp;"】"))</f>
        <v>【43.17】</v>
      </c>
      <c r="CX6" s="77">
        <f t="shared" ref="CX6:DG6" si="9">IF(CX7="",NA(),CX7)</f>
        <v>99.15</v>
      </c>
      <c r="CY6" s="77">
        <f t="shared" si="9"/>
        <v>99.12</v>
      </c>
      <c r="CZ6" s="77">
        <f t="shared" si="9"/>
        <v>99.11</v>
      </c>
      <c r="DA6" s="77">
        <f t="shared" si="9"/>
        <v>99.11</v>
      </c>
      <c r="DB6" s="77">
        <f t="shared" si="9"/>
        <v>99.02</v>
      </c>
      <c r="DC6" s="77">
        <f t="shared" si="9"/>
        <v>84.19</v>
      </c>
      <c r="DD6" s="77">
        <f t="shared" si="9"/>
        <v>84.34</v>
      </c>
      <c r="DE6" s="77">
        <f t="shared" si="9"/>
        <v>88.37</v>
      </c>
      <c r="DF6" s="77">
        <f t="shared" si="9"/>
        <v>88.66</v>
      </c>
      <c r="DG6" s="77">
        <f t="shared" si="9"/>
        <v>88.68</v>
      </c>
      <c r="DH6" s="69" t="str">
        <f>IF(DH7="","",IF(DH7="-","【-】","【"&amp;SUBSTITUTE(TEXT(DH7,"#,##0.00"),"-","△")&amp;"】"))</f>
        <v>【86.31】</v>
      </c>
      <c r="DI6" s="77">
        <f t="shared" ref="DI6:DR6" si="10">IF(DI7="",NA(),DI7)</f>
        <v>4.17</v>
      </c>
      <c r="DJ6" s="77">
        <f t="shared" si="10"/>
        <v>8.35</v>
      </c>
      <c r="DK6" s="77">
        <f t="shared" si="10"/>
        <v>12.53</v>
      </c>
      <c r="DL6" s="77">
        <f t="shared" si="10"/>
        <v>16.71</v>
      </c>
      <c r="DM6" s="77">
        <f t="shared" si="10"/>
        <v>20.89</v>
      </c>
      <c r="DN6" s="77">
        <f t="shared" si="10"/>
        <v>21.36</v>
      </c>
      <c r="DO6" s="77">
        <f t="shared" si="10"/>
        <v>22.79</v>
      </c>
      <c r="DP6" s="77">
        <f t="shared" si="10"/>
        <v>32.57</v>
      </c>
      <c r="DQ6" s="77">
        <f t="shared" si="10"/>
        <v>33.159999999999997</v>
      </c>
      <c r="DR6" s="77">
        <f t="shared" si="10"/>
        <v>34.590000000000003</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77">
        <f t="shared" si="11"/>
        <v>1.e-002</v>
      </c>
      <c r="EA6" s="77">
        <f t="shared" si="11"/>
        <v>4.e-002</v>
      </c>
      <c r="EB6" s="77">
        <f t="shared" si="11"/>
        <v>0.12</v>
      </c>
      <c r="EC6" s="77">
        <f t="shared" si="11"/>
        <v>0.1</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0.1</v>
      </c>
      <c r="EL6" s="77">
        <f t="shared" si="12"/>
        <v>0.22</v>
      </c>
      <c r="EM6" s="77">
        <f t="shared" si="12"/>
        <v>0.17</v>
      </c>
      <c r="EN6" s="77">
        <f t="shared" si="12"/>
        <v>0.27</v>
      </c>
      <c r="EO6" s="69" t="str">
        <f>IF(EO7="","",IF(EO7="-","【-】","【"&amp;SUBSTITUTE(TEXT(EO7,"#,##0.00"),"-","△")&amp;"】"))</f>
        <v>【0.15】</v>
      </c>
    </row>
    <row r="7" spans="1:148" s="55" customFormat="1">
      <c r="A7" s="56"/>
      <c r="B7" s="62">
        <v>2024</v>
      </c>
      <c r="C7" s="62">
        <v>52159</v>
      </c>
      <c r="D7" s="62">
        <v>46</v>
      </c>
      <c r="E7" s="62">
        <v>17</v>
      </c>
      <c r="F7" s="62">
        <v>4</v>
      </c>
      <c r="G7" s="62">
        <v>0</v>
      </c>
      <c r="H7" s="62" t="s">
        <v>98</v>
      </c>
      <c r="I7" s="62" t="s">
        <v>99</v>
      </c>
      <c r="J7" s="62" t="s">
        <v>100</v>
      </c>
      <c r="K7" s="62" t="s">
        <v>15</v>
      </c>
      <c r="L7" s="62" t="s">
        <v>101</v>
      </c>
      <c r="M7" s="62" t="s">
        <v>102</v>
      </c>
      <c r="N7" s="70" t="s">
        <v>103</v>
      </c>
      <c r="O7" s="70">
        <v>80.11</v>
      </c>
      <c r="P7" s="70">
        <v>0.45</v>
      </c>
      <c r="Q7" s="70" t="s">
        <v>103</v>
      </c>
      <c r="R7" s="70">
        <v>3630</v>
      </c>
      <c r="S7" s="70">
        <v>22859</v>
      </c>
      <c r="T7" s="70">
        <v>1093.56</v>
      </c>
      <c r="U7" s="70">
        <v>20.9</v>
      </c>
      <c r="V7" s="70">
        <v>102</v>
      </c>
      <c r="W7" s="70">
        <v>0.41</v>
      </c>
      <c r="X7" s="70">
        <v>248.78</v>
      </c>
      <c r="Y7" s="70">
        <v>135.44999999999999</v>
      </c>
      <c r="Z7" s="70">
        <v>116.09</v>
      </c>
      <c r="AA7" s="70">
        <v>102</v>
      </c>
      <c r="AB7" s="70">
        <v>108.89</v>
      </c>
      <c r="AC7" s="70">
        <v>106.5</v>
      </c>
      <c r="AD7" s="70">
        <v>105.78</v>
      </c>
      <c r="AE7" s="70">
        <v>106.09</v>
      </c>
      <c r="AF7" s="70">
        <v>101.98</v>
      </c>
      <c r="AG7" s="70">
        <v>102.68</v>
      </c>
      <c r="AH7" s="70">
        <v>103.79</v>
      </c>
      <c r="AI7" s="70">
        <v>105.07</v>
      </c>
      <c r="AJ7" s="70">
        <v>0</v>
      </c>
      <c r="AK7" s="70">
        <v>0</v>
      </c>
      <c r="AL7" s="70">
        <v>0</v>
      </c>
      <c r="AM7" s="70">
        <v>0</v>
      </c>
      <c r="AN7" s="70">
        <v>0</v>
      </c>
      <c r="AO7" s="70">
        <v>63.96</v>
      </c>
      <c r="AP7" s="70">
        <v>69.42</v>
      </c>
      <c r="AQ7" s="70">
        <v>52.27</v>
      </c>
      <c r="AR7" s="70">
        <v>58.68</v>
      </c>
      <c r="AS7" s="70">
        <v>53.87</v>
      </c>
      <c r="AT7" s="70">
        <v>63.54</v>
      </c>
      <c r="AU7" s="70">
        <v>49.33</v>
      </c>
      <c r="AV7" s="70">
        <v>52.4</v>
      </c>
      <c r="AW7" s="70">
        <v>52.58</v>
      </c>
      <c r="AX7" s="70">
        <v>61.36</v>
      </c>
      <c r="AY7" s="70">
        <v>149.32</v>
      </c>
      <c r="AZ7" s="70">
        <v>44.24</v>
      </c>
      <c r="BA7" s="70">
        <v>43.07</v>
      </c>
      <c r="BB7" s="70">
        <v>41.51</v>
      </c>
      <c r="BC7" s="70">
        <v>45.01</v>
      </c>
      <c r="BD7" s="70">
        <v>46.37</v>
      </c>
      <c r="BE7" s="70">
        <v>50.9</v>
      </c>
      <c r="BF7" s="70">
        <v>0</v>
      </c>
      <c r="BG7" s="70">
        <v>0</v>
      </c>
      <c r="BH7" s="70">
        <v>0</v>
      </c>
      <c r="BI7" s="70">
        <v>0</v>
      </c>
      <c r="BJ7" s="70">
        <v>0</v>
      </c>
      <c r="BK7" s="70">
        <v>1258.43</v>
      </c>
      <c r="BL7" s="70">
        <v>1163.75</v>
      </c>
      <c r="BM7" s="70">
        <v>1160.22</v>
      </c>
      <c r="BN7" s="70">
        <v>1141.98</v>
      </c>
      <c r="BO7" s="70">
        <v>1062.58</v>
      </c>
      <c r="BP7" s="70">
        <v>1099.1500000000001</v>
      </c>
      <c r="BQ7" s="70">
        <v>403.2</v>
      </c>
      <c r="BR7" s="70">
        <v>257.33999999999997</v>
      </c>
      <c r="BS7" s="70">
        <v>100</v>
      </c>
      <c r="BT7" s="70">
        <v>103.87</v>
      </c>
      <c r="BU7" s="70">
        <v>107</v>
      </c>
      <c r="BV7" s="70">
        <v>73.36</v>
      </c>
      <c r="BW7" s="70">
        <v>72.599999999999994</v>
      </c>
      <c r="BX7" s="70">
        <v>81.81</v>
      </c>
      <c r="BY7" s="70">
        <v>82.27</v>
      </c>
      <c r="BZ7" s="70">
        <v>80.36</v>
      </c>
      <c r="CA7" s="70">
        <v>72.92</v>
      </c>
      <c r="CB7" s="70">
        <v>41.7</v>
      </c>
      <c r="CC7" s="70">
        <v>64.400000000000006</v>
      </c>
      <c r="CD7" s="70">
        <v>167.31</v>
      </c>
      <c r="CE7" s="70">
        <v>166.65</v>
      </c>
      <c r="CF7" s="70">
        <v>164.76</v>
      </c>
      <c r="CG7" s="70">
        <v>224.88</v>
      </c>
      <c r="CH7" s="70">
        <v>228.64</v>
      </c>
      <c r="CI7" s="70">
        <v>193.59</v>
      </c>
      <c r="CJ7" s="70">
        <v>194.42</v>
      </c>
      <c r="CK7" s="70">
        <v>201.33</v>
      </c>
      <c r="CL7" s="70">
        <v>225.78</v>
      </c>
      <c r="CM7" s="70" t="s">
        <v>103</v>
      </c>
      <c r="CN7" s="70" t="s">
        <v>103</v>
      </c>
      <c r="CO7" s="70" t="s">
        <v>103</v>
      </c>
      <c r="CP7" s="70" t="s">
        <v>103</v>
      </c>
      <c r="CQ7" s="70" t="s">
        <v>103</v>
      </c>
      <c r="CR7" s="70">
        <v>42.4</v>
      </c>
      <c r="CS7" s="70">
        <v>42.28</v>
      </c>
      <c r="CT7" s="70">
        <v>45.3</v>
      </c>
      <c r="CU7" s="70">
        <v>45.6</v>
      </c>
      <c r="CV7" s="70">
        <v>44.79</v>
      </c>
      <c r="CW7" s="70">
        <v>43.17</v>
      </c>
      <c r="CX7" s="70">
        <v>99.15</v>
      </c>
      <c r="CY7" s="70">
        <v>99.12</v>
      </c>
      <c r="CZ7" s="70">
        <v>99.11</v>
      </c>
      <c r="DA7" s="70">
        <v>99.11</v>
      </c>
      <c r="DB7" s="70">
        <v>99.02</v>
      </c>
      <c r="DC7" s="70">
        <v>84.19</v>
      </c>
      <c r="DD7" s="70">
        <v>84.34</v>
      </c>
      <c r="DE7" s="70">
        <v>88.37</v>
      </c>
      <c r="DF7" s="70">
        <v>88.66</v>
      </c>
      <c r="DG7" s="70">
        <v>88.68</v>
      </c>
      <c r="DH7" s="70">
        <v>86.31</v>
      </c>
      <c r="DI7" s="70">
        <v>4.17</v>
      </c>
      <c r="DJ7" s="70">
        <v>8.35</v>
      </c>
      <c r="DK7" s="70">
        <v>12.53</v>
      </c>
      <c r="DL7" s="70">
        <v>16.71</v>
      </c>
      <c r="DM7" s="70">
        <v>20.89</v>
      </c>
      <c r="DN7" s="70">
        <v>21.36</v>
      </c>
      <c r="DO7" s="70">
        <v>22.79</v>
      </c>
      <c r="DP7" s="70">
        <v>32.57</v>
      </c>
      <c r="DQ7" s="70">
        <v>33.159999999999997</v>
      </c>
      <c r="DR7" s="70">
        <v>34.590000000000003</v>
      </c>
      <c r="DS7" s="70">
        <v>30.82</v>
      </c>
      <c r="DT7" s="70">
        <v>0</v>
      </c>
      <c r="DU7" s="70">
        <v>0</v>
      </c>
      <c r="DV7" s="70">
        <v>0</v>
      </c>
      <c r="DW7" s="70">
        <v>0</v>
      </c>
      <c r="DX7" s="70">
        <v>0</v>
      </c>
      <c r="DY7" s="70">
        <v>1.e-002</v>
      </c>
      <c r="DZ7" s="70">
        <v>1.e-002</v>
      </c>
      <c r="EA7" s="70">
        <v>4.e-002</v>
      </c>
      <c r="EB7" s="70">
        <v>0.12</v>
      </c>
      <c r="EC7" s="70">
        <v>0.1</v>
      </c>
      <c r="ED7" s="70">
        <v>6.e-002</v>
      </c>
      <c r="EE7" s="70">
        <v>0</v>
      </c>
      <c r="EF7" s="70">
        <v>0</v>
      </c>
      <c r="EG7" s="70">
        <v>0</v>
      </c>
      <c r="EH7" s="70">
        <v>0</v>
      </c>
      <c r="EI7" s="70">
        <v>0</v>
      </c>
      <c r="EJ7" s="70">
        <v>0.39</v>
      </c>
      <c r="EK7" s="70">
        <v>0.1</v>
      </c>
      <c r="EL7" s="70">
        <v>0.22</v>
      </c>
      <c r="EM7" s="70">
        <v>0.17</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36</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senboku</cp:lastModifiedBy>
  <dcterms:created xsi:type="dcterms:W3CDTF">2025-12-23T06:09:03Z</dcterms:created>
  <dcterms:modified xsi:type="dcterms:W3CDTF">2026-01-20T05:29:47Z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2026-01-20T05:29:47Z</vt:filetime>
  </property>
</Properties>
</file>