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Fk6pfVqH0hqUC8Ow1y8TuHu3jWT68EhuwMdpFpzySbgvr0YREhRVg/4rUzsCUM7JoJCJimuMBAzjE+InuMZ4w==" workbookSaltValue="qIHjDSqsc11qpudiao8NB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<sst xmlns="http://schemas.openxmlformats.org/spreadsheetml/2006/main" xmlns:r="http://schemas.openxmlformats.org/officeDocument/2006/relationships" count="114" uniqueCount="114">
  <si>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</si>
  <si>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</si>
  <si>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</si>
  <si>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</si>
  <si>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</si>
  <si>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</si>
  <si>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</si>
  <si>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</si>
  <si>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</si>
  <si>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</si>
  <si>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</si>
  <si>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</si>
  <si>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</si>
  <si>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</si>
  <si>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</si>
  <si>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</si>
  <si>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</si>
  <si>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</si>
  <si>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</si>
  <si>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</si>
  <si>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</si>
  <si>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</si>
  <si>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</si>
  <si>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</si>
  <si>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</si>
  <si>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</si>
  <si>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</si>
  <si>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</si>
  <si>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</si>
  <si>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</si>
  <si>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</si>
  <si>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</si>
  <si>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</si>
  <si>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</si>
  <si>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</si>
  <si>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</si>
  <si>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</si>
  <si>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</si>
  <si>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</si>
  <si>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</si>
  <si>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</si>
  <si>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</si>
  <si>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</si>
  <si>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</si>
  <si>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</si>
  <si>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</si>
  <si>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</si>
  <si>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</si>
  <si>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</si>
  <si>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</si>
  <si>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</si>
  <si>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</si>
  <si>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</si>
  <si>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</si>
  <si>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</si>
  <si>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</si>
  <si>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</si>
  <si>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</si>
  <si>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</si>
  <si>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</si>
  <si>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</si>
  <si>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</si>
  <si>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</si>
  <si>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</si>
  <si>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</si>
  <si>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</si>
  <si>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</si>
  <si>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</si>
  <si>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</si>
  <si>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</si>
  <si>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</si>
  <si>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</si>
  <si>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</si>
  <si>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</si>
  <si>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</si>
  <si>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</si>
  <si>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</si>
  <si>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Cd1</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</si>
  <si>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</si>
  <si>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</si>
  <si>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</si>
  <si>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</si>
  <si>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</si>
  <si>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</si>
  <si>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</si>
  <si>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</si>
  <si>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</si>
  <si>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</si>
  <si>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</si>
  <si>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</si>
  <si>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</si>
  <si>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</si>
  <si>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</si>
  <si>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</si>
  <si>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</si>
  <si>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</si>
  <si>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秋田県　仙北市</t>
  </si>
  <si>
    <t>法適用</t>
  </si>
  <si>
    <t>下水道事業</t>
  </si>
  <si>
    <t>公共下水道</t>
  </si>
  <si>
    <t>非設置</t>
  </si>
  <si>
    <t>-</t>
  </si>
  <si>
    <t>　収益の大部分を一般会計からの繰入に依存しており、比較的大規模な処理場を有することから更新需要も大きくなることが見込まれる。
　将来の更新需要に備えた財政基盤の確立のため、更なる使用料改定の必要性の検討と併せて適切な維持管理による施設の長寿命化に努める。また老朽化対策については、活用可能な財源を精査し計画的に実施する。</t>
    <rPh sb="1" eb="3">
      <t>シュウエキ</t>
    </rPh>
    <rPh sb="4" eb="7">
      <t>ダイブブン</t>
    </rPh>
    <rPh sb="8" eb="12">
      <t>イッパンカイケイ</t>
    </rPh>
    <rPh sb="15" eb="17">
      <t>クリイ</t>
    </rPh>
    <rPh sb="18" eb="20">
      <t>イゾン</t>
    </rPh>
    <rPh sb="25" eb="28">
      <t>ヒカクテキ</t>
    </rPh>
    <rPh sb="28" eb="31">
      <t>ダイキボ</t>
    </rPh>
    <rPh sb="32" eb="35">
      <t>ショリジョウ</t>
    </rPh>
    <rPh sb="36" eb="37">
      <t>ユウ</t>
    </rPh>
    <rPh sb="43" eb="47">
      <t>コウシンジュヨウ</t>
    </rPh>
    <rPh sb="48" eb="49">
      <t>オオ</t>
    </rPh>
    <rPh sb="56" eb="58">
      <t>ミコ</t>
    </rPh>
    <rPh sb="64" eb="66">
      <t>ショウライ</t>
    </rPh>
    <rPh sb="67" eb="71">
      <t>コウシンジュヨウ</t>
    </rPh>
    <rPh sb="72" eb="73">
      <t>ソナ</t>
    </rPh>
    <rPh sb="75" eb="79">
      <t>ザイセイキバン</t>
    </rPh>
    <rPh sb="80" eb="82">
      <t>カクリツ</t>
    </rPh>
    <rPh sb="102" eb="103">
      <t>アワ</t>
    </rPh>
    <rPh sb="105" eb="107">
      <t>テキセツ</t>
    </rPh>
    <rPh sb="108" eb="112">
      <t>イジカンリ</t>
    </rPh>
    <rPh sb="115" eb="117">
      <t>シセツ</t>
    </rPh>
    <rPh sb="118" eb="122">
      <t>チョウジュミョウカ</t>
    </rPh>
    <rPh sb="123" eb="124">
      <t>ツト</t>
    </rPh>
    <rPh sb="129" eb="134">
      <t>ロウキュウカタイサク</t>
    </rPh>
    <rPh sb="140" eb="144">
      <t>カツヨウカノウ</t>
    </rPh>
    <rPh sb="145" eb="147">
      <t>ザイゲン</t>
    </rPh>
    <rPh sb="148" eb="150">
      <t>セイサ</t>
    </rPh>
    <rPh sb="151" eb="154">
      <t>ケイカクテキ</t>
    </rPh>
    <rPh sb="155" eb="157">
      <t>ジッシ</t>
    </rPh>
    <phoneticPr fontId="1"/>
  </si>
  <si>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</si>
  <si>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</si>
  <si>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</si>
  <si>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</si>
  <si>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</si>
  <si>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</si>
  <si>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</si>
  <si>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</si>
  <si>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</si>
  <si>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昭和61年より供用を開始している。有形固定資産減価償却率は引き続き類似団体平均を下回っているものの、前年度より3.58ポイントの増加となった。
　令和5年度より複数年で処理場の電気・機械設備の更新を行っているため、比率は一定程度の低下が見込まれるが、管渠を含む将来的な更新需要へ対応するためには財政基盤の強化が必要となることから、更なる使用料改定の必要性の検討とともに、計画的な設備更新等により老朽化の進行を防ぐ。</t>
    <rPh sb="1" eb="3">
      <t>ショウワ</t>
    </rPh>
    <rPh sb="5" eb="6">
      <t>ネン</t>
    </rPh>
    <rPh sb="8" eb="10">
      <t>キョウヨウ</t>
    </rPh>
    <rPh sb="11" eb="13">
      <t>カイシ</t>
    </rPh>
    <rPh sb="30" eb="31">
      <t>ヒ</t>
    </rPh>
    <rPh sb="32" eb="33">
      <t>ツヅ</t>
    </rPh>
    <rPh sb="34" eb="40">
      <t>ルイジダンタイヘイキン</t>
    </rPh>
    <rPh sb="41" eb="43">
      <t>シタマワ</t>
    </rPh>
    <rPh sb="51" eb="54">
      <t>ゼンネンド</t>
    </rPh>
    <rPh sb="65" eb="67">
      <t>ゾウカ</t>
    </rPh>
    <rPh sb="74" eb="76">
      <t>レイワ</t>
    </rPh>
    <rPh sb="77" eb="79">
      <t>ネンド</t>
    </rPh>
    <rPh sb="81" eb="84">
      <t>フクスウネン</t>
    </rPh>
    <rPh sb="85" eb="88">
      <t>ショリジョウ</t>
    </rPh>
    <rPh sb="89" eb="91">
      <t>デンキ</t>
    </rPh>
    <rPh sb="92" eb="94">
      <t>キカイ</t>
    </rPh>
    <rPh sb="94" eb="96">
      <t>セツビ</t>
    </rPh>
    <rPh sb="97" eb="99">
      <t>コウシン</t>
    </rPh>
    <rPh sb="100" eb="101">
      <t>オコナ</t>
    </rPh>
    <rPh sb="108" eb="110">
      <t>ヒリツ</t>
    </rPh>
    <rPh sb="111" eb="113">
      <t>イッテイ</t>
    </rPh>
    <rPh sb="113" eb="115">
      <t>テイド</t>
    </rPh>
    <rPh sb="116" eb="118">
      <t>テイカ</t>
    </rPh>
    <rPh sb="119" eb="121">
      <t>ミコ</t>
    </rPh>
    <rPh sb="126" eb="128">
      <t>カンキョ</t>
    </rPh>
    <rPh sb="129" eb="130">
      <t>フク</t>
    </rPh>
    <rPh sb="131" eb="134">
      <t>ショウライテキ</t>
    </rPh>
    <rPh sb="135" eb="139">
      <t>コウシンジュヨウ</t>
    </rPh>
    <rPh sb="140" eb="142">
      <t>タイオウ</t>
    </rPh>
    <rPh sb="148" eb="152">
      <t>ザイセイキバン</t>
    </rPh>
    <rPh sb="153" eb="155">
      <t>キョウカ</t>
    </rPh>
    <rPh sb="156" eb="158">
      <t>ヒツヨウ</t>
    </rPh>
    <rPh sb="186" eb="189">
      <t>ケイカクテキ</t>
    </rPh>
    <rPh sb="190" eb="194">
      <t>セツビコウシン</t>
    </rPh>
    <rPh sb="194" eb="195">
      <t>トウ</t>
    </rPh>
    <rPh sb="198" eb="201">
      <t>ロウキュウカ</t>
    </rPh>
    <rPh sb="202" eb="204">
      <t>シンコウ</t>
    </rPh>
    <rPh sb="205" eb="206">
      <t>フセ</t>
    </rPh>
    <phoneticPr fontId="1"/>
  </si>
  <si>
    <t>①経常収支比率：資産減耗費や流域下水道維持管理負担金の減等に伴い比率は増加に転じたものの、引き続き類似団体平均を下回っている。
②累積欠損金比率：令和６年度決算においては純利益が発生しており、比率はわずかに改善した。
③流動比率：流動負債が大きく減となった一方で流動資産も減となり、比率はわずかに減少している。引き続き一定の支払能力の確保に努める。
④企業債残高対事業規模比率：企業債償還はすべて一般会計からの繰入により賄われており、比率はゼロとなっている。
⑤経費回収率：使用料改定に伴う営業収益の増により比率は大きく増加し、類似団体平均を上回った。
⑥汚水処理原価：有収水量は減少したものの、資産減耗費の大幅な減等により汚水処理費が減少したことで汚水処理原価も大きく減少したが、引き続き類似団体平均を上回った。
⑦施設利用率：類似団体平均を下回っていることから、接続率の向上を図るとともに適切な維持管理による処理能力の確保に努める。
⑧水洗化率：類似団体平均を下回っていることから、接続率の向上により水質保全や使用料収入の確保を図る。</t>
    <rPh sb="1" eb="7">
      <t>ケイジョウシュウシヒリツ</t>
    </rPh>
    <rPh sb="8" eb="13">
      <t>シサンゲンモウヒ</t>
    </rPh>
    <rPh sb="14" eb="16">
      <t>リュウイキ</t>
    </rPh>
    <rPh sb="16" eb="19">
      <t>ゲスイドウ</t>
    </rPh>
    <rPh sb="19" eb="21">
      <t>イジ</t>
    </rPh>
    <rPh sb="21" eb="23">
      <t>カンリ</t>
    </rPh>
    <rPh sb="23" eb="26">
      <t>フタンキン</t>
    </rPh>
    <rPh sb="27" eb="28">
      <t>ゲン</t>
    </rPh>
    <rPh sb="28" eb="29">
      <t>トウ</t>
    </rPh>
    <rPh sb="30" eb="31">
      <t>トモナ</t>
    </rPh>
    <rPh sb="32" eb="34">
      <t>ヒリツ</t>
    </rPh>
    <rPh sb="35" eb="37">
      <t>ゾウカ</t>
    </rPh>
    <rPh sb="38" eb="39">
      <t>テン</t>
    </rPh>
    <rPh sb="45" eb="46">
      <t>ヒ</t>
    </rPh>
    <rPh sb="47" eb="48">
      <t>ツヅ</t>
    </rPh>
    <rPh sb="49" eb="51">
      <t>ルイジ</t>
    </rPh>
    <rPh sb="51" eb="53">
      <t>ダンタイ</t>
    </rPh>
    <rPh sb="53" eb="55">
      <t>ヘイキン</t>
    </rPh>
    <rPh sb="56" eb="58">
      <t>シタマワ</t>
    </rPh>
    <rPh sb="65" eb="72">
      <t>ルイセキケッソンキンヒリツ</t>
    </rPh>
    <rPh sb="73" eb="75">
      <t>レイワ</t>
    </rPh>
    <rPh sb="76" eb="80">
      <t>ネンドケッサン</t>
    </rPh>
    <rPh sb="85" eb="86">
      <t>ジュン</t>
    </rPh>
    <rPh sb="86" eb="88">
      <t>リエキ</t>
    </rPh>
    <rPh sb="89" eb="91">
      <t>ハッセイ</t>
    </rPh>
    <rPh sb="96" eb="98">
      <t>ヒリツ</t>
    </rPh>
    <rPh sb="103" eb="105">
      <t>カイゼン</t>
    </rPh>
    <rPh sb="110" eb="114">
      <t>リュウドウヒリツ</t>
    </rPh>
    <rPh sb="115" eb="117">
      <t>リュウドウ</t>
    </rPh>
    <rPh sb="117" eb="119">
      <t>フサイ</t>
    </rPh>
    <rPh sb="120" eb="121">
      <t>オオ</t>
    </rPh>
    <rPh sb="123" eb="124">
      <t>ゲン</t>
    </rPh>
    <rPh sb="128" eb="130">
      <t>イッポウ</t>
    </rPh>
    <rPh sb="131" eb="133">
      <t>リュウドウ</t>
    </rPh>
    <rPh sb="133" eb="135">
      <t>シサン</t>
    </rPh>
    <rPh sb="136" eb="137">
      <t>ゲン</t>
    </rPh>
    <rPh sb="141" eb="143">
      <t>ヒリツ</t>
    </rPh>
    <rPh sb="148" eb="150">
      <t>ゲンショウ</t>
    </rPh>
    <rPh sb="155" eb="156">
      <t>ヒ</t>
    </rPh>
    <rPh sb="157" eb="158">
      <t>ツヅ</t>
    </rPh>
    <rPh sb="159" eb="161">
      <t>イッテイ</t>
    </rPh>
    <rPh sb="162" eb="164">
      <t>シハラ</t>
    </rPh>
    <rPh sb="164" eb="166">
      <t>ノウリョク</t>
    </rPh>
    <rPh sb="167" eb="169">
      <t>カクホ</t>
    </rPh>
    <rPh sb="170" eb="171">
      <t>ツト</t>
    </rPh>
    <rPh sb="176" eb="178">
      <t>キギョウ</t>
    </rPh>
    <rPh sb="178" eb="179">
      <t>サイ</t>
    </rPh>
    <rPh sb="179" eb="181">
      <t>ザンダカ</t>
    </rPh>
    <rPh sb="181" eb="182">
      <t>タイ</t>
    </rPh>
    <rPh sb="182" eb="184">
      <t>ジギョウ</t>
    </rPh>
    <rPh sb="184" eb="186">
      <t>キボ</t>
    </rPh>
    <rPh sb="186" eb="188">
      <t>ヒリツ</t>
    </rPh>
    <rPh sb="189" eb="194">
      <t>キギョウサイショウカン</t>
    </rPh>
    <rPh sb="198" eb="202">
      <t>イッパンカイケイ</t>
    </rPh>
    <rPh sb="205" eb="206">
      <t>ク</t>
    </rPh>
    <rPh sb="206" eb="207">
      <t>イ</t>
    </rPh>
    <rPh sb="210" eb="211">
      <t>マカナ</t>
    </rPh>
    <rPh sb="217" eb="219">
      <t>ヒリツ</t>
    </rPh>
    <rPh sb="231" eb="233">
      <t>ケイヒ</t>
    </rPh>
    <rPh sb="233" eb="235">
      <t>カイシュウ</t>
    </rPh>
    <rPh sb="235" eb="236">
      <t>リツ</t>
    </rPh>
    <rPh sb="254" eb="256">
      <t>ヒリツ</t>
    </rPh>
    <rPh sb="257" eb="258">
      <t>オオ</t>
    </rPh>
    <rPh sb="260" eb="262">
      <t>ゾウカ</t>
    </rPh>
    <rPh sb="271" eb="272">
      <t>ウエ</t>
    </rPh>
    <rPh sb="278" eb="280">
      <t>オスイ</t>
    </rPh>
    <rPh sb="280" eb="282">
      <t>ショリ</t>
    </rPh>
    <rPh sb="282" eb="284">
      <t>ゲンカ</t>
    </rPh>
    <rPh sb="285" eb="289">
      <t>ユウシュウスイリョウ</t>
    </rPh>
    <rPh sb="290" eb="292">
      <t>ゲンショウ</t>
    </rPh>
    <rPh sb="298" eb="303">
      <t>シサンゲンモウヒ</t>
    </rPh>
    <rPh sb="304" eb="306">
      <t>オオハバ</t>
    </rPh>
    <rPh sb="307" eb="308">
      <t>ゲン</t>
    </rPh>
    <rPh sb="312" eb="314">
      <t>オスイ</t>
    </rPh>
    <rPh sb="314" eb="317">
      <t>ショリヒ</t>
    </rPh>
    <rPh sb="318" eb="320">
      <t>ゲンショウ</t>
    </rPh>
    <rPh sb="325" eb="327">
      <t>オスイ</t>
    </rPh>
    <rPh sb="327" eb="329">
      <t>ショリ</t>
    </rPh>
    <rPh sb="329" eb="331">
      <t>ゲンカ</t>
    </rPh>
    <rPh sb="332" eb="333">
      <t>オオ</t>
    </rPh>
    <rPh sb="335" eb="337">
      <t>ゲンショウ</t>
    </rPh>
    <rPh sb="352" eb="353">
      <t>ウエ</t>
    </rPh>
    <rPh sb="359" eb="361">
      <t>シセツ</t>
    </rPh>
    <rPh sb="361" eb="363">
      <t>リヨウ</t>
    </rPh>
    <rPh sb="363" eb="364">
      <t>リツ</t>
    </rPh>
    <rPh sb="365" eb="371">
      <t>ルイジダンタイヘイキン</t>
    </rPh>
    <rPh sb="383" eb="386">
      <t>セツゾクリツ</t>
    </rPh>
    <rPh sb="387" eb="389">
      <t>コウジョウ</t>
    </rPh>
    <rPh sb="390" eb="391">
      <t>ハカ</t>
    </rPh>
    <rPh sb="396" eb="398">
      <t>テキセツ</t>
    </rPh>
    <rPh sb="399" eb="403">
      <t>イジカンリ</t>
    </rPh>
    <rPh sb="406" eb="410">
      <t>ショリノウリョク</t>
    </rPh>
    <rPh sb="411" eb="413">
      <t>カクホ</t>
    </rPh>
    <rPh sb="414" eb="415">
      <t>ツト</t>
    </rPh>
    <rPh sb="420" eb="422">
      <t>スイセン</t>
    </rPh>
    <rPh sb="422" eb="423">
      <t>カ</t>
    </rPh>
    <rPh sb="423" eb="424">
      <t>リツ</t>
    </rPh>
    <rPh sb="425" eb="429">
      <t>ルイジダンタイ</t>
    </rPh>
    <rPh sb="429" eb="431">
      <t>ヘイキン</t>
    </rPh>
    <rPh sb="432" eb="434">
      <t>シタマワ</t>
    </rPh>
    <rPh sb="443" eb="446">
      <t>セツゾクリツ</t>
    </rPh>
    <rPh sb="447" eb="449">
      <t>コウジョウ</t>
    </rPh>
    <rPh sb="452" eb="456">
      <t>スイシツホゼン</t>
    </rPh>
    <rPh sb="457" eb="462">
      <t>シヨウリョウシュウニュウ</t>
    </rPh>
    <rPh sb="463" eb="465">
      <t>カクホ</t>
    </rPh>
    <rPh sb="466" eb="467">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</si>
</sst>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c:v>
                </c:pt>
                <c:pt idx="2">
                  <c:v>7.0000000000000007e-002</c:v>
                </c:pt>
                <c:pt idx="3">
                  <c:v>6.e-002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50.27</c:v>
                </c:pt>
                <c:pt idx="1">
                  <c:v>45.52</c:v>
                </c:pt>
                <c:pt idx="2">
                  <c:v>45.94</c:v>
                </c:pt>
                <c:pt idx="3">
                  <c:v>46.45</c:v>
                </c:pt>
                <c:pt idx="4">
                  <c:v>48.76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55.84</c:v>
                </c:pt>
                <c:pt idx="1">
                  <c:v>55.78</c:v>
                </c:pt>
                <c:pt idx="2">
                  <c:v>54.86</c:v>
                </c:pt>
                <c:pt idx="3">
                  <c:v>55.04</c:v>
                </c:pt>
                <c:pt idx="4">
                  <c:v>53.26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72.28</c:v>
                </c:pt>
                <c:pt idx="1">
                  <c:v>73.069999999999993</c:v>
                </c:pt>
                <c:pt idx="2">
                  <c:v>73.45</c:v>
                </c:pt>
                <c:pt idx="3">
                  <c:v>73.930000000000007</c:v>
                </c:pt>
                <c:pt idx="4">
                  <c:v>74.16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92.34</c:v>
                </c:pt>
                <c:pt idx="1">
                  <c:v>91.78</c:v>
                </c:pt>
                <c:pt idx="2">
                  <c:v>91.37</c:v>
                </c:pt>
                <c:pt idx="3">
                  <c:v>91.92</c:v>
                </c:pt>
                <c:pt idx="4">
                  <c:v>91.12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99.71</c:v>
                </c:pt>
                <c:pt idx="1">
                  <c:v>94.75</c:v>
                </c:pt>
                <c:pt idx="2">
                  <c:v>95.1</c:v>
                </c:pt>
                <c:pt idx="3">
                  <c:v>95.33</c:v>
                </c:pt>
                <c:pt idx="4">
                  <c:v>100.59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105.41</c:v>
                </c:pt>
                <c:pt idx="1">
                  <c:v>104.64</c:v>
                </c:pt>
                <c:pt idx="2">
                  <c:v>105.35</c:v>
                </c:pt>
                <c:pt idx="3">
                  <c:v>106.8</c:v>
                </c:pt>
                <c:pt idx="4">
                  <c:v>104.65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3.63</c:v>
                </c:pt>
                <c:pt idx="1">
                  <c:v>7.11</c:v>
                </c:pt>
                <c:pt idx="2">
                  <c:v>10.71</c:v>
                </c:pt>
                <c:pt idx="3">
                  <c:v>14.24</c:v>
                </c:pt>
                <c:pt idx="4">
                  <c:v>17.82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25.37</c:v>
                </c:pt>
                <c:pt idx="1">
                  <c:v>26.89</c:v>
                </c:pt>
                <c:pt idx="2">
                  <c:v>29.42</c:v>
                </c:pt>
                <c:pt idx="3">
                  <c:v>31.14</c:v>
                </c:pt>
                <c:pt idx="4">
                  <c:v>33.11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0.54</c:v>
                </c:pt>
                <c:pt idx="1">
                  <c:v>0.75</c:v>
                </c:pt>
                <c:pt idx="2">
                  <c:v>0.74</c:v>
                </c:pt>
                <c:pt idx="3">
                  <c:v>0.76</c:v>
                </c:pt>
                <c:pt idx="4">
                  <c:v>0.94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7.76</c:v>
                </c:pt>
                <c:pt idx="1">
                  <c:v>33.76</c:v>
                </c:pt>
                <c:pt idx="2">
                  <c:v>58.04</c:v>
                </c:pt>
                <c:pt idx="3">
                  <c:v>67.239999999999995</c:v>
                </c:pt>
                <c:pt idx="4">
                  <c:v>58.26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25.86</c:v>
                </c:pt>
                <c:pt idx="1">
                  <c:v>25.76</c:v>
                </c:pt>
                <c:pt idx="2">
                  <c:v>26.07</c:v>
                </c:pt>
                <c:pt idx="3">
                  <c:v>26.89</c:v>
                </c:pt>
                <c:pt idx="4">
                  <c:v>23.18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15.71</c:v>
                </c:pt>
                <c:pt idx="1">
                  <c:v>23.16</c:v>
                </c:pt>
                <c:pt idx="2">
                  <c:v>26.73</c:v>
                </c:pt>
                <c:pt idx="3">
                  <c:v>46.61</c:v>
                </c:pt>
                <c:pt idx="4">
                  <c:v>44.13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58.23</c:v>
                </c:pt>
                <c:pt idx="1">
                  <c:v>65.56</c:v>
                </c:pt>
                <c:pt idx="2">
                  <c:v>65.87</c:v>
                </c:pt>
                <c:pt idx="3">
                  <c:v>77.260000000000005</c:v>
                </c:pt>
                <c:pt idx="4">
                  <c:v>80.010000000000005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812.92</c:v>
                </c:pt>
                <c:pt idx="1">
                  <c:v>765.48</c:v>
                </c:pt>
                <c:pt idx="2">
                  <c:v>742.08</c:v>
                </c:pt>
                <c:pt idx="3">
                  <c:v>730.84</c:v>
                </c:pt>
                <c:pt idx="4">
                  <c:v>706.45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68.86</c:v>
                </c:pt>
                <c:pt idx="1">
                  <c:v>54.94</c:v>
                </c:pt>
                <c:pt idx="2">
                  <c:v>61.22</c:v>
                </c:pt>
                <c:pt idx="3">
                  <c:v>65.52</c:v>
                </c:pt>
                <c:pt idx="4">
                  <c:v>92.27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85.4</c:v>
                </c:pt>
                <c:pt idx="1">
                  <c:v>87.8</c:v>
                </c:pt>
                <c:pt idx="2">
                  <c:v>86.51</c:v>
                </c:pt>
                <c:pt idx="3">
                  <c:v>89.17</c:v>
                </c:pt>
                <c:pt idx="4">
                  <c:v>85.67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204.45</c:v>
                </c:pt>
                <c:pt idx="1">
                  <c:v>255.35</c:v>
                </c:pt>
                <c:pt idx="2">
                  <c:v>229.99</c:v>
                </c:pt>
                <c:pt idx="3">
                  <c:v>261.82</c:v>
                </c:pt>
                <c:pt idx="4">
                  <c:v>210.93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188.57</c:v>
                </c:pt>
                <c:pt idx="1">
                  <c:v>187.69</c:v>
                </c:pt>
                <c:pt idx="2">
                  <c:v>188.24</c:v>
                </c:pt>
                <c:pt idx="3">
                  <c:v>184.85</c:v>
                </c:pt>
                <c:pt idx="4">
                  <c:v>194.78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仙北市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Cd1</v>
      </c>
      <c r="X8" s="6"/>
      <c r="Y8" s="6"/>
      <c r="Z8" s="6"/>
      <c r="AA8" s="6"/>
      <c r="AB8" s="6"/>
      <c r="AC8" s="6"/>
      <c r="AD8" s="20" t="str">
        <f>データ!$M$6</f>
        <v>非設置</v>
      </c>
      <c r="AE8" s="20"/>
      <c r="AF8" s="20"/>
      <c r="AG8" s="20"/>
      <c r="AH8" s="20"/>
      <c r="AI8" s="20"/>
      <c r="AJ8" s="20"/>
      <c r="AK8" s="3"/>
      <c r="AL8" s="21">
        <f>データ!S6</f>
        <v>22859</v>
      </c>
      <c r="AM8" s="21"/>
      <c r="AN8" s="21"/>
      <c r="AO8" s="21"/>
      <c r="AP8" s="21"/>
      <c r="AQ8" s="21"/>
      <c r="AR8" s="21"/>
      <c r="AS8" s="21"/>
      <c r="AT8" s="7">
        <f>データ!T6</f>
        <v>1093.56</v>
      </c>
      <c r="AU8" s="7"/>
      <c r="AV8" s="7"/>
      <c r="AW8" s="7"/>
      <c r="AX8" s="7"/>
      <c r="AY8" s="7"/>
      <c r="AZ8" s="7"/>
      <c r="BA8" s="7"/>
      <c r="BB8" s="7">
        <f>データ!U6</f>
        <v>20.9</v>
      </c>
      <c r="BC8" s="7"/>
      <c r="BD8" s="7"/>
      <c r="BE8" s="7"/>
      <c r="BF8" s="7"/>
      <c r="BG8" s="7"/>
      <c r="BH8" s="7"/>
      <c r="BI8" s="7"/>
      <c r="BJ8" s="3"/>
      <c r="BK8" s="3"/>
      <c r="BL8" s="27" t="s">
        <v>12</v>
      </c>
      <c r="BM8" s="37"/>
      <c r="BN8" s="45" t="s">
        <v>20</v>
      </c>
      <c r="BO8" s="45"/>
      <c r="BP8" s="45"/>
      <c r="BQ8" s="45"/>
      <c r="BR8" s="45"/>
      <c r="BS8" s="45"/>
      <c r="BT8" s="45"/>
      <c r="BU8" s="45"/>
      <c r="BV8" s="45"/>
      <c r="BW8" s="45"/>
      <c r="BX8" s="45"/>
      <c r="BY8" s="49"/>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6" t="s">
        <v>36</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53.17</v>
      </c>
      <c r="J10" s="7"/>
      <c r="K10" s="7"/>
      <c r="L10" s="7"/>
      <c r="M10" s="7"/>
      <c r="N10" s="7"/>
      <c r="O10" s="7"/>
      <c r="P10" s="7">
        <f>データ!P6</f>
        <v>38.51</v>
      </c>
      <c r="Q10" s="7"/>
      <c r="R10" s="7"/>
      <c r="S10" s="7"/>
      <c r="T10" s="7"/>
      <c r="U10" s="7"/>
      <c r="V10" s="7"/>
      <c r="W10" s="7">
        <f>データ!Q6</f>
        <v>63.76</v>
      </c>
      <c r="X10" s="7"/>
      <c r="Y10" s="7"/>
      <c r="Z10" s="7"/>
      <c r="AA10" s="7"/>
      <c r="AB10" s="7"/>
      <c r="AC10" s="7"/>
      <c r="AD10" s="21">
        <f>データ!R6</f>
        <v>3630</v>
      </c>
      <c r="AE10" s="21"/>
      <c r="AF10" s="21"/>
      <c r="AG10" s="21"/>
      <c r="AH10" s="21"/>
      <c r="AI10" s="21"/>
      <c r="AJ10" s="21"/>
      <c r="AK10" s="2"/>
      <c r="AL10" s="21">
        <f>データ!V6</f>
        <v>8711</v>
      </c>
      <c r="AM10" s="21"/>
      <c r="AN10" s="21"/>
      <c r="AO10" s="21"/>
      <c r="AP10" s="21"/>
      <c r="AQ10" s="21"/>
      <c r="AR10" s="21"/>
      <c r="AS10" s="21"/>
      <c r="AT10" s="7">
        <f>データ!W6</f>
        <v>4.79</v>
      </c>
      <c r="AU10" s="7"/>
      <c r="AV10" s="7"/>
      <c r="AW10" s="7"/>
      <c r="AX10" s="7"/>
      <c r="AY10" s="7"/>
      <c r="AZ10" s="7"/>
      <c r="BA10" s="7"/>
      <c r="BB10" s="7">
        <f>データ!X6</f>
        <v>1818.58</v>
      </c>
      <c r="BC10" s="7"/>
      <c r="BD10" s="7"/>
      <c r="BE10" s="7"/>
      <c r="BF10" s="7"/>
      <c r="BG10" s="7"/>
      <c r="BH10" s="7"/>
      <c r="BI10" s="7"/>
      <c r="BJ10" s="2"/>
      <c r="BK10" s="2"/>
      <c r="BL10" s="29" t="s">
        <v>37</v>
      </c>
      <c r="BM10" s="39"/>
      <c r="BN10" s="47" t="s">
        <v>39</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5"/>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4"/>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102</v>
      </c>
      <c r="BM66" s="44"/>
      <c r="BN66" s="44"/>
      <c r="BO66" s="44"/>
      <c r="BP66" s="44"/>
      <c r="BQ66" s="44"/>
      <c r="BR66" s="44"/>
      <c r="BS66" s="44"/>
      <c r="BT66" s="44"/>
      <c r="BU66" s="44"/>
      <c r="BV66" s="44"/>
      <c r="BW66" s="44"/>
      <c r="BX66" s="44"/>
      <c r="BY66" s="44"/>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4"/>
      <c r="BN67" s="44"/>
      <c r="BO67" s="44"/>
      <c r="BP67" s="44"/>
      <c r="BQ67" s="44"/>
      <c r="BR67" s="44"/>
      <c r="BS67" s="44"/>
      <c r="BT67" s="44"/>
      <c r="BU67" s="44"/>
      <c r="BV67" s="44"/>
      <c r="BW67" s="44"/>
      <c r="BX67" s="44"/>
      <c r="BY67" s="44"/>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4"/>
      <c r="BN68" s="44"/>
      <c r="BO68" s="44"/>
      <c r="BP68" s="44"/>
      <c r="BQ68" s="44"/>
      <c r="BR68" s="44"/>
      <c r="BS68" s="44"/>
      <c r="BT68" s="44"/>
      <c r="BU68" s="44"/>
      <c r="BV68" s="44"/>
      <c r="BW68" s="44"/>
      <c r="BX68" s="44"/>
      <c r="BY68" s="44"/>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4"/>
      <c r="BN69" s="44"/>
      <c r="BO69" s="44"/>
      <c r="BP69" s="44"/>
      <c r="BQ69" s="44"/>
      <c r="BR69" s="44"/>
      <c r="BS69" s="44"/>
      <c r="BT69" s="44"/>
      <c r="BU69" s="44"/>
      <c r="BV69" s="44"/>
      <c r="BW69" s="44"/>
      <c r="BX69" s="44"/>
      <c r="BY69" s="44"/>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4"/>
      <c r="BN70" s="44"/>
      <c r="BO70" s="44"/>
      <c r="BP70" s="44"/>
      <c r="BQ70" s="44"/>
      <c r="BR70" s="44"/>
      <c r="BS70" s="44"/>
      <c r="BT70" s="44"/>
      <c r="BU70" s="44"/>
      <c r="BV70" s="44"/>
      <c r="BW70" s="44"/>
      <c r="BX70" s="44"/>
      <c r="BY70" s="44"/>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4"/>
      <c r="BN71" s="44"/>
      <c r="BO71" s="44"/>
      <c r="BP71" s="44"/>
      <c r="BQ71" s="44"/>
      <c r="BR71" s="44"/>
      <c r="BS71" s="44"/>
      <c r="BT71" s="44"/>
      <c r="BU71" s="44"/>
      <c r="BV71" s="44"/>
      <c r="BW71" s="44"/>
      <c r="BX71" s="44"/>
      <c r="BY71" s="44"/>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4"/>
      <c r="BN72" s="44"/>
      <c r="BO72" s="44"/>
      <c r="BP72" s="44"/>
      <c r="BQ72" s="44"/>
      <c r="BR72" s="44"/>
      <c r="BS72" s="44"/>
      <c r="BT72" s="44"/>
      <c r="BU72" s="44"/>
      <c r="BV72" s="44"/>
      <c r="BW72" s="44"/>
      <c r="BX72" s="44"/>
      <c r="BY72" s="44"/>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4"/>
      <c r="BN73" s="44"/>
      <c r="BO73" s="44"/>
      <c r="BP73" s="44"/>
      <c r="BQ73" s="44"/>
      <c r="BR73" s="44"/>
      <c r="BS73" s="44"/>
      <c r="BT73" s="44"/>
      <c r="BU73" s="44"/>
      <c r="BV73" s="44"/>
      <c r="BW73" s="44"/>
      <c r="BX73" s="44"/>
      <c r="BY73" s="44"/>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4"/>
      <c r="BN74" s="44"/>
      <c r="BO74" s="44"/>
      <c r="BP74" s="44"/>
      <c r="BQ74" s="44"/>
      <c r="BR74" s="44"/>
      <c r="BS74" s="44"/>
      <c r="BT74" s="44"/>
      <c r="BU74" s="44"/>
      <c r="BV74" s="44"/>
      <c r="BW74" s="44"/>
      <c r="BX74" s="44"/>
      <c r="BY74" s="44"/>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4"/>
      <c r="BN75" s="44"/>
      <c r="BO75" s="44"/>
      <c r="BP75" s="44"/>
      <c r="BQ75" s="44"/>
      <c r="BR75" s="44"/>
      <c r="BS75" s="44"/>
      <c r="BT75" s="44"/>
      <c r="BU75" s="44"/>
      <c r="BV75" s="44"/>
      <c r="BW75" s="44"/>
      <c r="BX75" s="44"/>
      <c r="BY75" s="44"/>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4"/>
      <c r="BN76" s="44"/>
      <c r="BO76" s="44"/>
      <c r="BP76" s="44"/>
      <c r="BQ76" s="44"/>
      <c r="BR76" s="44"/>
      <c r="BS76" s="44"/>
      <c r="BT76" s="44"/>
      <c r="BU76" s="44"/>
      <c r="BV76" s="44"/>
      <c r="BW76" s="44"/>
      <c r="BX76" s="44"/>
      <c r="BY76" s="44"/>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4"/>
      <c r="BN77" s="44"/>
      <c r="BO77" s="44"/>
      <c r="BP77" s="44"/>
      <c r="BQ77" s="44"/>
      <c r="BR77" s="44"/>
      <c r="BS77" s="44"/>
      <c r="BT77" s="44"/>
      <c r="BU77" s="44"/>
      <c r="BV77" s="44"/>
      <c r="BW77" s="44"/>
      <c r="BX77" s="44"/>
      <c r="BY77" s="44"/>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4"/>
      <c r="BN78" s="44"/>
      <c r="BO78" s="44"/>
      <c r="BP78" s="44"/>
      <c r="BQ78" s="44"/>
      <c r="BR78" s="44"/>
      <c r="BS78" s="44"/>
      <c r="BT78" s="44"/>
      <c r="BU78" s="44"/>
      <c r="BV78" s="44"/>
      <c r="BW78" s="44"/>
      <c r="BX78" s="44"/>
      <c r="BY78" s="44"/>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4"/>
      <c r="BN79" s="44"/>
      <c r="BO79" s="44"/>
      <c r="BP79" s="44"/>
      <c r="BQ79" s="44"/>
      <c r="BR79" s="44"/>
      <c r="BS79" s="44"/>
      <c r="BT79" s="44"/>
      <c r="BU79" s="44"/>
      <c r="BV79" s="44"/>
      <c r="BW79" s="44"/>
      <c r="BX79" s="44"/>
      <c r="BY79" s="44"/>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4"/>
      <c r="BN80" s="44"/>
      <c r="BO80" s="44"/>
      <c r="BP80" s="44"/>
      <c r="BQ80" s="44"/>
      <c r="BR80" s="44"/>
      <c r="BS80" s="44"/>
      <c r="BT80" s="44"/>
      <c r="BU80" s="44"/>
      <c r="BV80" s="44"/>
      <c r="BW80" s="44"/>
      <c r="BX80" s="44"/>
      <c r="BY80" s="44"/>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4"/>
      <c r="BN81" s="44"/>
      <c r="BO81" s="44"/>
      <c r="BP81" s="44"/>
      <c r="BQ81" s="44"/>
      <c r="BR81" s="44"/>
      <c r="BS81" s="44"/>
      <c r="BT81" s="44"/>
      <c r="BU81" s="44"/>
      <c r="BV81" s="44"/>
      <c r="BW81" s="44"/>
      <c r="BX81" s="44"/>
      <c r="BY81" s="44"/>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5"/>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CNwvv1jBp8mWSqSYBS69czMMmSeZRN/60GOT/iN1fHNB7nmZZiFNUyHVWMUbm/+BzmfkK76CZ4QyVMjyBu7mg==" saltValue="yFbh1u+wcqPUDhBtF9MO8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57</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19</v>
      </c>
      <c r="B3" s="59" t="s">
        <v>31</v>
      </c>
      <c r="C3" s="59" t="s">
        <v>59</v>
      </c>
      <c r="D3" s="59" t="s">
        <v>38</v>
      </c>
      <c r="E3" s="59" t="s">
        <v>4</v>
      </c>
      <c r="F3" s="59" t="s">
        <v>3</v>
      </c>
      <c r="G3" s="59" t="s">
        <v>24</v>
      </c>
      <c r="H3" s="65" t="s">
        <v>60</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61</v>
      </c>
      <c r="B4" s="60"/>
      <c r="C4" s="60"/>
      <c r="D4" s="60"/>
      <c r="E4" s="60"/>
      <c r="F4" s="60"/>
      <c r="G4" s="60"/>
      <c r="H4" s="66"/>
      <c r="I4" s="69"/>
      <c r="J4" s="69"/>
      <c r="K4" s="69"/>
      <c r="L4" s="69"/>
      <c r="M4" s="69"/>
      <c r="N4" s="69"/>
      <c r="O4" s="69"/>
      <c r="P4" s="69"/>
      <c r="Q4" s="69"/>
      <c r="R4" s="69"/>
      <c r="S4" s="69"/>
      <c r="T4" s="69"/>
      <c r="U4" s="69"/>
      <c r="V4" s="69"/>
      <c r="W4" s="69"/>
      <c r="X4" s="74"/>
      <c r="Y4" s="77" t="s">
        <v>52</v>
      </c>
      <c r="Z4" s="77"/>
      <c r="AA4" s="77"/>
      <c r="AB4" s="77"/>
      <c r="AC4" s="77"/>
      <c r="AD4" s="77"/>
      <c r="AE4" s="77"/>
      <c r="AF4" s="77"/>
      <c r="AG4" s="77"/>
      <c r="AH4" s="77"/>
      <c r="AI4" s="77"/>
      <c r="AJ4" s="77" t="s">
        <v>46</v>
      </c>
      <c r="AK4" s="77"/>
      <c r="AL4" s="77"/>
      <c r="AM4" s="77"/>
      <c r="AN4" s="77"/>
      <c r="AO4" s="77"/>
      <c r="AP4" s="77"/>
      <c r="AQ4" s="77"/>
      <c r="AR4" s="77"/>
      <c r="AS4" s="77"/>
      <c r="AT4" s="77"/>
      <c r="AU4" s="77" t="s">
        <v>27</v>
      </c>
      <c r="AV4" s="77"/>
      <c r="AW4" s="77"/>
      <c r="AX4" s="77"/>
      <c r="AY4" s="77"/>
      <c r="AZ4" s="77"/>
      <c r="BA4" s="77"/>
      <c r="BB4" s="77"/>
      <c r="BC4" s="77"/>
      <c r="BD4" s="77"/>
      <c r="BE4" s="77"/>
      <c r="BF4" s="77" t="s">
        <v>63</v>
      </c>
      <c r="BG4" s="77"/>
      <c r="BH4" s="77"/>
      <c r="BI4" s="77"/>
      <c r="BJ4" s="77"/>
      <c r="BK4" s="77"/>
      <c r="BL4" s="77"/>
      <c r="BM4" s="77"/>
      <c r="BN4" s="77"/>
      <c r="BO4" s="77"/>
      <c r="BP4" s="77"/>
      <c r="BQ4" s="77" t="s">
        <v>14</v>
      </c>
      <c r="BR4" s="77"/>
      <c r="BS4" s="77"/>
      <c r="BT4" s="77"/>
      <c r="BU4" s="77"/>
      <c r="BV4" s="77"/>
      <c r="BW4" s="77"/>
      <c r="BX4" s="77"/>
      <c r="BY4" s="77"/>
      <c r="BZ4" s="77"/>
      <c r="CA4" s="77"/>
      <c r="CB4" s="77" t="s">
        <v>62</v>
      </c>
      <c r="CC4" s="77"/>
      <c r="CD4" s="77"/>
      <c r="CE4" s="77"/>
      <c r="CF4" s="77"/>
      <c r="CG4" s="77"/>
      <c r="CH4" s="77"/>
      <c r="CI4" s="77"/>
      <c r="CJ4" s="77"/>
      <c r="CK4" s="77"/>
      <c r="CL4" s="77"/>
      <c r="CM4" s="77" t="s">
        <v>1</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7" t="s">
        <v>68</v>
      </c>
      <c r="B5" s="61"/>
      <c r="C5" s="61"/>
      <c r="D5" s="61"/>
      <c r="E5" s="61"/>
      <c r="F5" s="61"/>
      <c r="G5" s="61"/>
      <c r="H5" s="67" t="s">
        <v>58</v>
      </c>
      <c r="I5" s="67" t="s">
        <v>69</v>
      </c>
      <c r="J5" s="67" t="s">
        <v>70</v>
      </c>
      <c r="K5" s="67" t="s">
        <v>71</v>
      </c>
      <c r="L5" s="67" t="s">
        <v>72</v>
      </c>
      <c r="M5" s="67" t="s">
        <v>5</v>
      </c>
      <c r="N5" s="67" t="s">
        <v>73</v>
      </c>
      <c r="O5" s="67" t="s">
        <v>74</v>
      </c>
      <c r="P5" s="67" t="s">
        <v>75</v>
      </c>
      <c r="Q5" s="67" t="s">
        <v>76</v>
      </c>
      <c r="R5" s="67" t="s">
        <v>78</v>
      </c>
      <c r="S5" s="67" t="s">
        <v>79</v>
      </c>
      <c r="T5" s="67" t="s">
        <v>80</v>
      </c>
      <c r="U5" s="67" t="s">
        <v>0</v>
      </c>
      <c r="V5" s="67" t="s">
        <v>81</v>
      </c>
      <c r="W5" s="67" t="s">
        <v>82</v>
      </c>
      <c r="X5" s="67" t="s">
        <v>83</v>
      </c>
      <c r="Y5" s="67" t="s">
        <v>84</v>
      </c>
      <c r="Z5" s="67" t="s">
        <v>85</v>
      </c>
      <c r="AA5" s="67" t="s">
        <v>86</v>
      </c>
      <c r="AB5" s="67" t="s">
        <v>87</v>
      </c>
      <c r="AC5" s="67" t="s">
        <v>88</v>
      </c>
      <c r="AD5" s="67" t="s">
        <v>90</v>
      </c>
      <c r="AE5" s="67" t="s">
        <v>91</v>
      </c>
      <c r="AF5" s="67" t="s">
        <v>92</v>
      </c>
      <c r="AG5" s="67" t="s">
        <v>93</v>
      </c>
      <c r="AH5" s="67" t="s">
        <v>94</v>
      </c>
      <c r="AI5" s="67" t="s">
        <v>45</v>
      </c>
      <c r="AJ5" s="67" t="s">
        <v>84</v>
      </c>
      <c r="AK5" s="67" t="s">
        <v>85</v>
      </c>
      <c r="AL5" s="67" t="s">
        <v>86</v>
      </c>
      <c r="AM5" s="67" t="s">
        <v>87</v>
      </c>
      <c r="AN5" s="67" t="s">
        <v>88</v>
      </c>
      <c r="AO5" s="67" t="s">
        <v>90</v>
      </c>
      <c r="AP5" s="67" t="s">
        <v>91</v>
      </c>
      <c r="AQ5" s="67" t="s">
        <v>92</v>
      </c>
      <c r="AR5" s="67" t="s">
        <v>93</v>
      </c>
      <c r="AS5" s="67" t="s">
        <v>94</v>
      </c>
      <c r="AT5" s="67" t="s">
        <v>89</v>
      </c>
      <c r="AU5" s="67" t="s">
        <v>84</v>
      </c>
      <c r="AV5" s="67" t="s">
        <v>85</v>
      </c>
      <c r="AW5" s="67" t="s">
        <v>86</v>
      </c>
      <c r="AX5" s="67" t="s">
        <v>87</v>
      </c>
      <c r="AY5" s="67" t="s">
        <v>88</v>
      </c>
      <c r="AZ5" s="67" t="s">
        <v>90</v>
      </c>
      <c r="BA5" s="67" t="s">
        <v>91</v>
      </c>
      <c r="BB5" s="67" t="s">
        <v>92</v>
      </c>
      <c r="BC5" s="67" t="s">
        <v>93</v>
      </c>
      <c r="BD5" s="67" t="s">
        <v>94</v>
      </c>
      <c r="BE5" s="67" t="s">
        <v>89</v>
      </c>
      <c r="BF5" s="67" t="s">
        <v>84</v>
      </c>
      <c r="BG5" s="67" t="s">
        <v>85</v>
      </c>
      <c r="BH5" s="67" t="s">
        <v>86</v>
      </c>
      <c r="BI5" s="67" t="s">
        <v>87</v>
      </c>
      <c r="BJ5" s="67" t="s">
        <v>88</v>
      </c>
      <c r="BK5" s="67" t="s">
        <v>90</v>
      </c>
      <c r="BL5" s="67" t="s">
        <v>91</v>
      </c>
      <c r="BM5" s="67" t="s">
        <v>92</v>
      </c>
      <c r="BN5" s="67" t="s">
        <v>93</v>
      </c>
      <c r="BO5" s="67" t="s">
        <v>94</v>
      </c>
      <c r="BP5" s="67" t="s">
        <v>89</v>
      </c>
      <c r="BQ5" s="67" t="s">
        <v>84</v>
      </c>
      <c r="BR5" s="67" t="s">
        <v>85</v>
      </c>
      <c r="BS5" s="67" t="s">
        <v>86</v>
      </c>
      <c r="BT5" s="67" t="s">
        <v>87</v>
      </c>
      <c r="BU5" s="67" t="s">
        <v>88</v>
      </c>
      <c r="BV5" s="67" t="s">
        <v>90</v>
      </c>
      <c r="BW5" s="67" t="s">
        <v>91</v>
      </c>
      <c r="BX5" s="67" t="s">
        <v>92</v>
      </c>
      <c r="BY5" s="67" t="s">
        <v>93</v>
      </c>
      <c r="BZ5" s="67" t="s">
        <v>94</v>
      </c>
      <c r="CA5" s="67" t="s">
        <v>89</v>
      </c>
      <c r="CB5" s="67" t="s">
        <v>84</v>
      </c>
      <c r="CC5" s="67" t="s">
        <v>85</v>
      </c>
      <c r="CD5" s="67" t="s">
        <v>86</v>
      </c>
      <c r="CE5" s="67" t="s">
        <v>87</v>
      </c>
      <c r="CF5" s="67" t="s">
        <v>88</v>
      </c>
      <c r="CG5" s="67" t="s">
        <v>90</v>
      </c>
      <c r="CH5" s="67" t="s">
        <v>91</v>
      </c>
      <c r="CI5" s="67" t="s">
        <v>92</v>
      </c>
      <c r="CJ5" s="67" t="s">
        <v>93</v>
      </c>
      <c r="CK5" s="67" t="s">
        <v>94</v>
      </c>
      <c r="CL5" s="67" t="s">
        <v>89</v>
      </c>
      <c r="CM5" s="67" t="s">
        <v>84</v>
      </c>
      <c r="CN5" s="67" t="s">
        <v>85</v>
      </c>
      <c r="CO5" s="67" t="s">
        <v>86</v>
      </c>
      <c r="CP5" s="67" t="s">
        <v>87</v>
      </c>
      <c r="CQ5" s="67" t="s">
        <v>88</v>
      </c>
      <c r="CR5" s="67" t="s">
        <v>90</v>
      </c>
      <c r="CS5" s="67" t="s">
        <v>91</v>
      </c>
      <c r="CT5" s="67" t="s">
        <v>92</v>
      </c>
      <c r="CU5" s="67" t="s">
        <v>93</v>
      </c>
      <c r="CV5" s="67" t="s">
        <v>94</v>
      </c>
      <c r="CW5" s="67" t="s">
        <v>89</v>
      </c>
      <c r="CX5" s="67" t="s">
        <v>84</v>
      </c>
      <c r="CY5" s="67" t="s">
        <v>85</v>
      </c>
      <c r="CZ5" s="67" t="s">
        <v>86</v>
      </c>
      <c r="DA5" s="67" t="s">
        <v>87</v>
      </c>
      <c r="DB5" s="67" t="s">
        <v>88</v>
      </c>
      <c r="DC5" s="67" t="s">
        <v>90</v>
      </c>
      <c r="DD5" s="67" t="s">
        <v>91</v>
      </c>
      <c r="DE5" s="67" t="s">
        <v>92</v>
      </c>
      <c r="DF5" s="67" t="s">
        <v>93</v>
      </c>
      <c r="DG5" s="67" t="s">
        <v>94</v>
      </c>
      <c r="DH5" s="67" t="s">
        <v>89</v>
      </c>
      <c r="DI5" s="67" t="s">
        <v>84</v>
      </c>
      <c r="DJ5" s="67" t="s">
        <v>85</v>
      </c>
      <c r="DK5" s="67" t="s">
        <v>86</v>
      </c>
      <c r="DL5" s="67" t="s">
        <v>87</v>
      </c>
      <c r="DM5" s="67" t="s">
        <v>88</v>
      </c>
      <c r="DN5" s="67" t="s">
        <v>90</v>
      </c>
      <c r="DO5" s="67" t="s">
        <v>91</v>
      </c>
      <c r="DP5" s="67" t="s">
        <v>92</v>
      </c>
      <c r="DQ5" s="67" t="s">
        <v>93</v>
      </c>
      <c r="DR5" s="67" t="s">
        <v>94</v>
      </c>
      <c r="DS5" s="67" t="s">
        <v>89</v>
      </c>
      <c r="DT5" s="67" t="s">
        <v>84</v>
      </c>
      <c r="DU5" s="67" t="s">
        <v>85</v>
      </c>
      <c r="DV5" s="67" t="s">
        <v>86</v>
      </c>
      <c r="DW5" s="67" t="s">
        <v>87</v>
      </c>
      <c r="DX5" s="67" t="s">
        <v>88</v>
      </c>
      <c r="DY5" s="67" t="s">
        <v>90</v>
      </c>
      <c r="DZ5" s="67" t="s">
        <v>91</v>
      </c>
      <c r="EA5" s="67" t="s">
        <v>92</v>
      </c>
      <c r="EB5" s="67" t="s">
        <v>93</v>
      </c>
      <c r="EC5" s="67" t="s">
        <v>94</v>
      </c>
      <c r="ED5" s="67" t="s">
        <v>89</v>
      </c>
      <c r="EE5" s="67" t="s">
        <v>84</v>
      </c>
      <c r="EF5" s="67" t="s">
        <v>85</v>
      </c>
      <c r="EG5" s="67" t="s">
        <v>86</v>
      </c>
      <c r="EH5" s="67" t="s">
        <v>87</v>
      </c>
      <c r="EI5" s="67" t="s">
        <v>88</v>
      </c>
      <c r="EJ5" s="67" t="s">
        <v>90</v>
      </c>
      <c r="EK5" s="67" t="s">
        <v>91</v>
      </c>
      <c r="EL5" s="67" t="s">
        <v>92</v>
      </c>
      <c r="EM5" s="67" t="s">
        <v>93</v>
      </c>
      <c r="EN5" s="67" t="s">
        <v>94</v>
      </c>
      <c r="EO5" s="67" t="s">
        <v>89</v>
      </c>
    </row>
    <row r="6" spans="1:148" s="56" customFormat="1">
      <c r="A6" s="57" t="s">
        <v>95</v>
      </c>
      <c r="B6" s="62">
        <f t="shared" ref="B6:X6" si="1">B7</f>
        <v>2024</v>
      </c>
      <c r="C6" s="62">
        <f t="shared" si="1"/>
        <v>52159</v>
      </c>
      <c r="D6" s="62">
        <f t="shared" si="1"/>
        <v>46</v>
      </c>
      <c r="E6" s="62">
        <f t="shared" si="1"/>
        <v>17</v>
      </c>
      <c r="F6" s="62">
        <f t="shared" si="1"/>
        <v>1</v>
      </c>
      <c r="G6" s="62">
        <f t="shared" si="1"/>
        <v>0</v>
      </c>
      <c r="H6" s="62" t="str">
        <f t="shared" si="1"/>
        <v>秋田県　仙北市</v>
      </c>
      <c r="I6" s="62" t="str">
        <f t="shared" si="1"/>
        <v>法適用</v>
      </c>
      <c r="J6" s="62" t="str">
        <f t="shared" si="1"/>
        <v>下水道事業</v>
      </c>
      <c r="K6" s="62" t="str">
        <f t="shared" si="1"/>
        <v>公共下水道</v>
      </c>
      <c r="L6" s="62" t="str">
        <f t="shared" si="1"/>
        <v>Cd1</v>
      </c>
      <c r="M6" s="62" t="str">
        <f t="shared" si="1"/>
        <v>非設置</v>
      </c>
      <c r="N6" s="70" t="str">
        <f t="shared" si="1"/>
        <v>-</v>
      </c>
      <c r="O6" s="70">
        <f t="shared" si="1"/>
        <v>53.17</v>
      </c>
      <c r="P6" s="70">
        <f t="shared" si="1"/>
        <v>38.51</v>
      </c>
      <c r="Q6" s="70">
        <f t="shared" si="1"/>
        <v>63.76</v>
      </c>
      <c r="R6" s="70">
        <f t="shared" si="1"/>
        <v>3630</v>
      </c>
      <c r="S6" s="70">
        <f t="shared" si="1"/>
        <v>22859</v>
      </c>
      <c r="T6" s="70">
        <f t="shared" si="1"/>
        <v>1093.56</v>
      </c>
      <c r="U6" s="70">
        <f t="shared" si="1"/>
        <v>20.9</v>
      </c>
      <c r="V6" s="70">
        <f t="shared" si="1"/>
        <v>8711</v>
      </c>
      <c r="W6" s="70">
        <f t="shared" si="1"/>
        <v>4.79</v>
      </c>
      <c r="X6" s="70">
        <f t="shared" si="1"/>
        <v>1818.58</v>
      </c>
      <c r="Y6" s="78">
        <f t="shared" ref="Y6:AH6" si="2">IF(Y7="",NA(),Y7)</f>
        <v>99.71</v>
      </c>
      <c r="Z6" s="78">
        <f t="shared" si="2"/>
        <v>94.75</v>
      </c>
      <c r="AA6" s="78">
        <f t="shared" si="2"/>
        <v>95.1</v>
      </c>
      <c r="AB6" s="78">
        <f t="shared" si="2"/>
        <v>95.33</v>
      </c>
      <c r="AC6" s="78">
        <f t="shared" si="2"/>
        <v>100.59</v>
      </c>
      <c r="AD6" s="78">
        <f t="shared" si="2"/>
        <v>105.41</v>
      </c>
      <c r="AE6" s="78">
        <f t="shared" si="2"/>
        <v>104.64</v>
      </c>
      <c r="AF6" s="78">
        <f t="shared" si="2"/>
        <v>105.35</v>
      </c>
      <c r="AG6" s="78">
        <f t="shared" si="2"/>
        <v>106.8</v>
      </c>
      <c r="AH6" s="78">
        <f t="shared" si="2"/>
        <v>104.65</v>
      </c>
      <c r="AI6" s="70" t="str">
        <f>IF(AI7="","",IF(AI7="-","【-】","【"&amp;SUBSTITUTE(TEXT(AI7,"#,##0.00"),"-","△")&amp;"】"))</f>
        <v>【105.36】</v>
      </c>
      <c r="AJ6" s="78">
        <f t="shared" ref="AJ6:AS6" si="3">IF(AJ7="",NA(),AJ7)</f>
        <v>7.76</v>
      </c>
      <c r="AK6" s="78">
        <f t="shared" si="3"/>
        <v>33.76</v>
      </c>
      <c r="AL6" s="78">
        <f t="shared" si="3"/>
        <v>58.04</v>
      </c>
      <c r="AM6" s="78">
        <f t="shared" si="3"/>
        <v>67.239999999999995</v>
      </c>
      <c r="AN6" s="78">
        <f t="shared" si="3"/>
        <v>58.26</v>
      </c>
      <c r="AO6" s="78">
        <f t="shared" si="3"/>
        <v>25.86</v>
      </c>
      <c r="AP6" s="78">
        <f t="shared" si="3"/>
        <v>25.76</v>
      </c>
      <c r="AQ6" s="78">
        <f t="shared" si="3"/>
        <v>26.07</v>
      </c>
      <c r="AR6" s="78">
        <f t="shared" si="3"/>
        <v>26.89</v>
      </c>
      <c r="AS6" s="78">
        <f t="shared" si="3"/>
        <v>23.18</v>
      </c>
      <c r="AT6" s="70" t="str">
        <f>IF(AT7="","",IF(AT7="-","【-】","【"&amp;SUBSTITUTE(TEXT(AT7,"#,##0.00"),"-","△")&amp;"】"))</f>
        <v>【3.12】</v>
      </c>
      <c r="AU6" s="78">
        <f t="shared" ref="AU6:BD6" si="4">IF(AU7="",NA(),AU7)</f>
        <v>15.71</v>
      </c>
      <c r="AV6" s="78">
        <f t="shared" si="4"/>
        <v>23.16</v>
      </c>
      <c r="AW6" s="78">
        <f t="shared" si="4"/>
        <v>26.73</v>
      </c>
      <c r="AX6" s="78">
        <f t="shared" si="4"/>
        <v>46.61</v>
      </c>
      <c r="AY6" s="78">
        <f t="shared" si="4"/>
        <v>44.13</v>
      </c>
      <c r="AZ6" s="78">
        <f t="shared" si="4"/>
        <v>58.23</v>
      </c>
      <c r="BA6" s="78">
        <f t="shared" si="4"/>
        <v>65.56</v>
      </c>
      <c r="BB6" s="78">
        <f t="shared" si="4"/>
        <v>65.87</v>
      </c>
      <c r="BC6" s="78">
        <f t="shared" si="4"/>
        <v>77.260000000000005</v>
      </c>
      <c r="BD6" s="78">
        <f t="shared" si="4"/>
        <v>80.010000000000005</v>
      </c>
      <c r="BE6" s="70" t="str">
        <f>IF(BE7="","",IF(BE7="-","【-】","【"&amp;SUBSTITUTE(TEXT(BE7,"#,##0.00"),"-","△")&amp;"】"))</f>
        <v>【82.75】</v>
      </c>
      <c r="BF6" s="70">
        <f t="shared" ref="BF6:BO6" si="5">IF(BF7="",NA(),BF7)</f>
        <v>0</v>
      </c>
      <c r="BG6" s="70">
        <f t="shared" si="5"/>
        <v>0</v>
      </c>
      <c r="BH6" s="70">
        <f t="shared" si="5"/>
        <v>0</v>
      </c>
      <c r="BI6" s="70">
        <f t="shared" si="5"/>
        <v>0</v>
      </c>
      <c r="BJ6" s="70">
        <f t="shared" si="5"/>
        <v>0</v>
      </c>
      <c r="BK6" s="78">
        <f t="shared" si="5"/>
        <v>812.92</v>
      </c>
      <c r="BL6" s="78">
        <f t="shared" si="5"/>
        <v>765.48</v>
      </c>
      <c r="BM6" s="78">
        <f t="shared" si="5"/>
        <v>742.08</v>
      </c>
      <c r="BN6" s="78">
        <f t="shared" si="5"/>
        <v>730.84</v>
      </c>
      <c r="BO6" s="78">
        <f t="shared" si="5"/>
        <v>706.45</v>
      </c>
      <c r="BP6" s="70" t="str">
        <f>IF(BP7="","",IF(BP7="-","【-】","【"&amp;SUBSTITUTE(TEXT(BP7,"#,##0.00"),"-","△")&amp;"】"))</f>
        <v>【602.56】</v>
      </c>
      <c r="BQ6" s="78">
        <f t="shared" ref="BQ6:BZ6" si="6">IF(BQ7="",NA(),BQ7)</f>
        <v>68.86</v>
      </c>
      <c r="BR6" s="78">
        <f t="shared" si="6"/>
        <v>54.94</v>
      </c>
      <c r="BS6" s="78">
        <f t="shared" si="6"/>
        <v>61.22</v>
      </c>
      <c r="BT6" s="78">
        <f t="shared" si="6"/>
        <v>65.52</v>
      </c>
      <c r="BU6" s="78">
        <f t="shared" si="6"/>
        <v>92.27</v>
      </c>
      <c r="BV6" s="78">
        <f t="shared" si="6"/>
        <v>85.4</v>
      </c>
      <c r="BW6" s="78">
        <f t="shared" si="6"/>
        <v>87.8</v>
      </c>
      <c r="BX6" s="78">
        <f t="shared" si="6"/>
        <v>86.51</v>
      </c>
      <c r="BY6" s="78">
        <f t="shared" si="6"/>
        <v>89.17</v>
      </c>
      <c r="BZ6" s="78">
        <f t="shared" si="6"/>
        <v>85.67</v>
      </c>
      <c r="CA6" s="70" t="str">
        <f>IF(CA7="","",IF(CA7="-","【-】","【"&amp;SUBSTITUTE(TEXT(CA7,"#,##0.00"),"-","△")&amp;"】"))</f>
        <v>【97.94】</v>
      </c>
      <c r="CB6" s="78">
        <f t="shared" ref="CB6:CK6" si="7">IF(CB7="",NA(),CB7)</f>
        <v>204.45</v>
      </c>
      <c r="CC6" s="78">
        <f t="shared" si="7"/>
        <v>255.35</v>
      </c>
      <c r="CD6" s="78">
        <f t="shared" si="7"/>
        <v>229.99</v>
      </c>
      <c r="CE6" s="78">
        <f t="shared" si="7"/>
        <v>261.82</v>
      </c>
      <c r="CF6" s="78">
        <f t="shared" si="7"/>
        <v>210.93</v>
      </c>
      <c r="CG6" s="78">
        <f t="shared" si="7"/>
        <v>188.57</v>
      </c>
      <c r="CH6" s="78">
        <f t="shared" si="7"/>
        <v>187.69</v>
      </c>
      <c r="CI6" s="78">
        <f t="shared" si="7"/>
        <v>188.24</v>
      </c>
      <c r="CJ6" s="78">
        <f t="shared" si="7"/>
        <v>184.85</v>
      </c>
      <c r="CK6" s="78">
        <f t="shared" si="7"/>
        <v>194.78</v>
      </c>
      <c r="CL6" s="70" t="str">
        <f>IF(CL7="","",IF(CL7="-","【-】","【"&amp;SUBSTITUTE(TEXT(CL7,"#,##0.00"),"-","△")&amp;"】"))</f>
        <v>【140.98】</v>
      </c>
      <c r="CM6" s="78">
        <f t="shared" ref="CM6:CV6" si="8">IF(CM7="",NA(),CM7)</f>
        <v>50.27</v>
      </c>
      <c r="CN6" s="78">
        <f t="shared" si="8"/>
        <v>45.52</v>
      </c>
      <c r="CO6" s="78">
        <f t="shared" si="8"/>
        <v>45.94</v>
      </c>
      <c r="CP6" s="78">
        <f t="shared" si="8"/>
        <v>46.45</v>
      </c>
      <c r="CQ6" s="78">
        <f t="shared" si="8"/>
        <v>48.76</v>
      </c>
      <c r="CR6" s="78">
        <f t="shared" si="8"/>
        <v>55.84</v>
      </c>
      <c r="CS6" s="78">
        <f t="shared" si="8"/>
        <v>55.78</v>
      </c>
      <c r="CT6" s="78">
        <f t="shared" si="8"/>
        <v>54.86</v>
      </c>
      <c r="CU6" s="78">
        <f t="shared" si="8"/>
        <v>55.04</v>
      </c>
      <c r="CV6" s="78">
        <f t="shared" si="8"/>
        <v>53.26</v>
      </c>
      <c r="CW6" s="70" t="str">
        <f>IF(CW7="","",IF(CW7="-","【-】","【"&amp;SUBSTITUTE(TEXT(CW7,"#,##0.00"),"-","△")&amp;"】"))</f>
        <v>【60.13】</v>
      </c>
      <c r="CX6" s="78">
        <f t="shared" ref="CX6:DG6" si="9">IF(CX7="",NA(),CX7)</f>
        <v>72.28</v>
      </c>
      <c r="CY6" s="78">
        <f t="shared" si="9"/>
        <v>73.069999999999993</v>
      </c>
      <c r="CZ6" s="78">
        <f t="shared" si="9"/>
        <v>73.45</v>
      </c>
      <c r="DA6" s="78">
        <f t="shared" si="9"/>
        <v>73.930000000000007</v>
      </c>
      <c r="DB6" s="78">
        <f t="shared" si="9"/>
        <v>74.16</v>
      </c>
      <c r="DC6" s="78">
        <f t="shared" si="9"/>
        <v>92.34</v>
      </c>
      <c r="DD6" s="78">
        <f t="shared" si="9"/>
        <v>91.78</v>
      </c>
      <c r="DE6" s="78">
        <f t="shared" si="9"/>
        <v>91.37</v>
      </c>
      <c r="DF6" s="78">
        <f t="shared" si="9"/>
        <v>91.92</v>
      </c>
      <c r="DG6" s="78">
        <f t="shared" si="9"/>
        <v>91.12</v>
      </c>
      <c r="DH6" s="70" t="str">
        <f>IF(DH7="","",IF(DH7="-","【-】","【"&amp;SUBSTITUTE(TEXT(DH7,"#,##0.00"),"-","△")&amp;"】"))</f>
        <v>【96.00】</v>
      </c>
      <c r="DI6" s="78">
        <f t="shared" ref="DI6:DR6" si="10">IF(DI7="",NA(),DI7)</f>
        <v>3.63</v>
      </c>
      <c r="DJ6" s="78">
        <f t="shared" si="10"/>
        <v>7.11</v>
      </c>
      <c r="DK6" s="78">
        <f t="shared" si="10"/>
        <v>10.71</v>
      </c>
      <c r="DL6" s="78">
        <f t="shared" si="10"/>
        <v>14.24</v>
      </c>
      <c r="DM6" s="78">
        <f t="shared" si="10"/>
        <v>17.82</v>
      </c>
      <c r="DN6" s="78">
        <f t="shared" si="10"/>
        <v>25.37</v>
      </c>
      <c r="DO6" s="78">
        <f t="shared" si="10"/>
        <v>26.89</v>
      </c>
      <c r="DP6" s="78">
        <f t="shared" si="10"/>
        <v>29.42</v>
      </c>
      <c r="DQ6" s="78">
        <f t="shared" si="10"/>
        <v>31.14</v>
      </c>
      <c r="DR6" s="78">
        <f t="shared" si="10"/>
        <v>33.11</v>
      </c>
      <c r="DS6" s="70" t="str">
        <f>IF(DS7="","",IF(DS7="-","【-】","【"&amp;SUBSTITUTE(TEXT(DS7,"#,##0.00"),"-","△")&amp;"】"))</f>
        <v>【42.20】</v>
      </c>
      <c r="DT6" s="70">
        <f t="shared" ref="DT6:EC6" si="11">IF(DT7="",NA(),DT7)</f>
        <v>0</v>
      </c>
      <c r="DU6" s="70">
        <f t="shared" si="11"/>
        <v>0</v>
      </c>
      <c r="DV6" s="70">
        <f t="shared" si="11"/>
        <v>0</v>
      </c>
      <c r="DW6" s="70">
        <f t="shared" si="11"/>
        <v>0</v>
      </c>
      <c r="DX6" s="70">
        <f t="shared" si="11"/>
        <v>0</v>
      </c>
      <c r="DY6" s="78">
        <f t="shared" si="11"/>
        <v>0.54</v>
      </c>
      <c r="DZ6" s="78">
        <f t="shared" si="11"/>
        <v>0.75</v>
      </c>
      <c r="EA6" s="78">
        <f t="shared" si="11"/>
        <v>0.74</v>
      </c>
      <c r="EB6" s="78">
        <f t="shared" si="11"/>
        <v>0.76</v>
      </c>
      <c r="EC6" s="78">
        <f t="shared" si="11"/>
        <v>0.94</v>
      </c>
      <c r="ED6" s="70" t="str">
        <f>IF(ED7="","",IF(ED7="-","【-】","【"&amp;SUBSTITUTE(TEXT(ED7,"#,##0.00"),"-","△")&amp;"】"))</f>
        <v>【9.46】</v>
      </c>
      <c r="EE6" s="70">
        <f t="shared" ref="EE6:EN6" si="12">IF(EE7="",NA(),EE7)</f>
        <v>0</v>
      </c>
      <c r="EF6" s="70">
        <f t="shared" si="12"/>
        <v>0</v>
      </c>
      <c r="EG6" s="70">
        <f t="shared" si="12"/>
        <v>0</v>
      </c>
      <c r="EH6" s="70">
        <f t="shared" si="12"/>
        <v>0</v>
      </c>
      <c r="EI6" s="70">
        <f t="shared" si="12"/>
        <v>0</v>
      </c>
      <c r="EJ6" s="78">
        <f t="shared" si="12"/>
        <v>9.e-002</v>
      </c>
      <c r="EK6" s="78">
        <f t="shared" si="12"/>
        <v>0.1</v>
      </c>
      <c r="EL6" s="78">
        <f t="shared" si="12"/>
        <v>7.0000000000000007e-002</v>
      </c>
      <c r="EM6" s="78">
        <f t="shared" si="12"/>
        <v>6.e-002</v>
      </c>
      <c r="EN6" s="78">
        <f t="shared" si="12"/>
        <v>7.0000000000000007e-002</v>
      </c>
      <c r="EO6" s="70" t="str">
        <f>IF(EO7="","",IF(EO7="-","【-】","【"&amp;SUBSTITUTE(TEXT(EO7,"#,##0.00"),"-","△")&amp;"】"))</f>
        <v>【0.19】</v>
      </c>
    </row>
    <row r="7" spans="1:148" s="56" customFormat="1">
      <c r="A7" s="57"/>
      <c r="B7" s="63">
        <v>2024</v>
      </c>
      <c r="C7" s="63">
        <v>52159</v>
      </c>
      <c r="D7" s="63">
        <v>46</v>
      </c>
      <c r="E7" s="63">
        <v>17</v>
      </c>
      <c r="F7" s="63">
        <v>1</v>
      </c>
      <c r="G7" s="63">
        <v>0</v>
      </c>
      <c r="H7" s="63" t="s">
        <v>96</v>
      </c>
      <c r="I7" s="63" t="s">
        <v>97</v>
      </c>
      <c r="J7" s="63" t="s">
        <v>98</v>
      </c>
      <c r="K7" s="63" t="s">
        <v>99</v>
      </c>
      <c r="L7" s="63" t="s">
        <v>77</v>
      </c>
      <c r="M7" s="63" t="s">
        <v>100</v>
      </c>
      <c r="N7" s="71" t="s">
        <v>101</v>
      </c>
      <c r="O7" s="71">
        <v>53.17</v>
      </c>
      <c r="P7" s="71">
        <v>38.51</v>
      </c>
      <c r="Q7" s="71">
        <v>63.76</v>
      </c>
      <c r="R7" s="71">
        <v>3630</v>
      </c>
      <c r="S7" s="71">
        <v>22859</v>
      </c>
      <c r="T7" s="71">
        <v>1093.56</v>
      </c>
      <c r="U7" s="71">
        <v>20.9</v>
      </c>
      <c r="V7" s="71">
        <v>8711</v>
      </c>
      <c r="W7" s="71">
        <v>4.79</v>
      </c>
      <c r="X7" s="71">
        <v>1818.58</v>
      </c>
      <c r="Y7" s="71">
        <v>99.71</v>
      </c>
      <c r="Z7" s="71">
        <v>94.75</v>
      </c>
      <c r="AA7" s="71">
        <v>95.1</v>
      </c>
      <c r="AB7" s="71">
        <v>95.33</v>
      </c>
      <c r="AC7" s="71">
        <v>100.59</v>
      </c>
      <c r="AD7" s="71">
        <v>105.41</v>
      </c>
      <c r="AE7" s="71">
        <v>104.64</v>
      </c>
      <c r="AF7" s="71">
        <v>105.35</v>
      </c>
      <c r="AG7" s="71">
        <v>106.8</v>
      </c>
      <c r="AH7" s="71">
        <v>104.65</v>
      </c>
      <c r="AI7" s="71">
        <v>105.36</v>
      </c>
      <c r="AJ7" s="71">
        <v>7.76</v>
      </c>
      <c r="AK7" s="71">
        <v>33.76</v>
      </c>
      <c r="AL7" s="71">
        <v>58.04</v>
      </c>
      <c r="AM7" s="71">
        <v>67.239999999999995</v>
      </c>
      <c r="AN7" s="71">
        <v>58.26</v>
      </c>
      <c r="AO7" s="71">
        <v>25.86</v>
      </c>
      <c r="AP7" s="71">
        <v>25.76</v>
      </c>
      <c r="AQ7" s="71">
        <v>26.07</v>
      </c>
      <c r="AR7" s="71">
        <v>26.89</v>
      </c>
      <c r="AS7" s="71">
        <v>23.18</v>
      </c>
      <c r="AT7" s="71">
        <v>3.12</v>
      </c>
      <c r="AU7" s="71">
        <v>15.71</v>
      </c>
      <c r="AV7" s="71">
        <v>23.16</v>
      </c>
      <c r="AW7" s="71">
        <v>26.73</v>
      </c>
      <c r="AX7" s="71">
        <v>46.61</v>
      </c>
      <c r="AY7" s="71">
        <v>44.13</v>
      </c>
      <c r="AZ7" s="71">
        <v>58.23</v>
      </c>
      <c r="BA7" s="71">
        <v>65.56</v>
      </c>
      <c r="BB7" s="71">
        <v>65.87</v>
      </c>
      <c r="BC7" s="71">
        <v>77.260000000000005</v>
      </c>
      <c r="BD7" s="71">
        <v>80.010000000000005</v>
      </c>
      <c r="BE7" s="71">
        <v>82.75</v>
      </c>
      <c r="BF7" s="71">
        <v>0</v>
      </c>
      <c r="BG7" s="71">
        <v>0</v>
      </c>
      <c r="BH7" s="71">
        <v>0</v>
      </c>
      <c r="BI7" s="71">
        <v>0</v>
      </c>
      <c r="BJ7" s="71">
        <v>0</v>
      </c>
      <c r="BK7" s="71">
        <v>812.92</v>
      </c>
      <c r="BL7" s="71">
        <v>765.48</v>
      </c>
      <c r="BM7" s="71">
        <v>742.08</v>
      </c>
      <c r="BN7" s="71">
        <v>730.84</v>
      </c>
      <c r="BO7" s="71">
        <v>706.45</v>
      </c>
      <c r="BP7" s="71">
        <v>602.55999999999995</v>
      </c>
      <c r="BQ7" s="71">
        <v>68.86</v>
      </c>
      <c r="BR7" s="71">
        <v>54.94</v>
      </c>
      <c r="BS7" s="71">
        <v>61.22</v>
      </c>
      <c r="BT7" s="71">
        <v>65.52</v>
      </c>
      <c r="BU7" s="71">
        <v>92.27</v>
      </c>
      <c r="BV7" s="71">
        <v>85.4</v>
      </c>
      <c r="BW7" s="71">
        <v>87.8</v>
      </c>
      <c r="BX7" s="71">
        <v>86.51</v>
      </c>
      <c r="BY7" s="71">
        <v>89.17</v>
      </c>
      <c r="BZ7" s="71">
        <v>85.67</v>
      </c>
      <c r="CA7" s="71">
        <v>97.94</v>
      </c>
      <c r="CB7" s="71">
        <v>204.45</v>
      </c>
      <c r="CC7" s="71">
        <v>255.35</v>
      </c>
      <c r="CD7" s="71">
        <v>229.99</v>
      </c>
      <c r="CE7" s="71">
        <v>261.82</v>
      </c>
      <c r="CF7" s="71">
        <v>210.93</v>
      </c>
      <c r="CG7" s="71">
        <v>188.57</v>
      </c>
      <c r="CH7" s="71">
        <v>187.69</v>
      </c>
      <c r="CI7" s="71">
        <v>188.24</v>
      </c>
      <c r="CJ7" s="71">
        <v>184.85</v>
      </c>
      <c r="CK7" s="71">
        <v>194.78</v>
      </c>
      <c r="CL7" s="71">
        <v>140.97999999999999</v>
      </c>
      <c r="CM7" s="71">
        <v>50.27</v>
      </c>
      <c r="CN7" s="71">
        <v>45.52</v>
      </c>
      <c r="CO7" s="71">
        <v>45.94</v>
      </c>
      <c r="CP7" s="71">
        <v>46.45</v>
      </c>
      <c r="CQ7" s="71">
        <v>48.76</v>
      </c>
      <c r="CR7" s="71">
        <v>55.84</v>
      </c>
      <c r="CS7" s="71">
        <v>55.78</v>
      </c>
      <c r="CT7" s="71">
        <v>54.86</v>
      </c>
      <c r="CU7" s="71">
        <v>55.04</v>
      </c>
      <c r="CV7" s="71">
        <v>53.26</v>
      </c>
      <c r="CW7" s="71">
        <v>60.13</v>
      </c>
      <c r="CX7" s="71">
        <v>72.28</v>
      </c>
      <c r="CY7" s="71">
        <v>73.069999999999993</v>
      </c>
      <c r="CZ7" s="71">
        <v>73.45</v>
      </c>
      <c r="DA7" s="71">
        <v>73.930000000000007</v>
      </c>
      <c r="DB7" s="71">
        <v>74.16</v>
      </c>
      <c r="DC7" s="71">
        <v>92.34</v>
      </c>
      <c r="DD7" s="71">
        <v>91.78</v>
      </c>
      <c r="DE7" s="71">
        <v>91.37</v>
      </c>
      <c r="DF7" s="71">
        <v>91.92</v>
      </c>
      <c r="DG7" s="71">
        <v>91.12</v>
      </c>
      <c r="DH7" s="71">
        <v>96</v>
      </c>
      <c r="DI7" s="71">
        <v>3.63</v>
      </c>
      <c r="DJ7" s="71">
        <v>7.11</v>
      </c>
      <c r="DK7" s="71">
        <v>10.71</v>
      </c>
      <c r="DL7" s="71">
        <v>14.24</v>
      </c>
      <c r="DM7" s="71">
        <v>17.82</v>
      </c>
      <c r="DN7" s="71">
        <v>25.37</v>
      </c>
      <c r="DO7" s="71">
        <v>26.89</v>
      </c>
      <c r="DP7" s="71">
        <v>29.42</v>
      </c>
      <c r="DQ7" s="71">
        <v>31.14</v>
      </c>
      <c r="DR7" s="71">
        <v>33.11</v>
      </c>
      <c r="DS7" s="71">
        <v>42.2</v>
      </c>
      <c r="DT7" s="71">
        <v>0</v>
      </c>
      <c r="DU7" s="71">
        <v>0</v>
      </c>
      <c r="DV7" s="71">
        <v>0</v>
      </c>
      <c r="DW7" s="71">
        <v>0</v>
      </c>
      <c r="DX7" s="71">
        <v>0</v>
      </c>
      <c r="DY7" s="71">
        <v>0.54</v>
      </c>
      <c r="DZ7" s="71">
        <v>0.75</v>
      </c>
      <c r="EA7" s="71">
        <v>0.74</v>
      </c>
      <c r="EB7" s="71">
        <v>0.76</v>
      </c>
      <c r="EC7" s="71">
        <v>0.94</v>
      </c>
      <c r="ED7" s="71">
        <v>9.4600000000000009</v>
      </c>
      <c r="EE7" s="71">
        <v>0</v>
      </c>
      <c r="EF7" s="71">
        <v>0</v>
      </c>
      <c r="EG7" s="71">
        <v>0</v>
      </c>
      <c r="EH7" s="71">
        <v>0</v>
      </c>
      <c r="EI7" s="71">
        <v>0</v>
      </c>
      <c r="EJ7" s="71">
        <v>9.e-002</v>
      </c>
      <c r="EK7" s="71">
        <v>0.1</v>
      </c>
      <c r="EL7" s="71">
        <v>7.0000000000000007e-002</v>
      </c>
      <c r="EM7" s="71">
        <v>6.e-002</v>
      </c>
      <c r="EN7" s="71">
        <v>7.0000000000000007e-002</v>
      </c>
      <c r="EO7" s="71">
        <v>0.19</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103</v>
      </c>
      <c r="C9" s="58" t="s">
        <v>104</v>
      </c>
      <c r="D9" s="58" t="s">
        <v>105</v>
      </c>
      <c r="E9" s="58" t="s">
        <v>106</v>
      </c>
      <c r="F9" s="58"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31</v>
      </c>
      <c r="B10" s="64">
        <f>DATEVALUE($B7-B11&amp;"/1/"&amp;B12)</f>
        <v>37257</v>
      </c>
      <c r="C10" s="64">
        <f>DATEVALUE($B7-C11&amp;"/1/"&amp;C12)</f>
        <v>37622</v>
      </c>
      <c r="D10" s="64">
        <f>DATEVALUE($B7-D11&amp;"/1/"&amp;D12)</f>
        <v>37988</v>
      </c>
      <c r="E10" s="64">
        <f>DATEVALUE($B7-E11&amp;"/1/"&amp;E12)</f>
        <v>38355</v>
      </c>
      <c r="F10" s="64">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senboku</cp:lastModifiedBy>
  <dcterms:created xsi:type="dcterms:W3CDTF">2025-12-23T05:57:03Z</dcterms:created>
  <dcterms:modified xsi:type="dcterms:W3CDTF">2026-01-20T07:14:27Z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2026-01-20T07:14:27Z</vt:filetime>
  </property>
</Properties>
</file>