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Z:\23年度より長寿支援課\ウ　高齢者福祉事業（市事業・雪・敬老・緊雇・支合・Qちゃん）\☆介護保険施設等物価高騰対策事業\R07\第2回目\補助金事務（申請・実績等）\00_要綱\"/>
    </mc:Choice>
  </mc:AlternateContent>
  <xr:revisionPtr revIDLastSave="0" documentId="13_ncr:1_{B95C8464-A0CA-47A3-B551-59D97A631310}" xr6:coauthVersionLast="47" xr6:coauthVersionMax="47" xr10:uidLastSave="{00000000-0000-0000-0000-000000000000}"/>
  <bookViews>
    <workbookView xWindow="28680" yWindow="-120" windowWidth="29040" windowHeight="15720" tabRatio="688"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Print_Area" localSheetId="19">'委任状（申請者と口座名義人が違う場合に提出）'!$A$1:$Y$26</definedName>
    <definedName name="_xlnm.Print_Area" localSheetId="2">'申請額一覧（別紙１）'!$A$1:$P$19</definedName>
    <definedName name="_xlnm.Print_Area" localSheetId="18">請求書!$A$1:$AL$85</definedName>
    <definedName name="_xlnm.Print_Area" localSheetId="1">総括表!$A$1:$AB$47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8" l="1"/>
  <c r="R21" i="18" s="1"/>
  <c r="AF21" i="18" s="1"/>
  <c r="R18" i="18"/>
  <c r="AF18" i="18" s="1"/>
  <c r="AJ24" i="18" s="1"/>
  <c r="A18" i="18"/>
  <c r="A21" i="17"/>
  <c r="R21" i="17" s="1"/>
  <c r="AF21" i="17" s="1"/>
  <c r="R18" i="17"/>
  <c r="AF18" i="17" s="1"/>
  <c r="AJ24" i="17" s="1"/>
  <c r="A18" i="17"/>
  <c r="A21" i="16"/>
  <c r="R21" i="16" s="1"/>
  <c r="AF21" i="16" s="1"/>
  <c r="R18" i="16"/>
  <c r="AF18" i="16" s="1"/>
  <c r="AJ24" i="16" s="1"/>
  <c r="A18" i="16"/>
  <c r="R21" i="15"/>
  <c r="AF21" i="15" s="1"/>
  <c r="A21" i="15"/>
  <c r="R18" i="15"/>
  <c r="AF18" i="15" s="1"/>
  <c r="AJ24" i="15" s="1"/>
  <c r="A18" i="15"/>
  <c r="R21" i="14"/>
  <c r="AF21" i="14" s="1"/>
  <c r="A21" i="14"/>
  <c r="AF18" i="14"/>
  <c r="R18" i="14"/>
  <c r="A18" i="14"/>
  <c r="R21" i="13"/>
  <c r="AF21" i="13" s="1"/>
  <c r="A21" i="13"/>
  <c r="R18" i="13"/>
  <c r="AF18" i="13" s="1"/>
  <c r="A18" i="13"/>
  <c r="A21" i="11"/>
  <c r="R21" i="11" s="1"/>
  <c r="AF21" i="11" s="1"/>
  <c r="R18" i="11"/>
  <c r="AF18" i="11" s="1"/>
  <c r="AJ24" i="11" s="1"/>
  <c r="A18" i="11"/>
  <c r="A21" i="10"/>
  <c r="R21" i="10" s="1"/>
  <c r="AF21" i="10" s="1"/>
  <c r="R18" i="10"/>
  <c r="AF18" i="10" s="1"/>
  <c r="AJ24" i="10" s="1"/>
  <c r="A18" i="10"/>
  <c r="A21" i="9"/>
  <c r="R21" i="9" s="1"/>
  <c r="AF21" i="9" s="1"/>
  <c r="R18" i="9"/>
  <c r="AF18" i="9" s="1"/>
  <c r="AJ24" i="9" s="1"/>
  <c r="A18" i="9"/>
  <c r="R21" i="8"/>
  <c r="AF21" i="8" s="1"/>
  <c r="A21" i="8"/>
  <c r="R18" i="8"/>
  <c r="AF18" i="8" s="1"/>
  <c r="A18" i="8"/>
  <c r="A21" i="7"/>
  <c r="R21" i="7" s="1"/>
  <c r="AF21" i="7" s="1"/>
  <c r="R18" i="7"/>
  <c r="AF18" i="7" s="1"/>
  <c r="AJ24" i="7" s="1"/>
  <c r="A18" i="7"/>
  <c r="R21" i="6"/>
  <c r="AF21" i="6" s="1"/>
  <c r="AJ24" i="6" s="1"/>
  <c r="A21" i="6"/>
  <c r="AF18" i="6"/>
  <c r="R18" i="6"/>
  <c r="A18" i="6"/>
  <c r="A21" i="5"/>
  <c r="R21" i="5" s="1"/>
  <c r="AF21" i="5" s="1"/>
  <c r="R18" i="5"/>
  <c r="AF18" i="5" s="1"/>
  <c r="AJ24" i="5" s="1"/>
  <c r="A18" i="5"/>
  <c r="A21" i="4"/>
  <c r="R21" i="4" s="1"/>
  <c r="AF21" i="4" s="1"/>
  <c r="AJ24" i="4" s="1"/>
  <c r="AF18" i="4"/>
  <c r="R18" i="4"/>
  <c r="A18" i="4"/>
  <c r="G20" i="21"/>
  <c r="G18" i="21"/>
  <c r="G15" i="21"/>
  <c r="L13" i="21"/>
  <c r="G13" i="21"/>
  <c r="A21" i="3"/>
  <c r="R21" i="3" s="1"/>
  <c r="AF21" i="3" s="1"/>
  <c r="R18" i="3"/>
  <c r="AF18" i="3" s="1"/>
  <c r="A18" i="3"/>
  <c r="P18" i="12"/>
  <c r="O18" i="12"/>
  <c r="N18" i="12"/>
  <c r="M18" i="12"/>
  <c r="L18" i="12"/>
  <c r="K18" i="12"/>
  <c r="J18" i="12"/>
  <c r="I18" i="12"/>
  <c r="H18" i="12"/>
  <c r="G18" i="12"/>
  <c r="F18" i="12"/>
  <c r="E18" i="12"/>
  <c r="D18" i="12"/>
  <c r="C18" i="12"/>
  <c r="B18" i="12"/>
  <c r="P17" i="12"/>
  <c r="O17" i="12"/>
  <c r="N17" i="12"/>
  <c r="M17" i="12"/>
  <c r="L17" i="12"/>
  <c r="K17" i="12"/>
  <c r="J17" i="12"/>
  <c r="I17" i="12"/>
  <c r="H17" i="12"/>
  <c r="G17" i="12"/>
  <c r="F17" i="12"/>
  <c r="E17" i="12"/>
  <c r="D17" i="12"/>
  <c r="C17" i="12"/>
  <c r="B17" i="12"/>
  <c r="P16" i="12"/>
  <c r="O16" i="12"/>
  <c r="N16" i="12"/>
  <c r="M16" i="12"/>
  <c r="L16" i="12"/>
  <c r="K16" i="12"/>
  <c r="J16" i="12"/>
  <c r="I16" i="12"/>
  <c r="H16" i="12"/>
  <c r="G16" i="12"/>
  <c r="F16" i="12"/>
  <c r="E16" i="12"/>
  <c r="D16" i="12"/>
  <c r="C16" i="12"/>
  <c r="B16" i="12"/>
  <c r="P15" i="12"/>
  <c r="O15" i="12"/>
  <c r="N15" i="12"/>
  <c r="M15" i="12"/>
  <c r="L15" i="12"/>
  <c r="K15" i="12"/>
  <c r="J15" i="12"/>
  <c r="I15" i="12"/>
  <c r="H15" i="12"/>
  <c r="G15" i="12"/>
  <c r="F15" i="12"/>
  <c r="E15" i="12"/>
  <c r="D15" i="12"/>
  <c r="C15" i="12"/>
  <c r="B15" i="12"/>
  <c r="P14" i="12"/>
  <c r="O14" i="12"/>
  <c r="N14" i="12"/>
  <c r="M14" i="12"/>
  <c r="L14" i="12"/>
  <c r="K14" i="12"/>
  <c r="J14" i="12"/>
  <c r="I14" i="12"/>
  <c r="H14" i="12"/>
  <c r="G14" i="12"/>
  <c r="F14" i="12"/>
  <c r="E14" i="12"/>
  <c r="D14" i="12"/>
  <c r="C14" i="12"/>
  <c r="B14" i="12"/>
  <c r="P13" i="12"/>
  <c r="O13" i="12"/>
  <c r="N13" i="12"/>
  <c r="M13" i="12"/>
  <c r="L13" i="12"/>
  <c r="K13" i="12"/>
  <c r="J13" i="12"/>
  <c r="I13" i="12"/>
  <c r="H13" i="12"/>
  <c r="G13" i="12"/>
  <c r="F13" i="12"/>
  <c r="E13" i="12"/>
  <c r="D13" i="12"/>
  <c r="C13" i="12"/>
  <c r="B13" i="12"/>
  <c r="P12" i="12"/>
  <c r="O12" i="12"/>
  <c r="N12" i="12"/>
  <c r="M12" i="12"/>
  <c r="L12" i="12"/>
  <c r="K12" i="12"/>
  <c r="J12" i="12"/>
  <c r="I12" i="12"/>
  <c r="H12" i="12"/>
  <c r="G12" i="12"/>
  <c r="F12" i="12"/>
  <c r="E12" i="12"/>
  <c r="D12" i="12"/>
  <c r="C12" i="12"/>
  <c r="B12" i="12"/>
  <c r="P11" i="12"/>
  <c r="O11" i="12"/>
  <c r="N11" i="12"/>
  <c r="M11" i="12"/>
  <c r="L11" i="12"/>
  <c r="K11" i="12"/>
  <c r="J11" i="12"/>
  <c r="I11" i="12"/>
  <c r="H11" i="12"/>
  <c r="G11" i="12"/>
  <c r="F11" i="12"/>
  <c r="E11" i="12"/>
  <c r="D11" i="12"/>
  <c r="C11" i="12"/>
  <c r="B11" i="12"/>
  <c r="P10" i="12"/>
  <c r="O10" i="12"/>
  <c r="N10" i="12"/>
  <c r="M10" i="12"/>
  <c r="L10" i="12"/>
  <c r="K10" i="12"/>
  <c r="J10" i="12"/>
  <c r="I10" i="12"/>
  <c r="H10" i="12"/>
  <c r="G10" i="12"/>
  <c r="F10" i="12"/>
  <c r="E10" i="12"/>
  <c r="D10" i="12"/>
  <c r="C10" i="12"/>
  <c r="B10" i="12"/>
  <c r="P9" i="12"/>
  <c r="O9" i="12"/>
  <c r="N9" i="12"/>
  <c r="M9" i="12"/>
  <c r="L9" i="12"/>
  <c r="K9" i="12"/>
  <c r="J9" i="12"/>
  <c r="I9" i="12"/>
  <c r="H9" i="12"/>
  <c r="G9" i="12"/>
  <c r="F9" i="12"/>
  <c r="E9" i="12"/>
  <c r="D9" i="12"/>
  <c r="C9" i="12"/>
  <c r="B9" i="12"/>
  <c r="P8" i="12"/>
  <c r="O8" i="12"/>
  <c r="N8" i="12"/>
  <c r="M8" i="12"/>
  <c r="L8" i="12"/>
  <c r="K8" i="12"/>
  <c r="J8" i="12"/>
  <c r="I8" i="12"/>
  <c r="H8" i="12"/>
  <c r="G8" i="12"/>
  <c r="F8" i="12"/>
  <c r="E8" i="12"/>
  <c r="D8" i="12"/>
  <c r="C8" i="12"/>
  <c r="B8" i="12"/>
  <c r="P7" i="12"/>
  <c r="O7" i="12"/>
  <c r="N7" i="12"/>
  <c r="M7" i="12"/>
  <c r="L7" i="12"/>
  <c r="K7" i="12"/>
  <c r="J7" i="12"/>
  <c r="I7" i="12"/>
  <c r="H7" i="12"/>
  <c r="G7" i="12"/>
  <c r="U23" i="12" s="1"/>
  <c r="X27" i="2" s="1"/>
  <c r="F7" i="12"/>
  <c r="E7" i="12"/>
  <c r="D7" i="12"/>
  <c r="C7" i="12"/>
  <c r="B7" i="12"/>
  <c r="P6" i="12"/>
  <c r="O6" i="12"/>
  <c r="N6" i="12"/>
  <c r="M6" i="12"/>
  <c r="L6" i="12"/>
  <c r="K6" i="12"/>
  <c r="J6" i="12"/>
  <c r="I6" i="12"/>
  <c r="H6" i="12"/>
  <c r="G6" i="12"/>
  <c r="F6" i="12"/>
  <c r="E6" i="12"/>
  <c r="D6" i="12"/>
  <c r="C6" i="12"/>
  <c r="B6" i="12"/>
  <c r="P5" i="12"/>
  <c r="O5" i="12"/>
  <c r="N5" i="12"/>
  <c r="M5" i="12"/>
  <c r="L5" i="12"/>
  <c r="K5" i="12"/>
  <c r="J5" i="12"/>
  <c r="I5" i="12"/>
  <c r="H5" i="12"/>
  <c r="G5" i="12"/>
  <c r="F5" i="12"/>
  <c r="E5" i="12"/>
  <c r="D5" i="12"/>
  <c r="C5" i="12"/>
  <c r="B5" i="12"/>
  <c r="P4" i="12"/>
  <c r="O4" i="12"/>
  <c r="N4" i="12"/>
  <c r="M4" i="12"/>
  <c r="L4" i="12"/>
  <c r="K4" i="12"/>
  <c r="J4" i="12"/>
  <c r="I4" i="12"/>
  <c r="H4" i="12"/>
  <c r="G4" i="12"/>
  <c r="F4" i="12"/>
  <c r="E4" i="12"/>
  <c r="D4" i="12"/>
  <c r="C4" i="12"/>
  <c r="B4" i="12"/>
  <c r="AJ24" i="14" l="1"/>
  <c r="AJ24" i="13"/>
  <c r="AJ24" i="8"/>
  <c r="U36" i="12"/>
  <c r="X40" i="2" s="1"/>
  <c r="T32" i="12"/>
  <c r="T36" i="2" s="1"/>
  <c r="U37" i="12"/>
  <c r="X41" i="2" s="1"/>
  <c r="T37" i="12"/>
  <c r="T41" i="2" s="1"/>
  <c r="P19" i="12"/>
  <c r="U31" i="12"/>
  <c r="X35" i="2" s="1"/>
  <c r="T31" i="12"/>
  <c r="T35" i="2" s="1"/>
  <c r="U32" i="12"/>
  <c r="X36" i="2" s="1"/>
  <c r="T36" i="12"/>
  <c r="T40" i="2" s="1"/>
  <c r="AJ24" i="3"/>
  <c r="U28" i="12"/>
  <c r="X32" i="2" s="1"/>
  <c r="U29" i="12"/>
  <c r="X33" i="2" s="1"/>
  <c r="T25" i="12"/>
  <c r="T29" i="2" s="1"/>
  <c r="T20" i="12"/>
  <c r="T24" i="2" s="1"/>
  <c r="T26" i="12"/>
  <c r="T30" i="2" s="1"/>
  <c r="T34" i="12"/>
  <c r="T38" i="2" s="1"/>
  <c r="T28" i="12"/>
  <c r="T32" i="2" s="1"/>
  <c r="T23" i="12"/>
  <c r="T27" i="2" s="1"/>
  <c r="U24" i="12"/>
  <c r="X28" i="2" s="1"/>
  <c r="U25" i="12"/>
  <c r="X29" i="2" s="1"/>
  <c r="U20" i="12"/>
  <c r="X24" i="2" s="1"/>
  <c r="U26" i="12"/>
  <c r="X30" i="2" s="1"/>
  <c r="U34" i="12"/>
  <c r="X38" i="2" s="1"/>
  <c r="T22" i="12"/>
  <c r="T26" i="2" s="1"/>
  <c r="T29" i="12"/>
  <c r="T33" i="2" s="1"/>
  <c r="T24" i="12"/>
  <c r="T28" i="2" s="1"/>
  <c r="T21" i="12"/>
  <c r="T25" i="2" s="1"/>
  <c r="T27" i="12"/>
  <c r="T31" i="2" s="1"/>
  <c r="T35" i="12"/>
  <c r="T39" i="2" s="1"/>
  <c r="U21" i="12"/>
  <c r="X25" i="2" s="1"/>
  <c r="U27" i="12"/>
  <c r="X31" i="2" s="1"/>
  <c r="U35" i="12"/>
  <c r="X39" i="2" s="1"/>
  <c r="U22" i="12"/>
  <c r="X26" i="2" s="1"/>
  <c r="T37" i="2" l="1"/>
  <c r="X37" i="2"/>
  <c r="X34" i="2"/>
  <c r="T34" i="2"/>
  <c r="T42" i="2"/>
  <c r="X42" i="2"/>
  <c r="T43" i="2" l="1"/>
  <c r="X43" i="2"/>
  <c r="G20" i="2" s="1"/>
  <c r="P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sz val="11"/>
            <rFont val="ＭＳ Ｐゴシック"/>
            <family val="3"/>
            <charset val="128"/>
          </rPr>
          <t>自動集計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CA1D7A0C-F629-4DAC-BBFA-0AEE1C965FF1}">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3D66B886-1A94-499C-83CC-DDE1CB164A9F}">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C1143DD8-4E8B-4049-80BB-2DF9140A76FB}">
      <text>
        <r>
          <rPr>
            <sz val="9"/>
            <color indexed="81"/>
            <rFont val="MS P ゴシック"/>
            <family val="3"/>
            <charset val="128"/>
          </rPr>
          <t>制約事項については確認のうえ
全てに○を入れてください。</t>
        </r>
      </text>
    </comment>
    <comment ref="Y18" authorId="1" shapeId="0" xr:uid="{C5245FFE-4CD5-4BEB-8AAA-F8E7741BEB12}">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D411CA0A-AC2E-431E-A977-0EF7319E2814}">
      <text>
        <r>
          <rPr>
            <sz val="11"/>
            <rFont val="ＭＳ Ｐゴシック"/>
            <family val="3"/>
            <charset val="128"/>
          </rPr>
          <t>１円未満の端数は切り捨て</t>
        </r>
      </text>
    </comment>
    <comment ref="Y21" authorId="1" shapeId="0" xr:uid="{B4F19E69-653F-4615-AA7F-53627F2F194F}">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354C6DFD-E76D-4B20-8EB1-0062C223B0B2}">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6ECA229A-7DEA-49BE-8F09-A42B77CD4DDC}">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5C4BC84-B5C7-41B4-B347-16F320F9BF22}">
      <text>
        <r>
          <rPr>
            <sz val="9"/>
            <color indexed="81"/>
            <rFont val="MS P ゴシック"/>
            <family val="3"/>
            <charset val="128"/>
          </rPr>
          <t>制約事項については確認のうえ
全てに○を入れてください。</t>
        </r>
      </text>
    </comment>
    <comment ref="Y18" authorId="1" shapeId="0" xr:uid="{75AE639C-0A8C-4396-80C5-B87E5CB114A4}">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659A964E-6519-4C5C-864D-C5825C584A53}">
      <text>
        <r>
          <rPr>
            <sz val="11"/>
            <rFont val="ＭＳ Ｐゴシック"/>
            <family val="3"/>
            <charset val="128"/>
          </rPr>
          <t>１円未満の端数は切り捨て</t>
        </r>
      </text>
    </comment>
    <comment ref="Y21" authorId="1" shapeId="0" xr:uid="{4ECC8CF0-ECB2-4E8B-BBF7-079A0DE1A151}">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DFCB5E73-9255-49E0-AD30-1E61E7F5665B}">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BF552323-299A-462B-B17C-7F490D98FAAF}">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1FB68D87-C499-428B-9F51-673C81E9612E}">
      <text>
        <r>
          <rPr>
            <sz val="9"/>
            <color indexed="81"/>
            <rFont val="MS P ゴシック"/>
            <family val="3"/>
            <charset val="128"/>
          </rPr>
          <t>制約事項については確認のうえ
全てに○を入れてください。</t>
        </r>
      </text>
    </comment>
    <comment ref="Y18" authorId="1" shapeId="0" xr:uid="{747F0304-54E1-4245-BAFA-231F3BC9DC98}">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D68B01FF-523C-4857-B019-E0EE934B118E}">
      <text>
        <r>
          <rPr>
            <sz val="11"/>
            <rFont val="ＭＳ Ｐゴシック"/>
            <family val="3"/>
            <charset val="128"/>
          </rPr>
          <t>１円未満の端数は切り捨て</t>
        </r>
      </text>
    </comment>
    <comment ref="Y21" authorId="1" shapeId="0" xr:uid="{34F2CFF2-20A2-41B9-BA40-8DCD44D60D32}">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CDF241B9-0A61-467D-B8A1-0F58A2A04595}">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773533DD-3A15-4600-BDA6-78CC81AAEC2A}">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5C15A4F1-1CEA-45EB-90C0-7F86FC175885}">
      <text>
        <r>
          <rPr>
            <sz val="9"/>
            <color indexed="81"/>
            <rFont val="MS P ゴシック"/>
            <family val="3"/>
            <charset val="128"/>
          </rPr>
          <t>制約事項については確認のうえ
全てに○を入れてください。</t>
        </r>
      </text>
    </comment>
    <comment ref="Y18" authorId="1" shapeId="0" xr:uid="{731BA563-64A7-4027-A27A-3BC1D4B29ACA}">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96CAF9D1-9193-46A7-A87E-F41166F93CD7}">
      <text>
        <r>
          <rPr>
            <sz val="11"/>
            <rFont val="ＭＳ Ｐゴシック"/>
            <family val="3"/>
            <charset val="128"/>
          </rPr>
          <t>１円未満の端数は切り捨て</t>
        </r>
      </text>
    </comment>
    <comment ref="Y21" authorId="1" shapeId="0" xr:uid="{621B3326-3F10-4B46-885A-61C3CC6CDCE8}">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57621BC1-0D03-4EEB-885F-F0735EA6D3EA}">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1129F9A-EED9-4D4F-A60E-9BED36F931CC}">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941FDA47-70AE-4A19-90C6-9C4CE7BDD548}">
      <text>
        <r>
          <rPr>
            <sz val="9"/>
            <color indexed="81"/>
            <rFont val="MS P ゴシック"/>
            <family val="3"/>
            <charset val="128"/>
          </rPr>
          <t>制約事項については確認のうえ
全てに○を入れてください。</t>
        </r>
      </text>
    </comment>
    <comment ref="Y18" authorId="1" shapeId="0" xr:uid="{29C88171-E95D-4947-AC47-1A662524DD7C}">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1B93C033-DDE2-45DA-860A-E18D992D57FC}">
      <text>
        <r>
          <rPr>
            <sz val="11"/>
            <rFont val="ＭＳ Ｐゴシック"/>
            <family val="3"/>
            <charset val="128"/>
          </rPr>
          <t>１円未満の端数は切り捨て</t>
        </r>
      </text>
    </comment>
    <comment ref="Y21" authorId="1" shapeId="0" xr:uid="{4451FEDD-EBD5-4D41-B634-A1E4CF062975}">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D1BA1F50-9AEE-4771-B46B-31F9B911CC89}">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DE1D5060-090D-462B-997C-8C648614F153}">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79359742-6A27-41A3-ABE8-054DDC1C981C}">
      <text>
        <r>
          <rPr>
            <sz val="9"/>
            <color indexed="81"/>
            <rFont val="MS P ゴシック"/>
            <family val="3"/>
            <charset val="128"/>
          </rPr>
          <t>制約事項については確認のうえ
全てに○を入れてください。</t>
        </r>
      </text>
    </comment>
    <comment ref="Y18" authorId="1" shapeId="0" xr:uid="{187D5C96-7168-4894-B9F8-7459CCC7E05A}">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3833FE9D-D8DC-4D73-A249-68A9B96AF5E8}">
      <text>
        <r>
          <rPr>
            <sz val="11"/>
            <rFont val="ＭＳ Ｐゴシック"/>
            <family val="3"/>
            <charset val="128"/>
          </rPr>
          <t>１円未満の端数は切り捨て</t>
        </r>
      </text>
    </comment>
    <comment ref="Y21" authorId="1" shapeId="0" xr:uid="{1E07A2F3-1E17-4538-B400-0A8419F5418B}">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DDF0858E-86ED-453E-AFBA-2AF8669464A8}">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B6D7E745-BC31-417C-9887-E86A75EFB457}">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3A62BA7D-8586-428B-B598-0F2D5E8470DD}">
      <text>
        <r>
          <rPr>
            <sz val="9"/>
            <color indexed="81"/>
            <rFont val="MS P ゴシック"/>
            <family val="3"/>
            <charset val="128"/>
          </rPr>
          <t>制約事項については確認のうえ
全てに○を入れてください。</t>
        </r>
      </text>
    </comment>
    <comment ref="Y18" authorId="1" shapeId="0" xr:uid="{F88AC95D-E5C4-427C-B8A7-52862E27F366}">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354E948E-13F4-4494-87B4-E0165DCBBE06}">
      <text>
        <r>
          <rPr>
            <sz val="11"/>
            <rFont val="ＭＳ Ｐゴシック"/>
            <family val="3"/>
            <charset val="128"/>
          </rPr>
          <t>１円未満の端数は切り捨て</t>
        </r>
      </text>
    </comment>
    <comment ref="Y21" authorId="1" shapeId="0" xr:uid="{A29A24DA-4A88-40B2-8A8A-4F2F696261B5}">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4" authorId="0" shapeId="0" xr:uid="{00000000-0006-0000-1200-000001000000}">
      <text>
        <r>
          <rPr>
            <sz val="11"/>
            <rFont val="ＭＳ Ｐゴシック"/>
            <family val="3"/>
            <charset val="128"/>
          </rPr>
          <t>注意！
請求書の日付は入力しないでください。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E11" authorId="0" shapeId="0" xr:uid="{917D4C53-45E1-49C7-8ACE-18886BD71A44}">
      <text>
        <r>
          <rPr>
            <b/>
            <sz val="11"/>
            <color theme="0"/>
            <rFont val="ＭＳ Ｐゴシック"/>
            <family val="3"/>
            <charset val="128"/>
          </rPr>
          <t>押印が必要です。</t>
        </r>
      </text>
    </comment>
    <comment ref="E16" authorId="0" shapeId="0" xr:uid="{00CB30BF-CCA2-4511-91CC-95D85FD457D4}">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3E777CB4-1E7D-4AC7-8D58-59A82391F405}">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00000000-0006-0000-0300-000001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300-000002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1FD4637F-741E-491A-83F9-C80861D3DD34}">
      <text>
        <r>
          <rPr>
            <sz val="9"/>
            <color indexed="81"/>
            <rFont val="MS P ゴシック"/>
            <family val="3"/>
            <charset val="128"/>
          </rPr>
          <t>制約事項については確認のうえ
全てに○を入れてください。</t>
        </r>
      </text>
    </comment>
    <comment ref="Y18" authorId="1" shapeId="0" xr:uid="{00000000-0006-0000-0300-000004000000}">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00000000-0006-0000-0300-000005000000}">
      <text>
        <r>
          <rPr>
            <sz val="11"/>
            <rFont val="ＭＳ Ｐゴシック"/>
            <family val="3"/>
            <charset val="128"/>
          </rPr>
          <t>１円未満の端数は切り捨て</t>
        </r>
      </text>
    </comment>
    <comment ref="Y21" authorId="1" shapeId="0" xr:uid="{00000000-0006-0000-0300-00000300000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E9C30743-411C-43E0-A71D-810DB112B183}">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9DCDBEE0-1E9C-484C-8318-77675F1D829B}">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5E1DC3E9-33B9-45E1-9A46-57947C29F122}">
      <text>
        <r>
          <rPr>
            <sz val="9"/>
            <color indexed="81"/>
            <rFont val="MS P ゴシック"/>
            <family val="3"/>
            <charset val="128"/>
          </rPr>
          <t>制約事項については確認のうえ
全てに○を入れてください。</t>
        </r>
      </text>
    </comment>
    <comment ref="Y18" authorId="1" shapeId="0" xr:uid="{671B6F20-8D32-4C05-9EDC-B9DA29664467}">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8D7CADCB-D01B-4D73-982A-3DA3F7590BD0}">
      <text>
        <r>
          <rPr>
            <sz val="11"/>
            <rFont val="ＭＳ Ｐゴシック"/>
            <family val="3"/>
            <charset val="128"/>
          </rPr>
          <t>１円未満の端数は切り捨て</t>
        </r>
      </text>
    </comment>
    <comment ref="Y21" authorId="1" shapeId="0" xr:uid="{6BDE8131-CA07-4961-83B1-D00A1F1EF21B}">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1FFDE3F5-9C67-4011-AF26-9ECBE0EC3365}">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99DA86B9-5C8E-4FD6-8874-0294F9AB7E9A}">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60EA910B-A571-41B4-A561-B0F0D7E1CA61}">
      <text>
        <r>
          <rPr>
            <sz val="9"/>
            <color indexed="81"/>
            <rFont val="MS P ゴシック"/>
            <family val="3"/>
            <charset val="128"/>
          </rPr>
          <t>制約事項については確認のうえ
全てに○を入れてください。</t>
        </r>
      </text>
    </comment>
    <comment ref="Y18" authorId="1" shapeId="0" xr:uid="{E0788572-6921-412E-B83F-4D83FEAB6EA3}">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57AA86BB-3274-4E02-B5E1-1628059BCF6F}">
      <text>
        <r>
          <rPr>
            <sz val="11"/>
            <rFont val="ＭＳ Ｐゴシック"/>
            <family val="3"/>
            <charset val="128"/>
          </rPr>
          <t>１円未満の端数は切り捨て</t>
        </r>
      </text>
    </comment>
    <comment ref="Y21" authorId="1" shapeId="0" xr:uid="{974EC67F-27AE-43AB-8539-4A691ED4F7B4}">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ED6BDA26-3263-4094-87E3-5BADDE1991FB}">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A33707D5-C9F4-447B-9460-F3B1BFF9CF4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AA3D61C-4B8E-4E3C-AEEF-2132EEC1ED86}">
      <text>
        <r>
          <rPr>
            <sz val="9"/>
            <color indexed="81"/>
            <rFont val="MS P ゴシック"/>
            <family val="3"/>
            <charset val="128"/>
          </rPr>
          <t>制約事項については確認のうえ
全てに○を入れてください。</t>
        </r>
      </text>
    </comment>
    <comment ref="Y18" authorId="1" shapeId="0" xr:uid="{754485A5-A956-4D5C-8EC8-66CDAC506575}">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BD102E9A-1115-49D5-AD0E-7AE14C294A70}">
      <text>
        <r>
          <rPr>
            <sz val="11"/>
            <rFont val="ＭＳ Ｐゴシック"/>
            <family val="3"/>
            <charset val="128"/>
          </rPr>
          <t>１円未満の端数は切り捨て</t>
        </r>
      </text>
    </comment>
    <comment ref="Y21" authorId="1" shapeId="0" xr:uid="{CEE04136-4C35-4829-B245-7657FD64429B}">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B5CD161A-9AE1-4498-BEA8-D97114E15A2D}">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4A5DBB4-B429-488D-B2E8-1E81A57D4525}">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31AD4465-A8C5-46B2-B416-074C8ADCE238}">
      <text>
        <r>
          <rPr>
            <sz val="9"/>
            <color indexed="81"/>
            <rFont val="MS P ゴシック"/>
            <family val="3"/>
            <charset val="128"/>
          </rPr>
          <t>制約事項については確認のうえ
全てに○を入れてください。</t>
        </r>
      </text>
    </comment>
    <comment ref="Y18" authorId="1" shapeId="0" xr:uid="{BB495D0E-6CF2-43B9-BF9D-BD17600CEED4}">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AC03F438-5A35-405D-AF8A-5A4FE2060B4E}">
      <text>
        <r>
          <rPr>
            <sz val="11"/>
            <rFont val="ＭＳ Ｐゴシック"/>
            <family val="3"/>
            <charset val="128"/>
          </rPr>
          <t>１円未満の端数は切り捨て</t>
        </r>
      </text>
    </comment>
    <comment ref="Y21" authorId="1" shapeId="0" xr:uid="{59851DE2-2944-4C10-8AB0-0FC0A3BC59B0}">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065A781F-5D62-4246-942C-8609C9BA5C4D}">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D67ACBBB-0D8A-4732-A7E1-29948ABA835E}">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2FBED3FF-8993-4D07-B152-8CDF4E830DF2}">
      <text>
        <r>
          <rPr>
            <sz val="9"/>
            <color indexed="81"/>
            <rFont val="MS P ゴシック"/>
            <family val="3"/>
            <charset val="128"/>
          </rPr>
          <t>制約事項については確認のうえ
全てに○を入れてください。</t>
        </r>
      </text>
    </comment>
    <comment ref="Y18" authorId="1" shapeId="0" xr:uid="{3C5ECBDD-5CE3-4F0E-82F9-AD9F241D8A28}">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E201DAD0-6516-4CFA-9B7A-40BBFC7F906B}">
      <text>
        <r>
          <rPr>
            <sz val="11"/>
            <rFont val="ＭＳ Ｐゴシック"/>
            <family val="3"/>
            <charset val="128"/>
          </rPr>
          <t>１円未満の端数は切り捨て</t>
        </r>
      </text>
    </comment>
    <comment ref="Y21" authorId="1" shapeId="0" xr:uid="{F89CD770-47AB-4E85-97CB-BA0DAFD3B79B}">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CE8D8B11-01C8-4254-B80D-E0D1B5AD9489}">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C3512B79-B017-4CEE-82B6-96B9AF13DC6B}">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18049A56-33B5-481A-9DEE-3D52DD1E1B19}">
      <text>
        <r>
          <rPr>
            <sz val="9"/>
            <color indexed="81"/>
            <rFont val="MS P ゴシック"/>
            <family val="3"/>
            <charset val="128"/>
          </rPr>
          <t>制約事項については確認のうえ
全てに○を入れてください。</t>
        </r>
      </text>
    </comment>
    <comment ref="Y18" authorId="1" shapeId="0" xr:uid="{A3A3049F-6EDE-4E6C-B17D-DA0EFC2B0789}">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3E77E015-D187-488C-9B7D-664E8F6926FA}">
      <text>
        <r>
          <rPr>
            <sz val="11"/>
            <rFont val="ＭＳ Ｐゴシック"/>
            <family val="3"/>
            <charset val="128"/>
          </rPr>
          <t>１円未満の端数は切り捨て</t>
        </r>
      </text>
    </comment>
    <comment ref="Y21" authorId="1" shapeId="0" xr:uid="{7AC50DB0-23AF-411F-83AA-6C69CB9EDFC9}">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senboku</author>
  </authors>
  <commentList>
    <comment ref="N3" authorId="0" shapeId="0" xr:uid="{30C7A60F-4679-4E71-92EA-939FEBB4C198}">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798EC481-F32A-4746-9248-A80B8F2DCCC9}">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BF753A10-510D-4EC2-BA91-CAB233C45A6B}">
      <text>
        <r>
          <rPr>
            <sz val="9"/>
            <color indexed="81"/>
            <rFont val="MS P ゴシック"/>
            <family val="3"/>
            <charset val="128"/>
          </rPr>
          <t>制約事項については確認のうえ
全てに○を入れてください。</t>
        </r>
      </text>
    </comment>
    <comment ref="Y18" authorId="1" shapeId="0" xr:uid="{2A964844-390E-4937-BCDE-DA72991021B6}">
      <text>
        <r>
          <rPr>
            <b/>
            <sz val="11"/>
            <color rgb="FFFF0000"/>
            <rFont val="ＭＳ Ｐゴシック"/>
            <family val="3"/>
            <charset val="128"/>
          </rPr>
          <t>入所系、複合系の場合に入力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t>
        </r>
      </text>
    </comment>
    <comment ref="AF18" authorId="1" shapeId="0" xr:uid="{2A60FB29-E1B0-460E-B6E0-F527AE3CE0F0}">
      <text>
        <r>
          <rPr>
            <sz val="11"/>
            <rFont val="ＭＳ Ｐゴシック"/>
            <family val="3"/>
            <charset val="128"/>
          </rPr>
          <t>１円未満の端数は切り捨て</t>
        </r>
      </text>
    </comment>
    <comment ref="Y21" authorId="1" shapeId="0" xr:uid="{1F7E4597-A1A1-43E4-A8DE-58DF56408BAC}">
      <text>
        <r>
          <rPr>
            <b/>
            <sz val="11"/>
            <color rgb="FFFF0000"/>
            <rFont val="ＭＳ Ｐゴシック"/>
            <family val="3"/>
            <charset val="128"/>
          </rPr>
          <t>通所系、複合系の場合に入力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sharedStrings.xml><?xml version="1.0" encoding="utf-8"?>
<sst xmlns="http://schemas.openxmlformats.org/spreadsheetml/2006/main" count="860" uniqueCount="154">
  <si>
    <t>事業所・施設の状況</t>
    <rPh sb="0" eb="3">
      <t>ジギョウショ</t>
    </rPh>
    <rPh sb="4" eb="6">
      <t>シセツ</t>
    </rPh>
    <rPh sb="7" eb="9">
      <t>ジョウキョウ</t>
    </rPh>
    <phoneticPr fontId="4"/>
  </si>
  <si>
    <t>所 在 地　</t>
  </si>
  <si>
    <t>連絡先</t>
    <rPh sb="0" eb="3">
      <t>レンラクサキ</t>
    </rPh>
    <phoneticPr fontId="4"/>
  </si>
  <si>
    <t>住所</t>
  </si>
  <si>
    <t>サービス種別</t>
    <rPh sb="4" eb="6">
      <t>シュベツ</t>
    </rPh>
    <phoneticPr fontId="4"/>
  </si>
  <si>
    <t>本申請書の使い方</t>
    <rPh sb="0" eb="1">
      <t>ホン</t>
    </rPh>
    <rPh sb="1" eb="4">
      <t>シンセイショ</t>
    </rPh>
    <rPh sb="5" eb="6">
      <t>ツカ</t>
    </rPh>
    <rPh sb="7" eb="8">
      <t>カタ</t>
    </rPh>
    <phoneticPr fontId="4"/>
  </si>
  <si>
    <t>‐</t>
  </si>
  <si>
    <t>基準単価</t>
    <rPh sb="0" eb="2">
      <t>キジュン</t>
    </rPh>
    <rPh sb="2" eb="4">
      <t>タンカ</t>
    </rPh>
    <phoneticPr fontId="4"/>
  </si>
  <si>
    <t>（郵便番号</t>
    <rPh sb="1" eb="3">
      <t>ユウビン</t>
    </rPh>
    <rPh sb="3" eb="5">
      <t>バンゴウ</t>
    </rPh>
    <phoneticPr fontId="4"/>
  </si>
  <si>
    <t>日</t>
    <rPh sb="0" eb="1">
      <t>ニチ</t>
    </rPh>
    <phoneticPr fontId="4"/>
  </si>
  <si>
    <t>法人名</t>
    <rPh sb="0" eb="2">
      <t>ホウジン</t>
    </rPh>
    <rPh sb="2" eb="3">
      <t>メイ</t>
    </rPh>
    <phoneticPr fontId="4"/>
  </si>
  <si>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</si>
  <si>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</si>
  <si>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4"/>
  </si>
  <si>
    <t>月</t>
    <rPh sb="0" eb="1">
      <t>ゲツ</t>
    </rPh>
    <phoneticPr fontId="4"/>
  </si>
  <si>
    <t>介護保険事業所番号</t>
    <rPh sb="0" eb="2">
      <t>カイゴ</t>
    </rPh>
    <rPh sb="2" eb="4">
      <t>ホケン</t>
    </rPh>
    <rPh sb="4" eb="7">
      <t>ジギョウショ</t>
    </rPh>
    <rPh sb="7" eb="9">
      <t>バンゴウ</t>
    </rPh>
    <phoneticPr fontId="4"/>
  </si>
  <si>
    <t>様</t>
    <rPh sb="0" eb="1">
      <t>サマ</t>
    </rPh>
    <phoneticPr fontId="4"/>
  </si>
  <si>
    <t>フリガナ</t>
  </si>
  <si>
    <t>）</t>
  </si>
  <si>
    <t>事業所・施設名</t>
    <rPh sb="0" eb="3">
      <t>ジギョウショ</t>
    </rPh>
    <rPh sb="4" eb="7">
      <t>シセツメイ</t>
    </rPh>
    <phoneticPr fontId="4"/>
  </si>
  <si>
    <t>電話番号</t>
    <rPh sb="0" eb="2">
      <t>デンワ</t>
    </rPh>
    <rPh sb="2" eb="4">
      <t>バンゴウ</t>
    </rPh>
    <phoneticPr fontId="4"/>
  </si>
  <si>
    <t>区　　分</t>
    <rPh sb="0" eb="1">
      <t>く</t>
    </rPh>
    <rPh sb="3" eb="4">
      <t>ふん</t>
    </rPh>
    <phoneticPr fontId="3" type="Hiragana"/>
  </si>
  <si>
    <t>職　　名</t>
    <rPh sb="0" eb="1">
      <t>ショク</t>
    </rPh>
    <rPh sb="3" eb="4">
      <t>ナ</t>
    </rPh>
    <phoneticPr fontId="4"/>
  </si>
  <si>
    <t>氏　　名</t>
    <rPh sb="0" eb="1">
      <t>シ</t>
    </rPh>
    <rPh sb="3" eb="4">
      <t>ナ</t>
    </rPh>
    <phoneticPr fontId="4"/>
  </si>
  <si>
    <t>介護保険
事業所番号</t>
    <rPh sb="0" eb="2">
      <t>カイゴ</t>
    </rPh>
    <rPh sb="2" eb="4">
      <t>ホケン</t>
    </rPh>
    <rPh sb="5" eb="8">
      <t>ジギョウショ</t>
    </rPh>
    <rPh sb="8" eb="10">
      <t>バンゴウ</t>
    </rPh>
    <phoneticPr fontId="4"/>
  </si>
  <si>
    <t>振込口座</t>
    <rPh sb="0" eb="2">
      <t>フリコミ</t>
    </rPh>
    <rPh sb="2" eb="4">
      <t>コウザ</t>
    </rPh>
    <phoneticPr fontId="4"/>
  </si>
  <si>
    <t>申請に関する担当者</t>
    <rPh sb="0" eb="2">
      <t>シンセイ</t>
    </rPh>
    <rPh sb="3" eb="4">
      <t>カン</t>
    </rPh>
    <rPh sb="6" eb="9">
      <t>タントウシャ</t>
    </rPh>
    <phoneticPr fontId="4"/>
  </si>
  <si>
    <t>金融機関コード</t>
    <rPh sb="0" eb="2">
      <t>キンユウ</t>
    </rPh>
    <rPh sb="2" eb="4">
      <t>キカン</t>
    </rPh>
    <phoneticPr fontId="4"/>
  </si>
  <si>
    <t>　　令和</t>
    <rPh sb="2" eb="4">
      <t>レイワ</t>
    </rPh>
    <phoneticPr fontId="4"/>
  </si>
  <si>
    <t>申請額</t>
    <rPh sb="0" eb="3">
      <t>シンセイガク</t>
    </rPh>
    <phoneticPr fontId="4"/>
  </si>
  <si>
    <t>か所</t>
    <rPh sb="1" eb="2">
      <t>ショ</t>
    </rPh>
    <phoneticPr fontId="4"/>
  </si>
  <si>
    <t>誓　約　事　項</t>
    <rPh sb="0" eb="1">
      <t>チカイ</t>
    </rPh>
    <rPh sb="2" eb="3">
      <t>ヤク</t>
    </rPh>
    <rPh sb="4" eb="5">
      <t>コト</t>
    </rPh>
    <rPh sb="6" eb="7">
      <t>コウ</t>
    </rPh>
    <phoneticPr fontId="4"/>
  </si>
  <si>
    <t>　サービス種別・申請金額等の申請内容に相違ない。</t>
  </si>
  <si>
    <t>小　　計</t>
    <rPh sb="0" eb="1">
      <t>ショウ</t>
    </rPh>
    <rPh sb="3" eb="4">
      <t>ケイ</t>
    </rPh>
    <phoneticPr fontId="4"/>
  </si>
  <si>
    <t>事業所・施設の名称</t>
    <rPh sb="0" eb="3">
      <t>ジギョウショ</t>
    </rPh>
    <rPh sb="4" eb="6">
      <t>シセツ</t>
    </rPh>
    <rPh sb="7" eb="9">
      <t>メイショウ</t>
    </rPh>
    <phoneticPr fontId="4"/>
  </si>
  <si>
    <t>No.</t>
  </si>
  <si>
    <t>申　請　者</t>
    <rPh sb="0" eb="1">
      <t>サル</t>
    </rPh>
    <rPh sb="2" eb="3">
      <t>ショウ</t>
    </rPh>
    <rPh sb="4" eb="5">
      <t>シャ</t>
    </rPh>
    <phoneticPr fontId="4"/>
  </si>
  <si>
    <t>法人所在地</t>
    <rPh sb="0" eb="2">
      <t>ホウジン</t>
    </rPh>
    <rPh sb="2" eb="5">
      <t>ショザイチ</t>
    </rPh>
    <phoneticPr fontId="4"/>
  </si>
  <si>
    <t>－</t>
  </si>
  <si>
    <t>E-mail</t>
  </si>
  <si>
    <t>通所系</t>
    <rPh sb="0" eb="2">
      <t>ツウショ</t>
    </rPh>
    <rPh sb="2" eb="3">
      <t>ケイ</t>
    </rPh>
    <phoneticPr fontId="4"/>
  </si>
  <si>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4"/>
  </si>
  <si>
    <t>事業所･施設数</t>
    <rPh sb="0" eb="3">
      <t>ジギョウショ</t>
    </rPh>
    <rPh sb="4" eb="6">
      <t>シセツ</t>
    </rPh>
    <rPh sb="6" eb="7">
      <t>スウ</t>
    </rPh>
    <phoneticPr fontId="4"/>
  </si>
  <si>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4"/>
  </si>
  <si>
    <t>通所
定員</t>
    <rPh sb="0" eb="2">
      <t>ツウショ</t>
    </rPh>
    <rPh sb="3" eb="5">
      <t>テイイン</t>
    </rPh>
    <phoneticPr fontId="4"/>
  </si>
  <si>
    <t>事業所・施設の所在地</t>
    <rPh sb="0" eb="3">
      <t>ジギョウショ</t>
    </rPh>
    <rPh sb="4" eb="6">
      <t>シセツ</t>
    </rPh>
    <rPh sb="7" eb="10">
      <t>ショザイチ</t>
    </rPh>
    <phoneticPr fontId="4"/>
  </si>
  <si>
    <t>手順</t>
    <rPh sb="0" eb="2">
      <t>テジュン</t>
    </rPh>
    <phoneticPr fontId="4"/>
  </si>
  <si>
    <t>合　　計</t>
    <rPh sb="0" eb="1">
      <t>ゴウ</t>
    </rPh>
    <rPh sb="3" eb="4">
      <t>ケイ</t>
    </rPh>
    <phoneticPr fontId="4"/>
  </si>
  <si>
    <t>算定額</t>
    <rPh sb="0" eb="2">
      <t>サンテイ</t>
    </rPh>
    <rPh sb="2" eb="3">
      <t>ガク</t>
    </rPh>
    <phoneticPr fontId="4"/>
  </si>
  <si>
    <t>算定額</t>
    <rPh sb="0" eb="3">
      <t>サンテイガク</t>
    </rPh>
    <phoneticPr fontId="4"/>
  </si>
  <si>
    <t>介護老人福祉施設</t>
  </si>
  <si>
    <t>人</t>
    <rPh sb="0" eb="1">
      <t>ニン</t>
    </rPh>
    <phoneticPr fontId="4"/>
  </si>
  <si>
    <t>　この助成金に係る収入及び支出等に係る証拠書類を適切に整備保管する。</t>
    <rPh sb="29" eb="31">
      <t>ホカン</t>
    </rPh>
    <phoneticPr fontId="4"/>
  </si>
  <si>
    <t>法人本部の作業</t>
    <rPh sb="0" eb="2">
      <t>ホウジン</t>
    </rPh>
    <rPh sb="2" eb="4">
      <t>ホンブ</t>
    </rPh>
    <rPh sb="5" eb="7">
      <t>サギョウ</t>
    </rPh>
    <phoneticPr fontId="4"/>
  </si>
  <si>
    <t>　この助成金と対象経費を重複して，他の助成金を受けていない。</t>
  </si>
  <si>
    <t>　添付書類</t>
    <rPh sb="1" eb="3">
      <t>テンプ</t>
    </rPh>
    <rPh sb="3" eb="5">
      <t>ショルイ</t>
    </rPh>
    <phoneticPr fontId="4"/>
  </si>
  <si>
    <t>代表者の職・氏名</t>
  </si>
  <si>
    <t>看護小規模多機能型居宅介護</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</si>
  <si>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4"/>
  </si>
  <si>
    <t>開設日</t>
    <rPh sb="0" eb="3">
      <t>カイセツビ</t>
    </rPh>
    <phoneticPr fontId="4"/>
  </si>
  <si>
    <t>地域密着型通所介護</t>
    <rPh sb="0" eb="2">
      <t>チイキ</t>
    </rPh>
    <rPh sb="2" eb="5">
      <t>ミッチャクガタ</t>
    </rPh>
    <rPh sb="5" eb="7">
      <t>ツウショ</t>
    </rPh>
    <rPh sb="7" eb="9">
      <t>カイゴ</t>
    </rPh>
    <phoneticPr fontId="4"/>
  </si>
  <si>
    <t>入所系及び短期入所系</t>
    <rPh sb="0" eb="2">
      <t>ニュウショ</t>
    </rPh>
    <rPh sb="2" eb="3">
      <t>ケイ</t>
    </rPh>
    <rPh sb="3" eb="4">
      <t>オヨ</t>
    </rPh>
    <rPh sb="5" eb="7">
      <t>タンキ</t>
    </rPh>
    <rPh sb="7" eb="9">
      <t>ニュウショ</t>
    </rPh>
    <rPh sb="9" eb="10">
      <t>ケイ</t>
    </rPh>
    <phoneticPr fontId="4"/>
  </si>
  <si>
    <t>申請額</t>
    <rPh sb="0" eb="2">
      <t>シンセイ</t>
    </rPh>
    <rPh sb="2" eb="3">
      <t>ガク</t>
    </rPh>
    <phoneticPr fontId="4"/>
  </si>
  <si>
    <t>複合系</t>
    <rPh sb="0" eb="2">
      <t>フクゴウ</t>
    </rPh>
    <rPh sb="2" eb="3">
      <t>ケイ</t>
    </rPh>
    <phoneticPr fontId="4"/>
  </si>
  <si>
    <t>開所日</t>
    <rPh sb="0" eb="2">
      <t>カイショ</t>
    </rPh>
    <rPh sb="2" eb="3">
      <t>ビ</t>
    </rPh>
    <phoneticPr fontId="4"/>
  </si>
  <si>
    <t>普通</t>
    <rPh sb="0" eb="2">
      <t>フツウ</t>
    </rPh>
    <phoneticPr fontId="4"/>
  </si>
  <si>
    <t>店舗コード</t>
    <rPh sb="0" eb="2">
      <t>テンポ</t>
    </rPh>
    <phoneticPr fontId="4"/>
  </si>
  <si>
    <t>認知症対応型通所介護</t>
    <rPh sb="0" eb="3">
      <t>ニンチショウ</t>
    </rPh>
    <rPh sb="3" eb="6">
      <t>タイオウガタ</t>
    </rPh>
    <rPh sb="6" eb="8">
      <t>ツウショ</t>
    </rPh>
    <rPh sb="8" eb="10">
      <t>カイゴ</t>
    </rPh>
    <phoneticPr fontId="4"/>
  </si>
  <si>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</si>
  <si>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4"/>
  </si>
  <si>
    <t>　（２）施設別個票（別紙２）</t>
    <rPh sb="4" eb="6">
      <t>シセツ</t>
    </rPh>
    <rPh sb="6" eb="7">
      <t>ベツ</t>
    </rPh>
    <rPh sb="7" eb="9">
      <t>コヒョウ</t>
    </rPh>
    <rPh sb="10" eb="12">
      <t>ベッシ</t>
    </rPh>
    <phoneticPr fontId="4"/>
  </si>
  <si>
    <t>施設別申請額一覧（別紙１）</t>
    <rPh sb="0" eb="2">
      <t>シセツ</t>
    </rPh>
    <rPh sb="2" eb="3">
      <t>ベツ</t>
    </rPh>
    <rPh sb="3" eb="6">
      <t>シンセイガク</t>
    </rPh>
    <rPh sb="6" eb="8">
      <t>イチラン</t>
    </rPh>
    <rPh sb="9" eb="11">
      <t>ベッシ</t>
    </rPh>
    <phoneticPr fontId="4"/>
  </si>
  <si>
    <t>施設別個票（別紙２）</t>
    <rPh sb="0" eb="2">
      <t>シセツ</t>
    </rPh>
    <rPh sb="2" eb="3">
      <t>ベツ</t>
    </rPh>
    <rPh sb="3" eb="5">
      <t>コヒョウ</t>
    </rPh>
    <rPh sb="6" eb="8">
      <t>ベッシ</t>
    </rPh>
    <phoneticPr fontId="4"/>
  </si>
  <si>
    <t>介護老人保健施設</t>
  </si>
  <si>
    <t>介護医療院</t>
  </si>
  <si>
    <t>養護老人ホーム</t>
  </si>
  <si>
    <t>軽費老人ホーム</t>
  </si>
  <si>
    <t>入所
定員</t>
    <rPh sb="0" eb="2">
      <t>ニュウショ</t>
    </rPh>
    <rPh sb="3" eb="5">
      <t>テイイン</t>
    </rPh>
    <phoneticPr fontId="4"/>
  </si>
  <si>
    <t>人</t>
    <rPh sb="0" eb="1">
      <t>にん</t>
    </rPh>
    <phoneticPr fontId="3" type="Hiragana"/>
  </si>
  <si>
    <t>運営月数</t>
    <rPh sb="0" eb="2">
      <t>ウンエイ</t>
    </rPh>
    <rPh sb="2" eb="3">
      <t>ゲツ</t>
    </rPh>
    <rPh sb="3" eb="4">
      <t>スウ</t>
    </rPh>
    <phoneticPr fontId="4"/>
  </si>
  <si>
    <t>月</t>
    <rPh sb="0" eb="1">
      <t>つき</t>
    </rPh>
    <phoneticPr fontId="3" type="Hiragana"/>
  </si>
  <si>
    <t>代表者職・氏名</t>
    <rPh sb="0" eb="3">
      <t>ダイヒョウシャ</t>
    </rPh>
    <rPh sb="3" eb="4">
      <t>ショク</t>
    </rPh>
    <rPh sb="5" eb="6">
      <t>シ</t>
    </rPh>
    <rPh sb="6" eb="7">
      <t>メイ</t>
    </rPh>
    <phoneticPr fontId="4"/>
  </si>
  <si>
    <t>申請額（入所）</t>
    <rPh sb="0" eb="2">
      <t>シンセイ</t>
    </rPh>
    <rPh sb="2" eb="3">
      <t>ガク</t>
    </rPh>
    <rPh sb="4" eb="6">
      <t>ニュウショ</t>
    </rPh>
    <phoneticPr fontId="4"/>
  </si>
  <si>
    <t>申請額（通所）</t>
    <rPh sb="0" eb="2">
      <t>シンセイ</t>
    </rPh>
    <rPh sb="2" eb="3">
      <t>ガク</t>
    </rPh>
    <rPh sb="4" eb="6">
      <t>ツウショ</t>
    </rPh>
    <phoneticPr fontId="4"/>
  </si>
  <si>
    <t>定員
（入所）</t>
    <rPh sb="0" eb="2">
      <t>テイイン</t>
    </rPh>
    <rPh sb="4" eb="6">
      <t>ニュウショ</t>
    </rPh>
    <phoneticPr fontId="4"/>
  </si>
  <si>
    <t>定員
（通所）</t>
    <rPh sb="0" eb="2">
      <t>ていいん</t>
    </rPh>
    <rPh sb="4" eb="6">
      <t>つうしょ</t>
    </rPh>
    <phoneticPr fontId="3" type="Hiragana"/>
  </si>
  <si>
    <t>基準単価
（入所）</t>
    <rPh sb="0" eb="2">
      <t>キジュン</t>
    </rPh>
    <rPh sb="2" eb="4">
      <t>タンカ</t>
    </rPh>
    <rPh sb="6" eb="8">
      <t>ニュウショ</t>
    </rPh>
    <phoneticPr fontId="4"/>
  </si>
  <si>
    <t>基準単価
（通所）</t>
    <rPh sb="0" eb="2">
      <t>キジュン</t>
    </rPh>
    <rPh sb="2" eb="4">
      <t>タンカ</t>
    </rPh>
    <rPh sb="6" eb="8">
      <t>ツウショ</t>
    </rPh>
    <phoneticPr fontId="4"/>
  </si>
  <si>
    <t>運営月数
（入所）</t>
    <rPh sb="0" eb="2">
      <t>ウンエイ</t>
    </rPh>
    <rPh sb="2" eb="3">
      <t>ツキ</t>
    </rPh>
    <rPh sb="3" eb="4">
      <t>スウ</t>
    </rPh>
    <rPh sb="6" eb="8">
      <t>ニュウショ</t>
    </rPh>
    <phoneticPr fontId="4"/>
  </si>
  <si>
    <t>運営月数
（通所）</t>
    <rPh sb="0" eb="2">
      <t>ウンエイ</t>
    </rPh>
    <rPh sb="2" eb="3">
      <t>ツキ</t>
    </rPh>
    <rPh sb="3" eb="4">
      <t>スウ</t>
    </rPh>
    <rPh sb="6" eb="8">
      <t>ツウショ</t>
    </rPh>
    <phoneticPr fontId="4"/>
  </si>
  <si>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4"/>
  </si>
  <si>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</si>
  <si>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</si>
  <si>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</si>
  <si>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</si>
  <si>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</si>
  <si>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</si>
  <si>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</si>
  <si>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地域密着型介護老人福祉施設入所者生活介護</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</si>
  <si>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</si>
  <si>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</si>
  <si>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</si>
  <si>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</si>
  <si>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</si>
  <si>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4"/>
  </si>
  <si>
    <t>【債権者】</t>
    <rPh sb="1" eb="4">
      <t>サイケンシャ</t>
    </rPh>
    <phoneticPr fontId="4"/>
  </si>
  <si>
    <t>郵便番号</t>
    <rPh sb="0" eb="2">
      <t>ユウビン</t>
    </rPh>
    <rPh sb="2" eb="4">
      <t>バンゴウ</t>
    </rPh>
    <phoneticPr fontId="4"/>
  </si>
  <si>
    <t>住所</t>
    <rPh sb="0" eb="1">
      <t>ジュウ</t>
    </rPh>
    <rPh sb="1" eb="2">
      <t>ショ</t>
    </rPh>
    <phoneticPr fontId="4"/>
  </si>
  <si>
    <t>【振込先口座】</t>
    <rPh sb="1" eb="4">
      <t>フリコミサキ</t>
    </rPh>
    <rPh sb="4" eb="6">
      <t>コウザ</t>
    </rPh>
    <phoneticPr fontId="4"/>
  </si>
  <si>
    <t>口座番号</t>
    <rPh sb="0" eb="2">
      <t>コウザ</t>
    </rPh>
    <rPh sb="2" eb="4">
      <t>バンゴウ</t>
    </rPh>
    <phoneticPr fontId="4"/>
  </si>
  <si>
    <t>請　求　金　額</t>
    <rPh sb="0" eb="1">
      <t>ショウ</t>
    </rPh>
    <rPh sb="2" eb="3">
      <t>モトム</t>
    </rPh>
    <rPh sb="4" eb="5">
      <t>カネ</t>
    </rPh>
    <rPh sb="6" eb="7">
      <t>ガク</t>
    </rPh>
    <phoneticPr fontId="4"/>
  </si>
  <si>
    <t>金融機関名</t>
    <rPh sb="0" eb="2">
      <t>キンユウ</t>
    </rPh>
    <rPh sb="2" eb="4">
      <t>キカン</t>
    </rPh>
    <rPh sb="4" eb="5">
      <t>メイ</t>
    </rPh>
    <phoneticPr fontId="4"/>
  </si>
  <si>
    <t>\</t>
  </si>
  <si>
    <t>令和　　 年　　 月　　 日</t>
    <rPh sb="0" eb="2">
      <t>レイワ</t>
    </rPh>
    <rPh sb="5" eb="6">
      <t>ネン</t>
    </rPh>
    <rPh sb="9" eb="10">
      <t>ガツ</t>
    </rPh>
    <rPh sb="13" eb="14">
      <t>ニチ</t>
    </rPh>
    <phoneticPr fontId="4"/>
  </si>
  <si>
    <t>支店名</t>
    <rPh sb="0" eb="3">
      <t>シテンメイ</t>
    </rPh>
    <phoneticPr fontId="4"/>
  </si>
  <si>
    <t>電話番号</t>
  </si>
  <si>
    <t>預 金 種 別</t>
    <rPh sb="0" eb="1">
      <t>アズカリ</t>
    </rPh>
    <rPh sb="2" eb="3">
      <t>キン</t>
    </rPh>
    <rPh sb="4" eb="5">
      <t>タネ</t>
    </rPh>
    <rPh sb="6" eb="7">
      <t>ベツ</t>
    </rPh>
    <phoneticPr fontId="4"/>
  </si>
  <si>
    <t>貯蓄</t>
    <rPh sb="0" eb="2">
      <t>チョチク</t>
    </rPh>
    <phoneticPr fontId="4"/>
  </si>
  <si>
    <t>当座</t>
  </si>
  <si>
    <t>その他</t>
  </si>
  <si>
    <t>※ 振込口座情報は正確にご記入ください。</t>
    <rPh sb="2" eb="4">
      <t>フリコミ</t>
    </rPh>
    <rPh sb="4" eb="8">
      <t>コウザジョウホウ</t>
    </rPh>
    <rPh sb="9" eb="11">
      <t>セイカク</t>
    </rPh>
    <rPh sb="13" eb="15">
      <t>キニュウ</t>
    </rPh>
    <phoneticPr fontId="4"/>
  </si>
  <si>
    <t>　この助成金は，施設の光熱水費や給湯等に係る灯油・重油購入費、車両燃料費、清掃等の委託費に充てる。</t>
    <rPh sb="8" eb="10">
      <t>シセツ</t>
    </rPh>
    <rPh sb="11" eb="15">
      <t>コウネツスイヒ</t>
    </rPh>
    <rPh sb="16" eb="18">
      <t>キュウトウ</t>
    </rPh>
    <rPh sb="18" eb="19">
      <t>トウ</t>
    </rPh>
    <rPh sb="20" eb="21">
      <t>カカ</t>
    </rPh>
    <rPh sb="22" eb="24">
      <t>トウユ</t>
    </rPh>
    <rPh sb="25" eb="27">
      <t>ジュウユ</t>
    </rPh>
    <rPh sb="27" eb="30">
      <t>コウニュウヒ</t>
    </rPh>
    <rPh sb="31" eb="33">
      <t>シャリョウ</t>
    </rPh>
    <rPh sb="33" eb="36">
      <t>ネンリョウヒ</t>
    </rPh>
    <rPh sb="37" eb="39">
      <t>セイソウ</t>
    </rPh>
    <rPh sb="39" eb="40">
      <t>トウ</t>
    </rPh>
    <rPh sb="41" eb="43">
      <t>イタク</t>
    </rPh>
    <rPh sb="43" eb="44">
      <t>ヒ</t>
    </rPh>
    <rPh sb="45" eb="46">
      <t>ア</t>
    </rPh>
    <phoneticPr fontId="4"/>
  </si>
  <si>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4"/>
  </si>
  <si>
    <t>認知症対応型共同生活介護</t>
  </si>
  <si>
    <t>特定施設入居者生活介護</t>
  </si>
  <si>
    <t>地域密着型特定施設入居者生活介護</t>
  </si>
  <si>
    <t>短期入所生活介護</t>
  </si>
  <si>
    <t>小規模多機能型居宅介護</t>
  </si>
  <si>
    <t>通所介護</t>
    <rPh sb="0" eb="2">
      <t>ツウショ</t>
    </rPh>
    <rPh sb="2" eb="4">
      <t>カイゴ</t>
    </rPh>
    <phoneticPr fontId="4"/>
  </si>
  <si>
    <t>通所リハビリテーション</t>
    <rPh sb="0" eb="2">
      <t>ツウショ</t>
    </rPh>
    <phoneticPr fontId="4"/>
  </si>
  <si>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</si>
  <si>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4"/>
  </si>
  <si>
    <t>円</t>
    <rPh sb="0" eb="1">
      <t>エン</t>
    </rPh>
    <phoneticPr fontId="4"/>
  </si>
  <si>
    <t>円</t>
  </si>
  <si>
    <t>（入所・通所・複合系）</t>
    <rPh sb="1" eb="3">
      <t>にゅうしょ</t>
    </rPh>
    <rPh sb="4" eb="6">
      <t>つうしょ</t>
    </rPh>
    <rPh sb="7" eb="9">
      <t>ふくごう</t>
    </rPh>
    <rPh sb="9" eb="10">
      <t>けい</t>
    </rPh>
    <phoneticPr fontId="3" type="Hiragana"/>
  </si>
  <si>
    <r>
      <t xml:space="preserve">「請求書」の必要事項を入力
</t>
    </r>
    <r>
      <rPr>
        <b/>
        <u/>
        <sz val="10"/>
        <color theme="1"/>
        <rFont val="BIZ UD明朝 Medium"/>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4"/>
  </si>
  <si>
    <t xml:space="preserve">
仙北市長寿支援課へ下記の書類一式を郵送
・申請書及び請求書（通帳のコピーを添付）を紙媒体で提出
※申請者と振込先の口座名義が違う場合は委任状も紙媒体で提出（請求書及び委任状は押印が必要）
※封筒に「仙北市物価高騰対策事業　関係書類在中」と明記
※他の書類を同封しないでください。</t>
    <phoneticPr fontId="4"/>
  </si>
  <si>
    <t>仙北市長　田口　知明</t>
    <rPh sb="0" eb="2">
      <t>センボク</t>
    </rPh>
    <rPh sb="2" eb="4">
      <t>シチョウ</t>
    </rPh>
    <rPh sb="5" eb="7">
      <t>タグチ</t>
    </rPh>
    <rPh sb="8" eb="10">
      <t>トモアキ</t>
    </rPh>
    <phoneticPr fontId="4"/>
  </si>
  <si>
    <t>　仙北市長　田口　知明　様</t>
    <rPh sb="1" eb="3">
      <t>センボク</t>
    </rPh>
    <rPh sb="3" eb="5">
      <t>シチョウ</t>
    </rPh>
    <rPh sb="6" eb="8">
      <t>タグチ</t>
    </rPh>
    <rPh sb="9" eb="11">
      <t>トモアキ</t>
    </rPh>
    <rPh sb="12" eb="13">
      <t>サマ</t>
    </rPh>
    <phoneticPr fontId="4"/>
  </si>
  <si>
    <t>　（課名　長寿支援課）</t>
    <rPh sb="2" eb="4">
      <t>カメイ</t>
    </rPh>
    <rPh sb="5" eb="9">
      <t>チョウジュシエン</t>
    </rPh>
    <rPh sb="9" eb="10">
      <t>カ</t>
    </rPh>
    <phoneticPr fontId="4"/>
  </si>
  <si>
    <r>
      <t>　口座名義　　　</t>
    </r>
    <r>
      <rPr>
        <b/>
        <sz val="9"/>
        <color indexed="8"/>
        <rFont val="BIZ UD明朝 Medium"/>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4"/>
  </si>
  <si>
    <t>※ ゆうちょ銀行は通帳見開きページの下部に印字された口座番号等を記載してください。</t>
    <rPh sb="9" eb="11">
      <t>ツウチョウ</t>
    </rPh>
    <rPh sb="11" eb="13">
      <t>ミヒラ</t>
    </rPh>
    <rPh sb="18" eb="20">
      <t>カブ</t>
    </rPh>
    <rPh sb="21" eb="23">
      <t>インジ</t>
    </rPh>
    <rPh sb="26" eb="28">
      <t>コウザ</t>
    </rPh>
    <rPh sb="28" eb="30">
      <t>バンゴウ</t>
    </rPh>
    <rPh sb="30" eb="31">
      <t>ナド</t>
    </rPh>
    <rPh sb="32" eb="34">
      <t>キサイ</t>
    </rPh>
    <phoneticPr fontId="4"/>
  </si>
  <si>
    <t>※ 通帳のコピー等、口座が確認できる書類を添付してください。</t>
    <rPh sb="2" eb="4">
      <t>ツウチョウ</t>
    </rPh>
    <rPh sb="8" eb="9">
      <t>ナド</t>
    </rPh>
    <rPh sb="10" eb="12">
      <t>コウザ</t>
    </rPh>
    <rPh sb="13" eb="15">
      <t>カクニン</t>
    </rPh>
    <rPh sb="18" eb="20">
      <t>ショルイ</t>
    </rPh>
    <rPh sb="21" eb="23">
      <t>テンプ</t>
    </rPh>
    <phoneticPr fontId="4"/>
  </si>
  <si>
    <t>仙北市長　田口　知明　様</t>
    <rPh sb="0" eb="2">
      <t>せんぼく</t>
    </rPh>
    <rPh sb="5" eb="7">
      <t>たぐち</t>
    </rPh>
    <rPh sb="8" eb="10">
      <t>ともあき</t>
    </rPh>
    <phoneticPr fontId="3" type="Hiragana"/>
  </si>
  <si>
    <t>（入所・通所・複合系）</t>
    <phoneticPr fontId="3" type="Hiragana"/>
  </si>
  <si>
    <t>の受領に関する権限を、以下のとおり委任します。</t>
    <phoneticPr fontId="3" type="Hiragana"/>
  </si>
  <si>
    <t>（様式第１号）</t>
    <rPh sb="1" eb="3">
      <t>ヨウシキ</t>
    </rPh>
    <rPh sb="3" eb="4">
      <t>ダイ</t>
    </rPh>
    <rPh sb="5" eb="6">
      <t>ゴウ</t>
    </rPh>
    <phoneticPr fontId="4"/>
  </si>
  <si>
    <t>令和７年度仙北市介護保険施設等物価高騰対策事業費補助金（入所・通所・複合系）</t>
    <rPh sb="5" eb="7">
      <t>センボク</t>
    </rPh>
    <rPh sb="7" eb="8">
      <t>シ</t>
    </rPh>
    <rPh sb="15" eb="17">
      <t>ブッカ</t>
    </rPh>
    <rPh sb="17" eb="19">
      <t>コウトウ</t>
    </rPh>
    <rPh sb="19" eb="21">
      <t>タイサク</t>
    </rPh>
    <rPh sb="23" eb="24">
      <t>ヒ</t>
    </rPh>
    <rPh sb="24" eb="27">
      <t>ホジョキン</t>
    </rPh>
    <rPh sb="28" eb="30">
      <t>ニュウショ</t>
    </rPh>
    <rPh sb="31" eb="33">
      <t>ツウショ</t>
    </rPh>
    <rPh sb="34" eb="37">
      <t>フクゴウケイ</t>
    </rPh>
    <phoneticPr fontId="4"/>
  </si>
  <si>
    <t>令和７年度仙北市介護保険施設等物価高騰対策事業費補助金交付申請書兼実績報告書</t>
    <rPh sb="5" eb="7">
      <t>センボク</t>
    </rPh>
    <rPh sb="7" eb="8">
      <t>シ</t>
    </rPh>
    <rPh sb="15" eb="17">
      <t>ブッカ</t>
    </rPh>
    <rPh sb="17" eb="19">
      <t>コウトウ</t>
    </rPh>
    <rPh sb="19" eb="21">
      <t>タイサク</t>
    </rPh>
    <rPh sb="23" eb="24">
      <t>ヒ</t>
    </rPh>
    <rPh sb="24" eb="27">
      <t>ホジョキン</t>
    </rPh>
    <rPh sb="27" eb="29">
      <t>コウフ</t>
    </rPh>
    <rPh sb="29" eb="32">
      <t>シンセイショ</t>
    </rPh>
    <rPh sb="32" eb="33">
      <t>ケン</t>
    </rPh>
    <rPh sb="33" eb="35">
      <t>ジッセキ</t>
    </rPh>
    <rPh sb="35" eb="38">
      <t>ホウコクショ</t>
    </rPh>
    <phoneticPr fontId="4"/>
  </si>
  <si>
    <t>　私は、令和７年度仙北市介護保険施設等物価高騰対策事業費補助金（入所・通所・複合系）</t>
    <rPh sb="9" eb="11">
      <t>せんぼく</t>
    </rPh>
    <rPh sb="19" eb="21">
      <t>ぶっか</t>
    </rPh>
    <rPh sb="21" eb="23">
      <t>こうとう</t>
    </rPh>
    <rPh sb="23" eb="25">
      <t>たいさく</t>
    </rPh>
    <phoneticPr fontId="3" type="Hiragana"/>
  </si>
  <si>
    <t>　申請日時点で、施設を休止・廃止する予定がない。</t>
    <rPh sb="1" eb="3">
      <t>しんせい</t>
    </rPh>
    <rPh sb="3" eb="4">
      <t>び</t>
    </rPh>
    <rPh sb="4" eb="6">
      <t>じてん</t>
    </rPh>
    <rPh sb="8" eb="10">
      <t>しせつ</t>
    </rPh>
    <rPh sb="11" eb="13">
      <t>きゅうし</t>
    </rPh>
    <rPh sb="14" eb="16">
      <t>はいし</t>
    </rPh>
    <rPh sb="18" eb="20">
      <t>よてい</t>
    </rPh>
    <phoneticPr fontId="3" type="Hiragana"/>
  </si>
  <si>
    <t>　標記について、仙北市介護保険施設等物価高騰対策事業交付要綱（入所・通所・複合系）第４条の規定に基づき次のとおり申請します。
　なお、補助金の交付決定を受けた際には、この申請をもって補助金等交付規則（平成17年仙北市規則第39号）第13条による実績報告書とします。</t>
    <rPh sb="1" eb="3">
      <t>ヒョウキ</t>
    </rPh>
    <rPh sb="26" eb="28">
      <t>コウフ</t>
    </rPh>
    <rPh sb="41" eb="42">
      <t>ダイ</t>
    </rPh>
    <rPh sb="43" eb="44">
      <t>ジョウ</t>
    </rPh>
    <rPh sb="45" eb="47">
      <t>キテイ</t>
    </rPh>
    <rPh sb="48" eb="49">
      <t>モト</t>
    </rPh>
    <rPh sb="51" eb="52">
      <t>ツギ</t>
    </rPh>
    <rPh sb="56" eb="58">
      <t>シンセイ</t>
    </rPh>
    <rPh sb="100" eb="102">
      <t>ヘイセイ</t>
    </rPh>
    <rPh sb="104" eb="105">
      <t>ネン</t>
    </rPh>
    <rPh sb="105" eb="108">
      <t>センボクシ</t>
    </rPh>
    <rPh sb="110" eb="111">
      <t>ダイ</t>
    </rPh>
    <rPh sb="113" eb="114">
      <t>ゴウ</t>
    </rPh>
    <phoneticPr fontId="4"/>
  </si>
  <si>
    <t>　令和７年度仙北市介護保険施設等物価高騰対策事業費補助金（入所・通所・複合系）として、次</t>
    <rPh sb="6" eb="8">
      <t>センボク</t>
    </rPh>
    <rPh sb="16" eb="18">
      <t>ブッカ</t>
    </rPh>
    <rPh sb="18" eb="20">
      <t>コウトウ</t>
    </rPh>
    <rPh sb="20" eb="22">
      <t>タイサク</t>
    </rPh>
    <phoneticPr fontId="4"/>
  </si>
  <si>
    <t>のとおり請求します。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</si>
</sst>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s>
  <fonts count="36">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6"/>
      <name val="ＭＳ Ｐゴシック"/>
      <family val="3"/>
    </font>
    <font>
      <sz val="11"/>
      <name val="ＭＳ Ｐゴシック"/>
      <family val="3"/>
      <charset val="128"/>
    </font>
    <font>
      <sz val="11"/>
      <color indexed="81"/>
      <name val="ＭＳ 明朝"/>
      <family val="1"/>
      <charset val="128"/>
    </font>
    <font>
      <sz val="11"/>
      <color indexed="81"/>
      <name val="MS P ゴシック"/>
      <family val="3"/>
      <charset val="128"/>
    </font>
    <font>
      <b/>
      <sz val="11"/>
      <color rgb="FFFF0000"/>
      <name val="ＭＳ Ｐゴシック"/>
      <family val="3"/>
      <charset val="128"/>
    </font>
    <font>
      <b/>
      <sz val="11"/>
      <color theme="0"/>
      <name val="ＭＳ Ｐゴシック"/>
      <family val="3"/>
      <charset val="128"/>
    </font>
    <font>
      <sz val="11"/>
      <color theme="1"/>
      <name val="BIZ UD明朝 Medium"/>
      <family val="1"/>
      <charset val="128"/>
    </font>
    <font>
      <sz val="11"/>
      <name val="BIZ UD明朝 Medium"/>
      <family val="1"/>
      <charset val="128"/>
    </font>
    <font>
      <b/>
      <sz val="16"/>
      <color theme="1"/>
      <name val="BIZ UD明朝 Medium"/>
      <family val="1"/>
      <charset val="128"/>
    </font>
    <font>
      <sz val="12"/>
      <color theme="1"/>
      <name val="BIZ UD明朝 Medium"/>
      <family val="1"/>
      <charset val="128"/>
    </font>
    <font>
      <b/>
      <sz val="14"/>
      <color theme="1"/>
      <name val="BIZ UD明朝 Medium"/>
      <family val="1"/>
      <charset val="128"/>
    </font>
    <font>
      <b/>
      <sz val="12"/>
      <name val="BIZ UD明朝 Medium"/>
      <family val="1"/>
      <charset val="128"/>
    </font>
    <font>
      <sz val="10"/>
      <color theme="1"/>
      <name val="BIZ UD明朝 Medium"/>
      <family val="1"/>
      <charset val="128"/>
    </font>
    <font>
      <b/>
      <u/>
      <sz val="10"/>
      <color theme="1"/>
      <name val="BIZ UD明朝 Medium"/>
      <family val="1"/>
      <charset val="128"/>
    </font>
    <font>
      <sz val="9"/>
      <color indexed="81"/>
      <name val="MS P ゴシック"/>
      <family val="3"/>
      <charset val="128"/>
    </font>
    <font>
      <sz val="20"/>
      <color theme="1"/>
      <name val="BIZ UD明朝 Medium"/>
      <family val="1"/>
      <charset val="128"/>
    </font>
    <font>
      <b/>
      <sz val="18"/>
      <color theme="1"/>
      <name val="BIZ UD明朝 Medium"/>
      <family val="1"/>
      <charset val="128"/>
    </font>
    <font>
      <sz val="14"/>
      <color theme="1"/>
      <name val="BIZ UD明朝 Medium"/>
      <family val="1"/>
      <charset val="128"/>
    </font>
    <font>
      <sz val="8"/>
      <color theme="1"/>
      <name val="BIZ UD明朝 Medium"/>
      <family val="1"/>
      <charset val="128"/>
    </font>
    <font>
      <sz val="11"/>
      <color indexed="8"/>
      <name val="BIZ UD明朝 Medium"/>
      <family val="1"/>
      <charset val="128"/>
    </font>
    <font>
      <b/>
      <sz val="9"/>
      <color indexed="8"/>
      <name val="BIZ UD明朝 Medium"/>
      <family val="1"/>
      <charset val="128"/>
    </font>
    <font>
      <sz val="12"/>
      <name val="BIZ UD明朝 Medium"/>
      <family val="1"/>
      <charset val="128"/>
    </font>
    <font>
      <sz val="16"/>
      <name val="BIZ UD明朝 Medium"/>
      <family val="1"/>
      <charset val="128"/>
    </font>
    <font>
      <sz val="9"/>
      <color theme="1"/>
      <name val="BIZ UD明朝 Medium"/>
      <family val="1"/>
      <charset val="128"/>
    </font>
    <font>
      <sz val="10"/>
      <name val="BIZ UD明朝 Medium"/>
      <family val="1"/>
      <charset val="128"/>
    </font>
    <font>
      <b/>
      <sz val="10"/>
      <color theme="1"/>
      <name val="BIZ UD明朝 Medium"/>
      <family val="1"/>
      <charset val="128"/>
    </font>
    <font>
      <sz val="8"/>
      <color rgb="FFFF0000"/>
      <name val="BIZ UD明朝 Medium"/>
      <family val="1"/>
      <charset val="128"/>
    </font>
    <font>
      <sz val="10"/>
      <color rgb="FFFF0000"/>
      <name val="BIZ UD明朝 Medium"/>
      <family val="1"/>
      <charset val="128"/>
    </font>
    <font>
      <sz val="6"/>
      <color theme="1"/>
      <name val="BIZ UD明朝 Medium"/>
      <family val="1"/>
      <charset val="128"/>
    </font>
    <font>
      <b/>
      <sz val="10"/>
      <name val="BIZ UD明朝 Medium"/>
      <family val="1"/>
      <charset val="128"/>
    </font>
    <font>
      <sz val="9"/>
      <name val="BIZ UD明朝 Medium"/>
      <family val="1"/>
      <charset val="128"/>
    </font>
    <font>
      <sz val="13"/>
      <color theme="1"/>
      <name val="BIZ UD明朝 Medium"/>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70">
    <xf numFmtId="0" fontId="0" fillId="0" borderId="0" xfId="0">
      <alignment vertical="center"/>
    </xf>
    <xf numFmtId="0" fontId="10" fillId="0" borderId="0" xfId="0" applyFont="1">
      <alignment vertical="center"/>
    </xf>
    <xf numFmtId="0" fontId="10" fillId="0" borderId="0" xfId="0" applyFont="1" applyAlignment="1">
      <alignment horizontal="left" vertical="top"/>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top"/>
    </xf>
    <xf numFmtId="0" fontId="14" fillId="0" borderId="0" xfId="0" applyFont="1">
      <alignment vertical="center"/>
    </xf>
    <xf numFmtId="0" fontId="15" fillId="0" borderId="0" xfId="0" applyFont="1">
      <alignment vertical="center"/>
    </xf>
    <xf numFmtId="0" fontId="10" fillId="0" borderId="1" xfId="0" applyFont="1" applyBorder="1" applyAlignment="1">
      <alignment horizontal="center" vertical="center" shrinkToFit="1"/>
    </xf>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3" fillId="0" borderId="0" xfId="6" applyFont="1" applyAlignment="1"/>
    <xf numFmtId="0" fontId="10" fillId="0" borderId="0" xfId="0" applyFont="1" applyAlignment="1"/>
    <xf numFmtId="0" fontId="13" fillId="0" borderId="0" xfId="6" applyFont="1">
      <alignment vertical="center"/>
    </xf>
    <xf numFmtId="0" fontId="10" fillId="0" borderId="0" xfId="6" applyFont="1">
      <alignment vertical="center"/>
    </xf>
    <xf numFmtId="0" fontId="13" fillId="0" borderId="0" xfId="6" applyFont="1" applyAlignment="1">
      <alignment horizontal="center" vertical="center"/>
    </xf>
    <xf numFmtId="0" fontId="13" fillId="0" borderId="0" xfId="6" applyFont="1" applyAlignment="1">
      <alignment horizontal="right" vertical="center"/>
    </xf>
    <xf numFmtId="0" fontId="13" fillId="0" borderId="0" xfId="6" applyFont="1" applyAlignment="1">
      <alignment vertical="top"/>
    </xf>
    <xf numFmtId="0" fontId="20" fillId="0" borderId="0" xfId="6" applyFont="1" applyAlignment="1"/>
    <xf numFmtId="0" fontId="14" fillId="0" borderId="0" xfId="6" applyFont="1" applyAlignment="1"/>
    <xf numFmtId="0" fontId="21" fillId="0" borderId="0" xfId="6" applyFont="1">
      <alignment vertical="center"/>
    </xf>
    <xf numFmtId="0" fontId="16" fillId="0" borderId="0" xfId="6" applyFont="1">
      <alignment vertical="center"/>
    </xf>
    <xf numFmtId="0" fontId="22" fillId="0" borderId="0" xfId="6" applyFont="1" applyAlignment="1">
      <alignment vertical="top"/>
    </xf>
    <xf numFmtId="0" fontId="10" fillId="0" borderId="23" xfId="6" applyFont="1" applyBorder="1" applyAlignment="1">
      <alignment horizontal="center" vertical="center"/>
    </xf>
    <xf numFmtId="49" fontId="10" fillId="0" borderId="25" xfId="6" applyNumberFormat="1" applyFont="1" applyBorder="1" applyAlignment="1">
      <alignment horizontal="center" vertical="center"/>
    </xf>
    <xf numFmtId="0" fontId="10" fillId="4" borderId="46" xfId="6" applyFont="1" applyFill="1" applyBorder="1" applyAlignment="1">
      <alignment horizontal="center" vertical="center"/>
    </xf>
    <xf numFmtId="0" fontId="10" fillId="4" borderId="0" xfId="6" applyFont="1" applyFill="1" applyAlignment="1">
      <alignment horizontal="center" vertical="center"/>
    </xf>
    <xf numFmtId="0" fontId="10" fillId="0" borderId="100" xfId="6" applyFont="1" applyBorder="1" applyAlignment="1">
      <alignment horizontal="left" vertical="center" indent="1"/>
    </xf>
    <xf numFmtId="0" fontId="10" fillId="0" borderId="11" xfId="6" applyFont="1" applyBorder="1" applyAlignment="1">
      <alignment horizontal="left" vertical="center" indent="1"/>
    </xf>
    <xf numFmtId="0" fontId="10" fillId="0" borderId="104" xfId="6" applyFont="1" applyBorder="1" applyAlignment="1">
      <alignment horizontal="left" vertical="center" indent="1"/>
    </xf>
    <xf numFmtId="0" fontId="10" fillId="0" borderId="0" xfId="6" applyFont="1" applyAlignment="1">
      <alignment horizontal="center" vertical="center"/>
    </xf>
    <xf numFmtId="0" fontId="10" fillId="5" borderId="46" xfId="6" applyFont="1" applyFill="1" applyBorder="1">
      <alignment vertical="center"/>
    </xf>
    <xf numFmtId="0" fontId="10" fillId="5" borderId="0" xfId="6" quotePrefix="1" applyFont="1" applyFill="1">
      <alignment vertical="center"/>
    </xf>
    <xf numFmtId="0" fontId="10" fillId="5" borderId="0" xfId="6" applyFont="1" applyFill="1">
      <alignment vertical="center"/>
    </xf>
    <xf numFmtId="0" fontId="10" fillId="5" borderId="47" xfId="6" applyFont="1" applyFill="1" applyBorder="1">
      <alignment vertical="center"/>
    </xf>
    <xf numFmtId="0" fontId="10" fillId="5" borderId="38" xfId="6" applyFont="1" applyFill="1" applyBorder="1">
      <alignment vertical="center"/>
    </xf>
    <xf numFmtId="0" fontId="10" fillId="5" borderId="25" xfId="6" quotePrefix="1" applyFont="1" applyFill="1" applyBorder="1">
      <alignment vertical="center"/>
    </xf>
    <xf numFmtId="0" fontId="10" fillId="5" borderId="25" xfId="6" applyFont="1" applyFill="1" applyBorder="1">
      <alignment vertical="center"/>
    </xf>
    <xf numFmtId="0" fontId="10" fillId="5" borderId="35" xfId="6" applyFont="1" applyFill="1" applyBorder="1">
      <alignment vertical="center"/>
    </xf>
    <xf numFmtId="0" fontId="10" fillId="0" borderId="0" xfId="6" applyFont="1" applyAlignment="1">
      <alignment vertical="center" textRotation="255"/>
    </xf>
    <xf numFmtId="0" fontId="16" fillId="0" borderId="0" xfId="6" applyFont="1" applyAlignment="1">
      <alignment horizontal="left" vertical="center"/>
    </xf>
    <xf numFmtId="0" fontId="13" fillId="5" borderId="103" xfId="6" applyFont="1" applyFill="1" applyBorder="1" applyAlignment="1">
      <alignment horizontal="center" vertical="center"/>
    </xf>
    <xf numFmtId="0" fontId="13" fillId="5" borderId="93" xfId="6" applyFont="1" applyFill="1" applyBorder="1" applyAlignment="1">
      <alignment horizontal="center" vertical="center"/>
    </xf>
    <xf numFmtId="0" fontId="13" fillId="5" borderId="96" xfId="6" applyFont="1" applyFill="1" applyBorder="1" applyAlignment="1">
      <alignment horizontal="center" vertical="center"/>
    </xf>
    <xf numFmtId="0" fontId="10" fillId="0" borderId="0" xfId="0" applyFont="1" applyAlignment="1">
      <alignment horizontal="right" vertical="center"/>
    </xf>
    <xf numFmtId="0" fontId="25" fillId="0" borderId="0" xfId="0" applyFont="1">
      <alignment vertical="center"/>
    </xf>
    <xf numFmtId="0" fontId="26" fillId="0" borderId="0" xfId="0" applyFont="1" applyAlignment="1">
      <alignment horizontal="center" vertical="center"/>
    </xf>
    <xf numFmtId="0" fontId="11" fillId="0" borderId="0" xfId="0" applyFont="1" applyAlignment="1">
      <alignment horizontal="left" vertical="center"/>
    </xf>
    <xf numFmtId="58" fontId="25" fillId="0" borderId="0" xfId="0" applyNumberFormat="1" applyFont="1">
      <alignment vertical="center"/>
    </xf>
    <xf numFmtId="0" fontId="11" fillId="0" borderId="0" xfId="0" applyFont="1" applyAlignment="1">
      <alignment horizontal="right" vertical="center"/>
    </xf>
    <xf numFmtId="0" fontId="2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31" xfId="0" applyFont="1" applyBorder="1">
      <alignment vertical="center"/>
    </xf>
    <xf numFmtId="0" fontId="16" fillId="0" borderId="51" xfId="0" applyFont="1" applyBorder="1">
      <alignment vertical="center"/>
    </xf>
    <xf numFmtId="0" fontId="16" fillId="0" borderId="25" xfId="0" applyFont="1" applyBorder="1" applyAlignment="1">
      <alignment horizontal="center" vertical="center"/>
    </xf>
    <xf numFmtId="0" fontId="16" fillId="0" borderId="0" xfId="0" applyFont="1" applyAlignment="1">
      <alignment horizontal="center" vertical="center" textRotation="255"/>
    </xf>
    <xf numFmtId="0" fontId="28" fillId="0" borderId="0" xfId="0" applyFont="1">
      <alignment vertical="center"/>
    </xf>
    <xf numFmtId="0" fontId="22" fillId="0" borderId="0" xfId="0" applyFont="1">
      <alignment vertical="center"/>
    </xf>
    <xf numFmtId="0" fontId="16" fillId="0" borderId="16" xfId="0" applyFont="1" applyBorder="1" applyAlignment="1">
      <alignment horizontal="center" vertical="center" textRotation="255"/>
    </xf>
    <xf numFmtId="0" fontId="16" fillId="0" borderId="26" xfId="0" applyFont="1" applyBorder="1">
      <alignment vertical="center"/>
    </xf>
    <xf numFmtId="0" fontId="16" fillId="0" borderId="40" xfId="0" applyFont="1" applyBorder="1">
      <alignment vertical="center"/>
    </xf>
    <xf numFmtId="0" fontId="27" fillId="0" borderId="54" xfId="0" applyFont="1" applyBorder="1">
      <alignment vertical="center"/>
    </xf>
    <xf numFmtId="0" fontId="16" fillId="0" borderId="17" xfId="0" applyFont="1" applyBorder="1" applyAlignment="1">
      <alignment horizontal="center" vertical="center" textRotation="255"/>
    </xf>
    <xf numFmtId="0" fontId="16" fillId="0" borderId="27" xfId="0" applyFont="1" applyBorder="1">
      <alignment vertical="center"/>
    </xf>
    <xf numFmtId="0" fontId="16" fillId="0" borderId="41" xfId="0" applyFont="1" applyBorder="1">
      <alignment vertical="center"/>
    </xf>
    <xf numFmtId="177" fontId="27" fillId="0" borderId="55" xfId="0" applyNumberFormat="1" applyFont="1" applyBorder="1">
      <alignment vertical="center"/>
    </xf>
    <xf numFmtId="0" fontId="16" fillId="0" borderId="18" xfId="0" applyFont="1" applyBorder="1" applyAlignment="1">
      <alignment horizontal="center" vertical="center" textRotation="255"/>
    </xf>
    <xf numFmtId="0" fontId="27" fillId="0" borderId="55" xfId="0" applyFont="1" applyBorder="1">
      <alignment vertical="center"/>
    </xf>
    <xf numFmtId="0" fontId="28" fillId="0" borderId="27" xfId="0" applyFont="1" applyBorder="1">
      <alignment vertical="center"/>
    </xf>
    <xf numFmtId="0" fontId="16" fillId="0" borderId="19" xfId="0" applyFont="1" applyBorder="1" applyAlignment="1">
      <alignment horizontal="center" vertical="center" textRotation="255"/>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8" xfId="0" applyFont="1" applyBorder="1">
      <alignment vertical="center"/>
    </xf>
    <xf numFmtId="0" fontId="16" fillId="0" borderId="42" xfId="0" applyFont="1" applyBorder="1">
      <alignment vertical="center"/>
    </xf>
    <xf numFmtId="177" fontId="27" fillId="0" borderId="39" xfId="0" applyNumberFormat="1" applyFont="1" applyBorder="1">
      <alignment vertical="center"/>
    </xf>
    <xf numFmtId="0" fontId="16" fillId="0" borderId="18" xfId="0" applyFont="1" applyBorder="1" applyAlignment="1">
      <alignment horizontal="center" vertical="center"/>
    </xf>
    <xf numFmtId="177" fontId="27" fillId="0" borderId="54" xfId="0" applyNumberFormat="1" applyFont="1" applyBorder="1">
      <alignment vertical="center"/>
    </xf>
    <xf numFmtId="0" fontId="16" fillId="0" borderId="20" xfId="0" applyFont="1" applyBorder="1" applyAlignment="1">
      <alignment horizontal="center" vertical="center"/>
    </xf>
    <xf numFmtId="177" fontId="27" fillId="0" borderId="56" xfId="0" applyNumberFormat="1" applyFont="1" applyBorder="1">
      <alignment vertical="center"/>
    </xf>
    <xf numFmtId="0" fontId="28" fillId="0" borderId="17" xfId="0" applyFont="1" applyBorder="1" applyAlignment="1">
      <alignment horizontal="center" vertical="center"/>
    </xf>
    <xf numFmtId="0" fontId="28" fillId="0" borderId="26" xfId="0" applyFont="1" applyBorder="1">
      <alignment vertical="center"/>
    </xf>
    <xf numFmtId="177" fontId="27" fillId="0" borderId="57" xfId="0" applyNumberFormat="1" applyFont="1" applyBorder="1">
      <alignment vertical="center"/>
    </xf>
    <xf numFmtId="0" fontId="30" fillId="0" borderId="0" xfId="0" applyFont="1" applyAlignment="1">
      <alignment horizontal="left" vertical="center"/>
    </xf>
    <xf numFmtId="0" fontId="31" fillId="0" borderId="0" xfId="0" applyFont="1">
      <alignment vertical="center"/>
    </xf>
    <xf numFmtId="0" fontId="28" fillId="0" borderId="0" xfId="0" applyFont="1" applyAlignment="1">
      <alignment horizontal="left" vertical="center"/>
    </xf>
    <xf numFmtId="0" fontId="30" fillId="0" borderId="0" xfId="0" applyFont="1">
      <alignment vertical="center"/>
    </xf>
    <xf numFmtId="0" fontId="29" fillId="0" borderId="0" xfId="0" applyFont="1" applyAlignment="1">
      <alignment horizontal="left" vertical="center"/>
    </xf>
    <xf numFmtId="0" fontId="10" fillId="3" borderId="1" xfId="0" applyFont="1" applyFill="1" applyBorder="1" applyAlignment="1">
      <alignment horizontal="center" vertical="center" shrinkToFit="1"/>
    </xf>
    <xf numFmtId="0" fontId="16" fillId="3" borderId="37" xfId="0" applyFont="1" applyFill="1" applyBorder="1" applyAlignment="1">
      <alignment horizontal="center" vertical="center" shrinkToFit="1"/>
    </xf>
    <xf numFmtId="0" fontId="16" fillId="3" borderId="37"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58" xfId="0" applyFont="1" applyFill="1" applyBorder="1" applyAlignment="1">
      <alignment horizontal="center" vertical="center" wrapText="1"/>
    </xf>
    <xf numFmtId="0" fontId="16" fillId="3" borderId="60" xfId="0" applyFont="1" applyFill="1" applyBorder="1" applyAlignment="1">
      <alignment horizontal="center" vertical="center" wrapText="1"/>
    </xf>
    <xf numFmtId="178" fontId="10" fillId="0" borderId="1" xfId="0" applyNumberFormat="1" applyFont="1" applyBorder="1" applyAlignment="1">
      <alignment horizontal="center" vertical="center" shrinkToFit="1"/>
    </xf>
    <xf numFmtId="178" fontId="10" fillId="0" borderId="37" xfId="0" applyNumberFormat="1" applyFont="1" applyBorder="1" applyAlignment="1">
      <alignment horizontal="center" vertical="center" wrapText="1"/>
    </xf>
    <xf numFmtId="178" fontId="10" fillId="0" borderId="37" xfId="0" applyNumberFormat="1" applyFont="1" applyBorder="1" applyAlignment="1">
      <alignment horizontal="left" vertical="center" wrapText="1"/>
    </xf>
    <xf numFmtId="178" fontId="10" fillId="0" borderId="37" xfId="0" applyNumberFormat="1" applyFont="1" applyBorder="1" applyAlignment="1">
      <alignment horizontal="center" vertical="center" shrinkToFit="1"/>
    </xf>
    <xf numFmtId="58" fontId="10" fillId="0" borderId="37" xfId="0" applyNumberFormat="1" applyFont="1" applyBorder="1" applyAlignment="1">
      <alignment horizontal="center" vertical="center" shrinkToFit="1"/>
    </xf>
    <xf numFmtId="178" fontId="10" fillId="0" borderId="37" xfId="0" applyNumberFormat="1" applyFont="1" applyBorder="1" applyAlignment="1">
      <alignment horizontal="left" vertical="center" shrinkToFit="1"/>
    </xf>
    <xf numFmtId="179" fontId="10" fillId="0" borderId="1" xfId="7" applyNumberFormat="1" applyFont="1" applyBorder="1" applyAlignment="1" applyProtection="1">
      <alignment horizontal="right" vertical="center" shrinkToFit="1"/>
    </xf>
    <xf numFmtId="180" fontId="10" fillId="0" borderId="1" xfId="7" applyNumberFormat="1" applyFont="1" applyBorder="1" applyAlignment="1" applyProtection="1">
      <alignment horizontal="right" vertical="center" shrinkToFit="1"/>
    </xf>
    <xf numFmtId="181" fontId="10" fillId="0" borderId="1" xfId="7" applyNumberFormat="1" applyFont="1" applyBorder="1" applyAlignment="1" applyProtection="1">
      <alignment horizontal="right" vertical="center" shrinkToFit="1"/>
    </xf>
    <xf numFmtId="181" fontId="10" fillId="0" borderId="58" xfId="7" applyNumberFormat="1" applyFont="1" applyBorder="1" applyAlignment="1" applyProtection="1">
      <alignment horizontal="right" vertical="center" shrinkToFit="1"/>
    </xf>
    <xf numFmtId="180" fontId="10" fillId="0" borderId="61" xfId="7" applyNumberFormat="1" applyFont="1" applyBorder="1" applyAlignment="1" applyProtection="1">
      <alignment horizontal="right" vertical="center" shrinkToFit="1"/>
    </xf>
    <xf numFmtId="181" fontId="10" fillId="0" borderId="59" xfId="7" applyNumberFormat="1" applyFont="1" applyBorder="1" applyAlignment="1" applyProtection="1">
      <alignment horizontal="right" vertical="center" shrinkToFit="1"/>
    </xf>
    <xf numFmtId="180" fontId="10" fillId="0" borderId="62" xfId="7" applyNumberFormat="1" applyFont="1" applyBorder="1" applyAlignment="1" applyProtection="1">
      <alignment horizontal="right" vertical="center" shrinkToFit="1"/>
    </xf>
    <xf numFmtId="0" fontId="11" fillId="0" borderId="5" xfId="0" applyFont="1" applyBorder="1">
      <alignment vertical="center"/>
    </xf>
    <xf numFmtId="180" fontId="11" fillId="0" borderId="39" xfId="0" applyNumberFormat="1" applyFont="1" applyBorder="1" applyAlignment="1">
      <alignment vertical="center" shrinkToFit="1"/>
    </xf>
    <xf numFmtId="0" fontId="11" fillId="0" borderId="1" xfId="0" applyFont="1" applyBorder="1">
      <alignment vertical="center"/>
    </xf>
    <xf numFmtId="0" fontId="11" fillId="0" borderId="1" xfId="0" applyFont="1" applyBorder="1" applyAlignment="1">
      <alignment vertical="center" shrinkToFit="1"/>
    </xf>
    <xf numFmtId="0" fontId="16" fillId="0" borderId="74" xfId="0" applyFont="1" applyBorder="1">
      <alignment vertical="center"/>
    </xf>
    <xf numFmtId="0" fontId="16" fillId="0" borderId="75" xfId="0" applyFont="1" applyBorder="1" applyAlignment="1">
      <alignment horizontal="center" vertical="center"/>
    </xf>
    <xf numFmtId="0" fontId="16" fillId="0" borderId="75" xfId="0" applyFont="1" applyBorder="1">
      <alignment vertical="center"/>
    </xf>
    <xf numFmtId="0" fontId="16" fillId="0" borderId="78" xfId="0" applyFont="1" applyBorder="1">
      <alignment vertical="center"/>
    </xf>
    <xf numFmtId="49" fontId="16" fillId="0" borderId="75" xfId="0" applyNumberFormat="1" applyFont="1" applyBorder="1" applyAlignment="1" applyProtection="1">
      <alignment vertical="center" shrinkToFit="1"/>
      <protection locked="0"/>
    </xf>
    <xf numFmtId="0" fontId="22" fillId="0" borderId="75" xfId="0" applyFont="1" applyBorder="1" applyAlignment="1">
      <alignment horizontal="center" vertical="center"/>
    </xf>
    <xf numFmtId="0" fontId="22" fillId="0" borderId="85" xfId="0" applyFont="1" applyBorder="1" applyAlignment="1">
      <alignment horizontal="center" vertical="center"/>
    </xf>
    <xf numFmtId="0" fontId="16" fillId="0" borderId="14" xfId="0" applyFont="1" applyBorder="1">
      <alignment vertical="center"/>
    </xf>
    <xf numFmtId="0" fontId="16" fillId="0" borderId="25" xfId="0" applyFont="1" applyBorder="1">
      <alignment vertical="center"/>
    </xf>
    <xf numFmtId="0" fontId="16" fillId="0" borderId="35" xfId="0" applyFont="1" applyBorder="1">
      <alignment vertical="center"/>
    </xf>
    <xf numFmtId="0" fontId="16" fillId="0" borderId="64" xfId="0" applyFont="1" applyBorder="1">
      <alignment vertical="center"/>
    </xf>
    <xf numFmtId="0" fontId="16" fillId="0" borderId="47" xfId="0" applyFont="1" applyBorder="1">
      <alignment vertical="center"/>
    </xf>
    <xf numFmtId="0" fontId="16" fillId="0" borderId="23" xfId="0" applyFont="1" applyBorder="1" applyAlignment="1" applyProtection="1">
      <alignment vertical="center" shrinkToFit="1"/>
      <protection locked="0"/>
    </xf>
    <xf numFmtId="0" fontId="16" fillId="0" borderId="50" xfId="0" applyFont="1" applyBorder="1">
      <alignment vertical="center"/>
    </xf>
    <xf numFmtId="0" fontId="16" fillId="0" borderId="24" xfId="0" applyFont="1" applyBorder="1">
      <alignment vertical="center"/>
    </xf>
    <xf numFmtId="49" fontId="16" fillId="0" borderId="24" xfId="0" applyNumberFormat="1" applyFont="1" applyBorder="1" applyAlignment="1" applyProtection="1">
      <alignment horizontal="center" vertical="center" shrinkToFit="1"/>
      <protection locked="0"/>
    </xf>
    <xf numFmtId="0" fontId="16" fillId="0" borderId="0" xfId="0" applyFont="1" applyAlignment="1">
      <alignment horizontal="left" vertical="center"/>
    </xf>
    <xf numFmtId="0" fontId="16" fillId="0" borderId="0" xfId="0" applyFont="1" applyProtection="1">
      <alignment vertical="center"/>
      <protection locked="0"/>
    </xf>
    <xf numFmtId="0" fontId="16" fillId="0" borderId="77" xfId="0" applyFont="1" applyBorder="1">
      <alignment vertical="center"/>
    </xf>
    <xf numFmtId="12" fontId="16" fillId="0" borderId="77" xfId="0" applyNumberFormat="1" applyFont="1" applyBorder="1">
      <alignment vertical="center"/>
    </xf>
    <xf numFmtId="38" fontId="11" fillId="0" borderId="0" xfId="0" applyNumberFormat="1" applyFont="1">
      <alignment vertical="center"/>
    </xf>
    <xf numFmtId="0" fontId="13" fillId="0" borderId="0" xfId="0" applyFont="1">
      <alignment vertical="center"/>
    </xf>
    <xf numFmtId="0" fontId="35" fillId="0" borderId="0" xfId="6" applyFont="1">
      <alignment vertical="center"/>
    </xf>
    <xf numFmtId="0" fontId="35" fillId="0" borderId="0" xfId="6" applyFont="1" applyAlignment="1">
      <alignment horizontal="left" vertical="center"/>
    </xf>
    <xf numFmtId="0" fontId="16" fillId="0" borderId="0" xfId="0" applyFont="1" applyAlignment="1">
      <alignment horizontal="center" vertical="center"/>
    </xf>
    <xf numFmtId="0" fontId="28" fillId="0" borderId="0" xfId="0" applyFont="1" applyAlignment="1">
      <alignment horizontal="center" vertical="center"/>
    </xf>
    <xf numFmtId="0" fontId="16" fillId="0" borderId="0" xfId="0" applyFont="1" applyAlignment="1" applyProtection="1">
      <alignment horizontal="center" vertical="center"/>
      <protection locked="0"/>
    </xf>
    <xf numFmtId="0" fontId="28" fillId="0" borderId="0" xfId="0" applyFont="1" applyAlignment="1">
      <alignment horizontal="left" vertical="center" wrapText="1"/>
    </xf>
    <xf numFmtId="0" fontId="16" fillId="0" borderId="10" xfId="0" applyFont="1" applyBorder="1" applyAlignment="1">
      <alignment horizontal="center" vertical="center"/>
    </xf>
    <xf numFmtId="0" fontId="16" fillId="0" borderId="10"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11" xfId="0" applyFont="1" applyBorder="1" applyAlignment="1">
      <alignment horizontal="center" vertical="center"/>
    </xf>
    <xf numFmtId="0" fontId="16" fillId="0" borderId="11" xfId="0" applyFont="1" applyBorder="1" applyAlignment="1" applyProtection="1">
      <alignment horizontal="left" vertical="center" shrinkToFit="1"/>
      <protection locked="0"/>
    </xf>
    <xf numFmtId="0" fontId="16" fillId="0" borderId="49" xfId="0" applyFont="1" applyBorder="1" applyAlignment="1" applyProtection="1">
      <alignment horizontal="left" vertical="center" shrinkToFit="1"/>
      <protection locked="0"/>
    </xf>
    <xf numFmtId="0" fontId="16" fillId="0" borderId="12"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0" fontId="16" fillId="0" borderId="50" xfId="0" applyFont="1" applyBorder="1" applyAlignment="1" applyProtection="1">
      <alignment horizontal="center" vertical="center" shrinkToFit="1"/>
      <protection locked="0"/>
    </xf>
    <xf numFmtId="49" fontId="16" fillId="0" borderId="31" xfId="0" applyNumberFormat="1" applyFont="1" applyBorder="1" applyAlignment="1" applyProtection="1">
      <alignment horizontal="center" vertical="center"/>
      <protection locked="0"/>
    </xf>
    <xf numFmtId="0" fontId="16" fillId="0" borderId="32"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shrinkToFit="1"/>
      <protection locked="0"/>
    </xf>
    <xf numFmtId="0" fontId="16" fillId="0" borderId="52" xfId="0" applyFont="1" applyBorder="1" applyAlignment="1" applyProtection="1">
      <alignment horizontal="left" vertical="center" shrinkToFit="1"/>
      <protection locked="0"/>
    </xf>
    <xf numFmtId="0" fontId="16" fillId="0" borderId="14" xfId="0" applyFont="1" applyBorder="1" applyAlignment="1">
      <alignment horizontal="center" vertical="center"/>
    </xf>
    <xf numFmtId="0" fontId="16" fillId="0" borderId="25"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36" xfId="0" applyFont="1" applyBorder="1" applyAlignment="1">
      <alignment horizontal="center" vertical="center"/>
    </xf>
    <xf numFmtId="49" fontId="16" fillId="0" borderId="23" xfId="0" applyNumberFormat="1" applyFont="1" applyBorder="1" applyAlignment="1" applyProtection="1">
      <alignment horizontal="center" vertical="center"/>
      <protection locked="0"/>
    </xf>
    <xf numFmtId="49" fontId="16" fillId="0" borderId="36" xfId="0" applyNumberFormat="1" applyFont="1" applyBorder="1" applyAlignment="1" applyProtection="1">
      <alignment horizontal="center" vertical="center"/>
      <protection locked="0"/>
    </xf>
    <xf numFmtId="0" fontId="16" fillId="0" borderId="23" xfId="0" applyFont="1" applyBorder="1" applyAlignment="1" applyProtection="1">
      <alignment horizontal="left" vertical="center" shrinkToFit="1"/>
      <protection locked="0"/>
    </xf>
    <xf numFmtId="0" fontId="16" fillId="0" borderId="50" xfId="0" applyFont="1" applyBorder="1" applyAlignment="1" applyProtection="1">
      <alignment horizontal="left" vertical="center" shrinkToFit="1"/>
      <protection locked="0"/>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13" fillId="0" borderId="33" xfId="0" applyFont="1" applyBorder="1" applyAlignment="1">
      <alignment horizontal="center" vertical="center"/>
    </xf>
    <xf numFmtId="176" fontId="13" fillId="0" borderId="34" xfId="7" applyNumberFormat="1" applyFont="1" applyBorder="1" applyAlignment="1" applyProtection="1">
      <alignment horizontal="center" vertical="center"/>
    </xf>
    <xf numFmtId="176" fontId="25" fillId="0" borderId="15" xfId="0" applyNumberFormat="1" applyFont="1" applyBorder="1" applyAlignment="1">
      <alignment horizontal="center" vertical="center"/>
    </xf>
    <xf numFmtId="176" fontId="25" fillId="0" borderId="39"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33" xfId="0" applyFont="1" applyBorder="1" applyAlignment="1">
      <alignment horizontal="center" vertical="center"/>
    </xf>
    <xf numFmtId="0" fontId="22" fillId="0" borderId="3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33" xfId="0" applyFont="1" applyBorder="1" applyAlignment="1">
      <alignment horizontal="center" vertical="center" shrinkToFit="1"/>
    </xf>
    <xf numFmtId="0" fontId="27" fillId="0" borderId="15"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4" xfId="0" applyFont="1" applyBorder="1">
      <alignment vertical="center"/>
    </xf>
    <xf numFmtId="0" fontId="27" fillId="0" borderId="26" xfId="0" applyFont="1" applyBorder="1">
      <alignment vertical="center"/>
    </xf>
    <xf numFmtId="0" fontId="27" fillId="0" borderId="26" xfId="0" applyFont="1" applyBorder="1" applyAlignment="1">
      <alignment horizontal="center" vertical="center"/>
    </xf>
    <xf numFmtId="0" fontId="27" fillId="0" borderId="40" xfId="0" applyFont="1" applyBorder="1" applyAlignment="1">
      <alignment horizontal="center" vertical="center"/>
    </xf>
    <xf numFmtId="38" fontId="27" fillId="0" borderId="44" xfId="7" applyFont="1" applyBorder="1" applyAlignment="1" applyProtection="1">
      <alignment vertical="center"/>
    </xf>
    <xf numFmtId="38" fontId="27" fillId="0" borderId="26" xfId="7" applyFont="1" applyBorder="1" applyAlignment="1" applyProtection="1">
      <alignment vertical="center"/>
    </xf>
    <xf numFmtId="0" fontId="27" fillId="0" borderId="45" xfId="0" applyFont="1" applyBorder="1">
      <alignment vertical="center"/>
    </xf>
    <xf numFmtId="0" fontId="27" fillId="0" borderId="27" xfId="0" applyFont="1" applyBorder="1">
      <alignment vertical="center"/>
    </xf>
    <xf numFmtId="0" fontId="27" fillId="0" borderId="27" xfId="0" applyFont="1" applyBorder="1" applyAlignment="1">
      <alignment horizontal="center" vertical="center"/>
    </xf>
    <xf numFmtId="0" fontId="27" fillId="0" borderId="41" xfId="0" applyFont="1" applyBorder="1" applyAlignment="1">
      <alignment horizontal="center" vertical="center"/>
    </xf>
    <xf numFmtId="38" fontId="27" fillId="0" borderId="45" xfId="7" applyFont="1" applyBorder="1" applyAlignment="1" applyProtection="1">
      <alignment vertical="center"/>
    </xf>
    <xf numFmtId="38" fontId="27" fillId="0" borderId="27" xfId="7" applyFont="1" applyBorder="1" applyAlignment="1" applyProtection="1">
      <alignment vertical="center"/>
    </xf>
    <xf numFmtId="0" fontId="27" fillId="0" borderId="34" xfId="0" applyFont="1" applyBorder="1">
      <alignment vertical="center"/>
    </xf>
    <xf numFmtId="0" fontId="27" fillId="0" borderId="15" xfId="0" applyFont="1" applyBorder="1">
      <alignment vertical="center"/>
    </xf>
    <xf numFmtId="0" fontId="27" fillId="0" borderId="15" xfId="0" applyFont="1" applyBorder="1" applyAlignment="1">
      <alignment horizontal="center" vertical="center"/>
    </xf>
    <xf numFmtId="0" fontId="27" fillId="0" borderId="33" xfId="0" applyFont="1" applyBorder="1" applyAlignment="1">
      <alignment horizontal="center" vertical="center"/>
    </xf>
    <xf numFmtId="38" fontId="27" fillId="0" borderId="34" xfId="7" applyFont="1" applyBorder="1" applyAlignment="1" applyProtection="1">
      <alignment vertical="center"/>
    </xf>
    <xf numFmtId="38" fontId="27" fillId="0" borderId="15" xfId="7" applyFont="1" applyBorder="1" applyAlignment="1" applyProtection="1">
      <alignment vertical="center"/>
    </xf>
    <xf numFmtId="0" fontId="27" fillId="0" borderId="46" xfId="0" applyFont="1" applyBorder="1">
      <alignment vertical="center"/>
    </xf>
    <xf numFmtId="0" fontId="27" fillId="0" borderId="0" xfId="0" applyFont="1">
      <alignment vertical="center"/>
    </xf>
    <xf numFmtId="0" fontId="27" fillId="0" borderId="0" xfId="0" applyFont="1" applyAlignment="1">
      <alignment horizontal="center" vertical="center"/>
    </xf>
    <xf numFmtId="0" fontId="27" fillId="0" borderId="47" xfId="0" applyFont="1" applyBorder="1" applyAlignment="1">
      <alignment horizontal="center" vertical="center"/>
    </xf>
    <xf numFmtId="38" fontId="27" fillId="0" borderId="46" xfId="7" applyFont="1" applyBorder="1" applyAlignment="1" applyProtection="1">
      <alignment vertical="center"/>
    </xf>
    <xf numFmtId="38" fontId="27" fillId="0" borderId="0" xfId="7" applyFont="1" applyBorder="1" applyAlignment="1" applyProtection="1">
      <alignment vertical="center"/>
    </xf>
    <xf numFmtId="0" fontId="16" fillId="0" borderId="9" xfId="0" applyFont="1" applyBorder="1" applyAlignment="1">
      <alignment horizontal="center" vertical="center"/>
    </xf>
    <xf numFmtId="0" fontId="16" fillId="0" borderId="22" xfId="0" applyFont="1" applyBorder="1" applyAlignment="1">
      <alignment horizontal="center" vertical="center"/>
    </xf>
    <xf numFmtId="0" fontId="16" fillId="0" borderId="43" xfId="0" applyFont="1" applyBorder="1" applyAlignment="1">
      <alignment horizontal="center" vertical="center"/>
    </xf>
    <xf numFmtId="0" fontId="16" fillId="0" borderId="34" xfId="0" applyFont="1" applyBorder="1" applyAlignment="1">
      <alignment horizontal="right" vertical="center"/>
    </xf>
    <xf numFmtId="0" fontId="16" fillId="0" borderId="15" xfId="0" applyFont="1" applyBorder="1" applyAlignment="1">
      <alignment horizontal="right" vertical="center"/>
    </xf>
    <xf numFmtId="38" fontId="29" fillId="0" borderId="34" xfId="7" applyFont="1" applyBorder="1" applyAlignment="1" applyProtection="1">
      <alignment horizontal="right" vertical="center"/>
    </xf>
    <xf numFmtId="38" fontId="29" fillId="0" borderId="15" xfId="7" applyFont="1" applyBorder="1" applyAlignment="1" applyProtection="1">
      <alignment horizontal="right"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wrapText="1"/>
    </xf>
    <xf numFmtId="0" fontId="16" fillId="0" borderId="7" xfId="0" applyFont="1" applyBorder="1" applyAlignment="1">
      <alignment horizontal="center" vertical="center" textRotation="255" shrinkToFit="1"/>
    </xf>
    <xf numFmtId="0" fontId="16" fillId="0" borderId="7" xfId="0" applyFont="1" applyBorder="1" applyAlignment="1">
      <alignment horizontal="center" vertical="center" textRotation="255"/>
    </xf>
    <xf numFmtId="0" fontId="16" fillId="0" borderId="2"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2" borderId="6" xfId="0" applyFont="1" applyFill="1" applyBorder="1" applyAlignment="1">
      <alignment horizontal="center" vertical="center" textRotation="255"/>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49" fontId="16" fillId="0" borderId="24" xfId="0" applyNumberFormat="1" applyFont="1" applyBorder="1" applyAlignment="1" applyProtection="1">
      <alignment horizontal="center" vertical="center" shrinkToFit="1"/>
      <protection locked="0"/>
    </xf>
    <xf numFmtId="0" fontId="32" fillId="0" borderId="24" xfId="0" applyFont="1" applyBorder="1" applyAlignment="1">
      <alignment horizontal="left" vertical="top" wrapText="1"/>
    </xf>
    <xf numFmtId="0" fontId="32" fillId="0" borderId="86" xfId="0" applyFont="1" applyBorder="1" applyAlignment="1">
      <alignment horizontal="left" vertical="top" wrapText="1"/>
    </xf>
    <xf numFmtId="0" fontId="16" fillId="0" borderId="81" xfId="0" applyFont="1" applyBorder="1" applyAlignment="1" applyProtection="1">
      <alignment horizontal="left" vertical="center" shrinkToFit="1"/>
      <protection locked="0"/>
    </xf>
    <xf numFmtId="0" fontId="16" fillId="0" borderId="22" xfId="0" applyFont="1" applyBorder="1" applyAlignment="1" applyProtection="1">
      <alignment horizontal="left" vertical="center" shrinkToFit="1"/>
      <protection locked="0"/>
    </xf>
    <xf numFmtId="0" fontId="16" fillId="0" borderId="57" xfId="0" applyFont="1" applyBorder="1" applyAlignment="1" applyProtection="1">
      <alignment horizontal="left" vertical="center" shrinkToFit="1"/>
      <protection locked="0"/>
    </xf>
    <xf numFmtId="0" fontId="33" fillId="0" borderId="63" xfId="0" applyFont="1" applyBorder="1" applyAlignment="1">
      <alignment horizontal="center" vertical="center"/>
    </xf>
    <xf numFmtId="0" fontId="33" fillId="0" borderId="68" xfId="0" applyFont="1" applyBorder="1" applyAlignment="1">
      <alignment horizontal="center" vertical="center"/>
    </xf>
    <xf numFmtId="0" fontId="33" fillId="0" borderId="15" xfId="0" applyFont="1" applyBorder="1" applyAlignment="1">
      <alignment horizontal="center" vertical="center"/>
    </xf>
    <xf numFmtId="0" fontId="33" fillId="0" borderId="39" xfId="0" applyFont="1" applyBorder="1" applyAlignment="1">
      <alignment horizontal="center" vertical="center"/>
    </xf>
    <xf numFmtId="0" fontId="16" fillId="0" borderId="63" xfId="0" applyFont="1" applyBorder="1" applyAlignment="1">
      <alignment horizontal="center" vertical="center" textRotation="255"/>
    </xf>
    <xf numFmtId="0" fontId="16" fillId="0" borderId="68" xfId="0" applyFont="1" applyBorder="1" applyAlignment="1">
      <alignment horizontal="center" vertical="center" textRotation="255"/>
    </xf>
    <xf numFmtId="0" fontId="16" fillId="0" borderId="72" xfId="0" applyFont="1" applyBorder="1" applyAlignment="1">
      <alignment horizontal="center" vertical="center" textRotation="255"/>
    </xf>
    <xf numFmtId="0" fontId="16" fillId="0" borderId="6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56"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22" xfId="0" applyFont="1" applyBorder="1" applyAlignment="1">
      <alignment horizontal="center" vertical="center" textRotation="255"/>
    </xf>
    <xf numFmtId="0" fontId="16" fillId="0" borderId="57" xfId="0" applyFont="1" applyBorder="1" applyAlignment="1">
      <alignment horizontal="center" vertical="center" textRotation="255"/>
    </xf>
    <xf numFmtId="0" fontId="16" fillId="0" borderId="13" xfId="0" applyFont="1" applyBorder="1">
      <alignment vertical="center"/>
    </xf>
    <xf numFmtId="0" fontId="16" fillId="0" borderId="24" xfId="0" applyFont="1" applyBorder="1">
      <alignment vertical="center"/>
    </xf>
    <xf numFmtId="0" fontId="16" fillId="0" borderId="79" xfId="0" applyFont="1" applyBorder="1">
      <alignment vertical="center"/>
    </xf>
    <xf numFmtId="0" fontId="16" fillId="0" borderId="9" xfId="0" applyFont="1" applyBorder="1">
      <alignment vertical="center"/>
    </xf>
    <xf numFmtId="0" fontId="16" fillId="0" borderId="22" xfId="0" applyFont="1" applyBorder="1">
      <alignment vertical="center"/>
    </xf>
    <xf numFmtId="0" fontId="16" fillId="0" borderId="43" xfId="0" applyFont="1" applyBorder="1">
      <alignment vertical="center"/>
    </xf>
    <xf numFmtId="49" fontId="16" fillId="0" borderId="80" xfId="0" applyNumberFormat="1" applyFont="1" applyBorder="1" applyAlignment="1" applyProtection="1">
      <alignment horizontal="center" vertical="center" shrinkToFit="1"/>
      <protection locked="0"/>
    </xf>
    <xf numFmtId="49" fontId="16" fillId="0" borderId="75" xfId="0" applyNumberFormat="1" applyFont="1" applyBorder="1" applyAlignment="1" applyProtection="1">
      <alignment horizontal="center" vertical="center" shrinkToFit="1"/>
      <protection locked="0"/>
    </xf>
    <xf numFmtId="49" fontId="16" fillId="0" borderId="78" xfId="0" applyNumberFormat="1" applyFont="1" applyBorder="1" applyAlignment="1" applyProtection="1">
      <alignment horizontal="center" vertical="center" shrinkToFit="1"/>
      <protection locked="0"/>
    </xf>
    <xf numFmtId="0" fontId="16" fillId="0" borderId="37" xfId="0" applyFont="1" applyBorder="1" applyAlignment="1" applyProtection="1">
      <alignment horizontal="left" vertical="center" shrinkToFit="1"/>
      <protection locked="0"/>
    </xf>
    <xf numFmtId="0" fontId="16" fillId="0" borderId="37" xfId="0" applyFont="1" applyBorder="1" applyAlignment="1" applyProtection="1">
      <alignment horizontal="center" vertical="center" shrinkToFit="1"/>
      <protection locked="0"/>
    </xf>
    <xf numFmtId="58" fontId="16" fillId="0" borderId="23" xfId="0" applyNumberFormat="1" applyFont="1" applyBorder="1" applyAlignment="1" applyProtection="1">
      <alignment horizontal="center" vertical="center" shrinkToFit="1"/>
      <protection locked="0"/>
    </xf>
    <xf numFmtId="58" fontId="16" fillId="0" borderId="50" xfId="0" applyNumberFormat="1" applyFont="1" applyBorder="1" applyAlignment="1" applyProtection="1">
      <alignment horizontal="center" vertical="center" shrinkToFit="1"/>
      <protection locked="0"/>
    </xf>
    <xf numFmtId="0" fontId="27" fillId="0" borderId="23" xfId="0" applyFont="1" applyBorder="1" applyAlignment="1" applyProtection="1">
      <alignment vertical="center" shrinkToFit="1"/>
      <protection locked="0"/>
    </xf>
    <xf numFmtId="0" fontId="27" fillId="0" borderId="36" xfId="0" applyFont="1" applyBorder="1" applyAlignment="1" applyProtection="1">
      <alignment vertical="center" shrinkToFit="1"/>
      <protection locked="0"/>
    </xf>
    <xf numFmtId="49" fontId="27" fillId="0" borderId="37" xfId="0" applyNumberFormat="1" applyFont="1" applyBorder="1" applyAlignment="1">
      <alignment horizontal="center" vertical="center" wrapText="1"/>
    </xf>
    <xf numFmtId="49" fontId="27" fillId="0" borderId="23" xfId="0" applyNumberFormat="1" applyFont="1" applyBorder="1" applyAlignment="1">
      <alignment horizontal="center" vertical="center"/>
    </xf>
    <xf numFmtId="38" fontId="16" fillId="0" borderId="23" xfId="7" applyFont="1" applyFill="1" applyBorder="1" applyAlignment="1" applyProtection="1">
      <alignment horizontal="center" vertical="center" shrinkToFit="1"/>
      <protection locked="0"/>
    </xf>
    <xf numFmtId="0" fontId="34" fillId="0" borderId="65" xfId="0" applyFont="1" applyBorder="1" applyAlignment="1" applyProtection="1">
      <alignment horizontal="center" vertical="center"/>
      <protection locked="0"/>
    </xf>
    <xf numFmtId="0" fontId="34" fillId="0" borderId="69" xfId="0" applyFont="1" applyBorder="1" applyAlignment="1" applyProtection="1">
      <alignment horizontal="center" vertical="center"/>
      <protection locked="0"/>
    </xf>
    <xf numFmtId="0" fontId="34" fillId="0" borderId="73" xfId="0" applyFont="1" applyBorder="1" applyAlignment="1" applyProtection="1">
      <alignment horizontal="center" vertical="center"/>
      <protection locked="0"/>
    </xf>
    <xf numFmtId="0" fontId="34" fillId="0" borderId="23" xfId="0" applyFont="1" applyBorder="1" applyAlignment="1">
      <alignment horizontal="left" vertical="center" wrapText="1"/>
    </xf>
    <xf numFmtId="0" fontId="34" fillId="0" borderId="50" xfId="0" applyFont="1" applyBorder="1" applyAlignment="1">
      <alignment horizontal="left" vertical="center" wrapText="1"/>
    </xf>
    <xf numFmtId="0" fontId="27" fillId="0" borderId="23" xfId="0" applyFont="1" applyBorder="1" applyAlignment="1">
      <alignment horizontal="left" vertical="center"/>
    </xf>
    <xf numFmtId="0" fontId="27" fillId="0" borderId="50" xfId="0" applyFont="1" applyBorder="1" applyAlignment="1">
      <alignment horizontal="left" vertical="center"/>
    </xf>
    <xf numFmtId="0" fontId="27" fillId="0" borderId="22" xfId="0" applyFont="1" applyBorder="1" applyAlignment="1">
      <alignment horizontal="left" vertical="center" wrapText="1"/>
    </xf>
    <xf numFmtId="0" fontId="27" fillId="0" borderId="22" xfId="0" applyFont="1" applyBorder="1" applyAlignment="1">
      <alignment horizontal="left" vertical="center"/>
    </xf>
    <xf numFmtId="0" fontId="27" fillId="0" borderId="57" xfId="0" applyFont="1" applyBorder="1" applyAlignment="1">
      <alignment horizontal="left" vertical="center"/>
    </xf>
    <xf numFmtId="0" fontId="16" fillId="0" borderId="66" xfId="0" applyFont="1" applyBorder="1" applyAlignment="1">
      <alignment horizontal="center" vertical="center"/>
    </xf>
    <xf numFmtId="0" fontId="16" fillId="0" borderId="70" xfId="0" applyFont="1" applyBorder="1" applyAlignment="1">
      <alignment horizontal="center" vertical="center"/>
    </xf>
    <xf numFmtId="38" fontId="16" fillId="0" borderId="70" xfId="7" applyFont="1" applyFill="1" applyBorder="1" applyAlignment="1" applyProtection="1">
      <alignment horizontal="center" vertical="center"/>
      <protection locked="0"/>
    </xf>
    <xf numFmtId="12" fontId="16" fillId="0" borderId="70" xfId="0" applyNumberFormat="1" applyFont="1" applyBorder="1" applyAlignment="1">
      <alignment horizontal="center" vertical="center" shrinkToFit="1"/>
    </xf>
    <xf numFmtId="38" fontId="16" fillId="0" borderId="83" xfId="7" applyFont="1" applyFill="1" applyBorder="1" applyAlignment="1" applyProtection="1">
      <alignment horizontal="center" vertical="center"/>
      <protection locked="0"/>
    </xf>
    <xf numFmtId="182" fontId="13" fillId="0" borderId="76" xfId="0" applyNumberFormat="1" applyFont="1" applyBorder="1" applyAlignment="1">
      <alignment horizontal="center" vertical="center"/>
    </xf>
    <xf numFmtId="182" fontId="13" fillId="0" borderId="82" xfId="0" applyNumberFormat="1" applyFont="1" applyBorder="1" applyAlignment="1">
      <alignment horizontal="center" vertical="center"/>
    </xf>
    <xf numFmtId="38" fontId="13" fillId="0" borderId="71" xfId="7" applyFont="1" applyFill="1" applyBorder="1" applyAlignment="1">
      <alignment horizontal="right" vertical="center"/>
    </xf>
    <xf numFmtId="38" fontId="13" fillId="0" borderId="76" xfId="7" applyFont="1" applyFill="1" applyBorder="1" applyAlignment="1">
      <alignment horizontal="right" vertical="center"/>
    </xf>
    <xf numFmtId="0" fontId="16" fillId="0" borderId="77" xfId="0" applyFont="1" applyBorder="1" applyAlignment="1">
      <alignment horizontal="center" vertical="center"/>
    </xf>
    <xf numFmtId="0" fontId="16" fillId="0" borderId="84" xfId="0" applyFont="1" applyBorder="1" applyAlignment="1">
      <alignment horizontal="center" vertical="center"/>
    </xf>
    <xf numFmtId="38" fontId="13" fillId="0" borderId="67" xfId="0" applyNumberFormat="1" applyFont="1" applyBorder="1" applyAlignment="1">
      <alignment horizontal="center" vertical="center"/>
    </xf>
    <xf numFmtId="0" fontId="13" fillId="0" borderId="71" xfId="0" applyFont="1" applyBorder="1" applyAlignment="1">
      <alignment horizontal="center" vertical="center"/>
    </xf>
    <xf numFmtId="0" fontId="13" fillId="0" borderId="76" xfId="0" applyFont="1" applyBorder="1" applyAlignment="1">
      <alignment horizontal="center" vertical="center"/>
    </xf>
    <xf numFmtId="0" fontId="16" fillId="0" borderId="71" xfId="0" applyFont="1" applyBorder="1" applyAlignment="1">
      <alignment horizontal="center" vertical="center"/>
    </xf>
    <xf numFmtId="38" fontId="16" fillId="0" borderId="66" xfId="7" applyFont="1" applyFill="1" applyBorder="1" applyAlignment="1" applyProtection="1">
      <alignment horizontal="center" vertical="center"/>
      <protection locked="0"/>
    </xf>
    <xf numFmtId="38" fontId="13" fillId="0" borderId="67" xfId="7" applyFont="1" applyFill="1" applyBorder="1" applyAlignment="1">
      <alignment horizontal="right" vertical="center"/>
    </xf>
    <xf numFmtId="0" fontId="13" fillId="5" borderId="91" xfId="6" applyFont="1" applyFill="1" applyBorder="1" applyAlignment="1">
      <alignment horizontal="center" vertical="center" shrinkToFit="1"/>
    </xf>
    <xf numFmtId="0" fontId="13" fillId="5" borderId="24" xfId="6" applyFont="1" applyFill="1" applyBorder="1" applyAlignment="1">
      <alignment horizontal="center" vertical="center" shrinkToFit="1"/>
    </xf>
    <xf numFmtId="0" fontId="13" fillId="5" borderId="79" xfId="6" applyFont="1" applyFill="1" applyBorder="1" applyAlignment="1">
      <alignment horizontal="center" vertical="center" shrinkToFit="1"/>
    </xf>
    <xf numFmtId="0" fontId="13" fillId="5" borderId="38" xfId="6" applyFont="1" applyFill="1" applyBorder="1" applyAlignment="1">
      <alignment horizontal="center" vertical="center" shrinkToFit="1"/>
    </xf>
    <xf numFmtId="0" fontId="13" fillId="5" borderId="25" xfId="6" applyFont="1" applyFill="1" applyBorder="1" applyAlignment="1">
      <alignment horizontal="center" vertical="center" shrinkToFit="1"/>
    </xf>
    <xf numFmtId="0" fontId="13" fillId="5" borderId="35" xfId="6" applyFont="1" applyFill="1" applyBorder="1" applyAlignment="1">
      <alignment horizontal="center" vertical="center" shrinkToFit="1"/>
    </xf>
    <xf numFmtId="0" fontId="13" fillId="5" borderId="24" xfId="6" applyFont="1" applyFill="1" applyBorder="1" applyAlignment="1">
      <alignment vertical="center" shrinkToFit="1"/>
    </xf>
    <xf numFmtId="0" fontId="13" fillId="5" borderId="79" xfId="6" applyFont="1" applyFill="1" applyBorder="1" applyAlignment="1">
      <alignment vertical="center" shrinkToFit="1"/>
    </xf>
    <xf numFmtId="0" fontId="13" fillId="5" borderId="38" xfId="6" applyFont="1" applyFill="1" applyBorder="1" applyAlignment="1">
      <alignment vertical="center" shrinkToFit="1"/>
    </xf>
    <xf numFmtId="0" fontId="13" fillId="5" borderId="25" xfId="6" applyFont="1" applyFill="1" applyBorder="1" applyAlignment="1">
      <alignment vertical="center" shrinkToFit="1"/>
    </xf>
    <xf numFmtId="0" fontId="13" fillId="5" borderId="35" xfId="6" applyFont="1" applyFill="1" applyBorder="1" applyAlignment="1">
      <alignment vertical="center" shrinkToFit="1"/>
    </xf>
    <xf numFmtId="0" fontId="23" fillId="4" borderId="88" xfId="6" applyFont="1" applyFill="1" applyBorder="1" applyAlignment="1">
      <alignment vertical="center" textRotation="255"/>
    </xf>
    <xf numFmtId="0" fontId="10" fillId="4" borderId="89" xfId="6" applyFont="1" applyFill="1" applyBorder="1" applyAlignment="1">
      <alignment vertical="center" textRotation="255"/>
    </xf>
    <xf numFmtId="0" fontId="10" fillId="4" borderId="90" xfId="6" applyFont="1" applyFill="1" applyBorder="1" applyAlignment="1">
      <alignment vertical="center" textRotation="255"/>
    </xf>
    <xf numFmtId="0" fontId="10" fillId="4" borderId="37" xfId="6" applyFont="1" applyFill="1" applyBorder="1" applyAlignment="1">
      <alignment horizontal="center" vertical="center" shrinkToFit="1"/>
    </xf>
    <xf numFmtId="0" fontId="10" fillId="0" borderId="23" xfId="6" applyFont="1" applyBorder="1" applyAlignment="1">
      <alignment horizontal="center" vertical="center" shrinkToFit="1"/>
    </xf>
    <xf numFmtId="0" fontId="10" fillId="0" borderId="36" xfId="6" applyFont="1" applyBorder="1" applyAlignment="1">
      <alignment horizontal="center" vertical="center" shrinkToFit="1"/>
    </xf>
    <xf numFmtId="0" fontId="10" fillId="4" borderId="37" xfId="6" applyFont="1" applyFill="1" applyBorder="1" applyAlignment="1">
      <alignment horizontal="center" vertical="center"/>
    </xf>
    <xf numFmtId="0" fontId="10" fillId="4" borderId="23" xfId="6" applyFont="1" applyFill="1" applyBorder="1" applyAlignment="1">
      <alignment horizontal="center" vertical="center"/>
    </xf>
    <xf numFmtId="0" fontId="10" fillId="4" borderId="36" xfId="6" applyFont="1" applyFill="1" applyBorder="1" applyAlignment="1">
      <alignment horizontal="center" vertical="center"/>
    </xf>
    <xf numFmtId="0" fontId="10" fillId="0" borderId="23" xfId="6" applyFont="1" applyBorder="1" applyAlignment="1">
      <alignment horizontal="center" vertical="center"/>
    </xf>
    <xf numFmtId="0" fontId="10" fillId="0" borderId="36" xfId="6" applyFont="1" applyBorder="1" applyAlignment="1">
      <alignment horizontal="center" vertical="center"/>
    </xf>
    <xf numFmtId="0" fontId="13" fillId="5" borderId="37" xfId="6" applyFont="1" applyFill="1" applyBorder="1" applyAlignment="1">
      <alignment horizontal="left" vertical="center"/>
    </xf>
    <xf numFmtId="0" fontId="13" fillId="5" borderId="23" xfId="6" applyFont="1" applyFill="1" applyBorder="1" applyAlignment="1">
      <alignment horizontal="left" vertical="center"/>
    </xf>
    <xf numFmtId="0" fontId="13" fillId="5" borderId="36" xfId="6" applyFont="1" applyFill="1" applyBorder="1" applyAlignment="1">
      <alignment horizontal="left" vertical="center"/>
    </xf>
    <xf numFmtId="0" fontId="13" fillId="5" borderId="46" xfId="6" applyFont="1" applyFill="1" applyBorder="1" applyAlignment="1">
      <alignment horizontal="center" vertical="center"/>
    </xf>
    <xf numFmtId="0" fontId="13" fillId="5" borderId="38" xfId="6" applyFont="1" applyFill="1" applyBorder="1" applyAlignment="1">
      <alignment horizontal="center" vertical="center"/>
    </xf>
    <xf numFmtId="0" fontId="13" fillId="5" borderId="94" xfId="6" applyFont="1" applyFill="1" applyBorder="1" applyAlignment="1">
      <alignment horizontal="center" vertical="center"/>
    </xf>
    <xf numFmtId="0" fontId="13" fillId="5" borderId="95" xfId="6" applyFont="1" applyFill="1" applyBorder="1" applyAlignment="1">
      <alignment horizontal="center" vertical="center"/>
    </xf>
    <xf numFmtId="0" fontId="13" fillId="5" borderId="102" xfId="6" applyFont="1" applyFill="1" applyBorder="1" applyAlignment="1">
      <alignment horizontal="center" vertical="center"/>
    </xf>
    <xf numFmtId="0" fontId="13" fillId="5" borderId="103" xfId="6" applyFont="1" applyFill="1" applyBorder="1" applyAlignment="1">
      <alignment horizontal="center" vertical="center"/>
    </xf>
    <xf numFmtId="0" fontId="19" fillId="0" borderId="87" xfId="6" applyFont="1" applyBorder="1" applyAlignment="1">
      <alignment horizontal="center" vertical="center"/>
    </xf>
    <xf numFmtId="0" fontId="10" fillId="0" borderId="92" xfId="6" applyFont="1" applyBorder="1">
      <alignment vertical="center"/>
    </xf>
    <xf numFmtId="0" fontId="10" fillId="0" borderId="106" xfId="6" applyFont="1" applyBorder="1">
      <alignment vertical="center"/>
    </xf>
    <xf numFmtId="38" fontId="20" fillId="0" borderId="25" xfId="7" applyFont="1" applyBorder="1" applyAlignment="1">
      <alignment horizontal="center"/>
    </xf>
    <xf numFmtId="0" fontId="10" fillId="4" borderId="37" xfId="6" applyFont="1" applyFill="1" applyBorder="1" applyAlignment="1">
      <alignment horizontal="left" vertical="center" indent="1"/>
    </xf>
    <xf numFmtId="0" fontId="10" fillId="4" borderId="23" xfId="6" applyFont="1" applyFill="1" applyBorder="1" applyAlignment="1">
      <alignment horizontal="left" vertical="center" indent="1"/>
    </xf>
    <xf numFmtId="0" fontId="10" fillId="4" borderId="36" xfId="6" applyFont="1" applyFill="1" applyBorder="1" applyAlignment="1">
      <alignment horizontal="left" vertical="center" indent="1"/>
    </xf>
    <xf numFmtId="0" fontId="10" fillId="0" borderId="37" xfId="6" applyFont="1" applyBorder="1" applyAlignment="1">
      <alignment horizontal="center" vertical="center"/>
    </xf>
    <xf numFmtId="0" fontId="10" fillId="0" borderId="38" xfId="6" applyFont="1" applyBorder="1" applyAlignment="1">
      <alignment horizontal="center" vertical="center"/>
    </xf>
    <xf numFmtId="0" fontId="10" fillId="0" borderId="25" xfId="6" applyFont="1" applyBorder="1" applyAlignment="1">
      <alignment horizontal="center" vertical="center"/>
    </xf>
    <xf numFmtId="49" fontId="10" fillId="0" borderId="25" xfId="6" applyNumberFormat="1" applyFont="1" applyBorder="1" applyAlignment="1">
      <alignment horizontal="center" vertical="center"/>
    </xf>
    <xf numFmtId="49" fontId="10" fillId="0" borderId="25" xfId="6" applyNumberFormat="1" applyFont="1" applyBorder="1">
      <alignment vertical="center"/>
    </xf>
    <xf numFmtId="0" fontId="10" fillId="4" borderId="97" xfId="6" applyFont="1" applyFill="1" applyBorder="1" applyAlignment="1">
      <alignment horizontal="center" vertical="center"/>
    </xf>
    <xf numFmtId="0" fontId="10" fillId="0" borderId="26" xfId="6" applyFont="1" applyBorder="1" applyAlignment="1">
      <alignment horizontal="center" vertical="center"/>
    </xf>
    <xf numFmtId="0" fontId="10" fillId="0" borderId="98" xfId="6" applyFont="1" applyBorder="1" applyAlignment="1">
      <alignment horizontal="left" vertical="center" indent="1"/>
    </xf>
    <xf numFmtId="0" fontId="10" fillId="0" borderId="31" xfId="6" applyFont="1" applyBorder="1" applyAlignment="1">
      <alignment horizontal="left" vertical="center" indent="1"/>
    </xf>
    <xf numFmtId="0" fontId="10" fillId="0" borderId="107" xfId="6" applyFont="1" applyBorder="1" applyAlignment="1">
      <alignment horizontal="left" vertical="center" indent="1"/>
    </xf>
    <xf numFmtId="0" fontId="10" fillId="0" borderId="99" xfId="6" applyFont="1" applyBorder="1" applyAlignment="1">
      <alignment horizontal="left" vertical="center" indent="1" shrinkToFit="1"/>
    </xf>
    <xf numFmtId="0" fontId="10" fillId="0" borderId="101" xfId="6" applyFont="1" applyBorder="1" applyAlignment="1">
      <alignment horizontal="left" vertical="center" indent="1" shrinkToFit="1"/>
    </xf>
    <xf numFmtId="0" fontId="10" fillId="0" borderId="105" xfId="6" applyFont="1" applyBorder="1" applyAlignment="1">
      <alignment horizontal="left" vertical="center" indent="1" shrinkToFit="1"/>
    </xf>
    <xf numFmtId="0" fontId="10" fillId="0" borderId="108" xfId="6" applyFont="1" applyBorder="1" applyAlignment="1">
      <alignment horizontal="left" vertical="center" indent="1" shrinkToFit="1"/>
    </xf>
    <xf numFmtId="0" fontId="10" fillId="0" borderId="23" xfId="6" applyFont="1" applyBorder="1" applyAlignment="1">
      <alignment vertical="center" shrinkToFit="1"/>
    </xf>
    <xf numFmtId="0" fontId="10" fillId="0" borderId="36" xfId="6" applyFont="1" applyBorder="1" applyAlignment="1">
      <alignment vertical="center" shrinkToFit="1"/>
    </xf>
    <xf numFmtId="49" fontId="13" fillId="5" borderId="37" xfId="6" applyNumberFormat="1" applyFont="1" applyFill="1" applyBorder="1" applyAlignment="1">
      <alignment horizontal="center" vertical="center"/>
    </xf>
    <xf numFmtId="0" fontId="10" fillId="5" borderId="23" xfId="6" applyFont="1" applyFill="1" applyBorder="1" applyAlignment="1">
      <alignment horizontal="center" vertical="center"/>
    </xf>
    <xf numFmtId="0" fontId="10" fillId="5" borderId="36" xfId="6" applyFont="1" applyFill="1" applyBorder="1" applyAlignment="1">
      <alignment horizontal="center" vertical="center"/>
    </xf>
    <xf numFmtId="0" fontId="10" fillId="4" borderId="46" xfId="6" applyFont="1" applyFill="1" applyBorder="1" applyAlignment="1">
      <alignment horizontal="distributed" vertical="center" indent="1"/>
    </xf>
    <xf numFmtId="0" fontId="10" fillId="4" borderId="0" xfId="6" applyFont="1" applyFill="1" applyAlignment="1">
      <alignment horizontal="distributed" vertical="center" indent="1"/>
    </xf>
    <xf numFmtId="0" fontId="10" fillId="4" borderId="47" xfId="6" applyFont="1" applyFill="1" applyBorder="1" applyAlignment="1">
      <alignment horizontal="distributed" vertical="center" indent="1"/>
    </xf>
    <xf numFmtId="0" fontId="10" fillId="4" borderId="38" xfId="6" applyFont="1" applyFill="1" applyBorder="1" applyAlignment="1">
      <alignment horizontal="distributed" vertical="center" indent="1"/>
    </xf>
    <xf numFmtId="0" fontId="10" fillId="4" borderId="25" xfId="6" applyFont="1" applyFill="1" applyBorder="1" applyAlignment="1">
      <alignment horizontal="distributed" vertical="center" indent="1"/>
    </xf>
    <xf numFmtId="0" fontId="10" fillId="4" borderId="35" xfId="6" applyFont="1" applyFill="1" applyBorder="1" applyAlignment="1">
      <alignment horizontal="distributed" vertical="center" indent="1"/>
    </xf>
    <xf numFmtId="0" fontId="10" fillId="4" borderId="38" xfId="6" applyFont="1" applyFill="1" applyBorder="1" applyAlignment="1">
      <alignment horizontal="center" vertical="center" wrapText="1"/>
    </xf>
    <xf numFmtId="0" fontId="10" fillId="4" borderId="25" xfId="6" applyFont="1" applyFill="1" applyBorder="1" applyAlignment="1">
      <alignment horizontal="center" vertical="center" wrapText="1"/>
    </xf>
    <xf numFmtId="0" fontId="10" fillId="4" borderId="25" xfId="6" applyFont="1" applyFill="1" applyBorder="1" applyAlignment="1">
      <alignment horizontal="center" vertical="center"/>
    </xf>
    <xf numFmtId="0" fontId="10" fillId="0" borderId="100" xfId="6" applyFont="1" applyBorder="1" applyAlignment="1">
      <alignment horizontal="left" vertical="center" indent="1" shrinkToFit="1"/>
    </xf>
    <xf numFmtId="0" fontId="10" fillId="0" borderId="11" xfId="6" applyFont="1" applyBorder="1" applyAlignment="1">
      <alignment horizontal="left" vertical="center" indent="1" shrinkToFit="1"/>
    </xf>
    <xf numFmtId="0" fontId="10" fillId="0" borderId="104" xfId="6" applyFont="1" applyBorder="1" applyAlignment="1">
      <alignment horizontal="left" vertical="center" indent="1" shrinkToFit="1"/>
    </xf>
    <xf numFmtId="0" fontId="10" fillId="0" borderId="98" xfId="6" applyFont="1" applyBorder="1" applyAlignment="1">
      <alignment horizontal="left" vertical="center" indent="1" shrinkToFit="1"/>
    </xf>
    <xf numFmtId="0" fontId="10" fillId="0" borderId="31" xfId="6" applyFont="1" applyBorder="1" applyAlignment="1">
      <alignment horizontal="left" vertical="center" indent="1" shrinkToFit="1"/>
    </xf>
    <xf numFmtId="0" fontId="10" fillId="0" borderId="107" xfId="6" applyFont="1" applyBorder="1" applyAlignment="1">
      <alignment horizontal="left" vertical="center" indent="1" shrinkToFit="1"/>
    </xf>
    <xf numFmtId="0" fontId="26" fillId="0" borderId="0" xfId="0" applyFont="1" applyAlignment="1">
      <alignment horizontal="center" vertical="center"/>
    </xf>
    <xf numFmtId="0" fontId="2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59">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36</xdr:row>
          <xdr:rowOff>0</xdr:rowOff>
        </xdr:from>
        <xdr:to>
          <xdr:col>27</xdr:col>
          <xdr:colOff>137160</xdr:colOff>
          <xdr:row>58</xdr:row>
          <xdr:rowOff>30480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35</xdr:col>
      <xdr:colOff>15875</xdr:colOff>
      <xdr:row>19</xdr:row>
      <xdr:rowOff>15875</xdr:rowOff>
    </xdr:from>
    <xdr:to>
      <xdr:col>36</xdr:col>
      <xdr:colOff>142873</xdr:colOff>
      <xdr:row>20</xdr:row>
      <xdr:rowOff>11204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064375" y="5429250"/>
          <a:ext cx="317498" cy="50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twoCellAnchor>
    <xdr:from>
      <xdr:col>40</xdr:col>
      <xdr:colOff>114300</xdr:colOff>
      <xdr:row>22</xdr:row>
      <xdr:rowOff>260984</xdr:rowOff>
    </xdr:from>
    <xdr:to>
      <xdr:col>40</xdr:col>
      <xdr:colOff>381000</xdr:colOff>
      <xdr:row>23</xdr:row>
      <xdr:rowOff>260984</xdr:rowOff>
    </xdr:to>
    <xdr:sp macro="" textlink="">
      <xdr:nvSpPr>
        <xdr:cNvPr id="3" name="楕円 2">
          <a:extLst>
            <a:ext uri="{FF2B5EF4-FFF2-40B4-BE49-F238E27FC236}">
              <a16:creationId xmlns:a16="http://schemas.microsoft.com/office/drawing/2014/main" id="{00000000-0008-0000-1200-000003000000}"/>
            </a:ext>
          </a:extLst>
        </xdr:cNvPr>
        <xdr:cNvSpPr/>
      </xdr:nvSpPr>
      <xdr:spPr>
        <a:xfrm flipH="1">
          <a:off x="7581900" y="7252334"/>
          <a:ext cx="266700" cy="2762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79377</xdr:colOff>
      <xdr:row>14</xdr:row>
      <xdr:rowOff>269877</xdr:rowOff>
    </xdr:from>
    <xdr:to>
      <xdr:col>24</xdr:col>
      <xdr:colOff>15875</xdr:colOff>
      <xdr:row>16</xdr:row>
      <xdr:rowOff>0</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6156327" y="4899027"/>
          <a:ext cx="488948" cy="39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twoCellAnchor>
    <xdr:from>
      <xdr:col>22</xdr:col>
      <xdr:colOff>79377</xdr:colOff>
      <xdr:row>9</xdr:row>
      <xdr:rowOff>269877</xdr:rowOff>
    </xdr:from>
    <xdr:to>
      <xdr:col>24</xdr:col>
      <xdr:colOff>15875</xdr:colOff>
      <xdr:row>11</xdr:row>
      <xdr:rowOff>0</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6156327" y="4899027"/>
          <a:ext cx="488948" cy="39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twoCellAnchor>
    <xdr:from>
      <xdr:col>22</xdr:col>
      <xdr:colOff>142877</xdr:colOff>
      <xdr:row>21</xdr:row>
      <xdr:rowOff>222252</xdr:rowOff>
    </xdr:from>
    <xdr:to>
      <xdr:col>23</xdr:col>
      <xdr:colOff>222250</xdr:colOff>
      <xdr:row>23</xdr:row>
      <xdr:rowOff>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6219827" y="7185027"/>
          <a:ext cx="355598" cy="444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view="pageBreakPreview" zoomScaleNormal="100" zoomScaleSheetLayoutView="100" workbookViewId="0">
      <selection activeCell="B4" sqref="B4"/>
    </sheetView>
  </sheetViews>
  <sheetFormatPr defaultColWidth="9" defaultRowHeight="12.6"/>
  <cols>
    <col min="1" max="1" width="2" style="3" customWidth="1"/>
    <col min="2" max="2" width="7.77734375" style="3" customWidth="1"/>
    <col min="3" max="3" width="86.109375" style="3" customWidth="1"/>
    <col min="4" max="16384" width="9" style="3"/>
  </cols>
  <sheetData>
    <row r="1" spans="1:3">
      <c r="A1" s="1"/>
      <c r="B1" s="1"/>
      <c r="C1" s="2"/>
    </row>
    <row r="2" spans="1:3" ht="18.600000000000001">
      <c r="A2" s="1"/>
      <c r="B2" s="4" t="s">
        <v>5</v>
      </c>
      <c r="C2" s="5"/>
    </row>
    <row r="3" spans="1:3" ht="16.2">
      <c r="A3" s="1"/>
      <c r="B3" s="6"/>
      <c r="C3" s="5"/>
    </row>
    <row r="4" spans="1:3" ht="13.8">
      <c r="A4" s="1"/>
      <c r="B4" s="7" t="s">
        <v>147</v>
      </c>
      <c r="C4" s="5"/>
    </row>
    <row r="5" spans="1:3" ht="13.8">
      <c r="A5" s="1"/>
      <c r="B5" s="1"/>
      <c r="C5" s="5"/>
    </row>
    <row r="6" spans="1:3" ht="13.8">
      <c r="A6" s="1"/>
      <c r="B6" s="8" t="s">
        <v>46</v>
      </c>
      <c r="C6" s="9" t="s">
        <v>53</v>
      </c>
    </row>
    <row r="7" spans="1:3" ht="70.5" customHeight="1">
      <c r="A7" s="1"/>
      <c r="B7" s="10">
        <v>1</v>
      </c>
      <c r="C7" s="11" t="s">
        <v>41</v>
      </c>
    </row>
    <row r="8" spans="1:3" ht="70.5" customHeight="1">
      <c r="A8" s="1"/>
      <c r="B8" s="10">
        <v>2</v>
      </c>
      <c r="C8" s="11" t="s">
        <v>122</v>
      </c>
    </row>
    <row r="9" spans="1:3" ht="70.5" customHeight="1">
      <c r="A9" s="1"/>
      <c r="B9" s="10">
        <v>3</v>
      </c>
      <c r="C9" s="11" t="s">
        <v>43</v>
      </c>
    </row>
    <row r="10" spans="1:3" ht="70.5" customHeight="1">
      <c r="A10" s="1"/>
      <c r="B10" s="10">
        <v>4</v>
      </c>
      <c r="C10" s="11" t="s">
        <v>90</v>
      </c>
    </row>
    <row r="11" spans="1:3" ht="70.5" customHeight="1">
      <c r="A11" s="1"/>
      <c r="B11" s="10">
        <v>5</v>
      </c>
      <c r="C11" s="11" t="s">
        <v>135</v>
      </c>
    </row>
    <row r="12" spans="1:3" ht="170.25" customHeight="1">
      <c r="A12" s="1"/>
      <c r="B12" s="10">
        <v>6</v>
      </c>
      <c r="C12" s="12" t="s">
        <v>136</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96" priority="6">
      <formula>LEN(TRIM(A10))=0</formula>
    </cfRule>
  </conditionalFormatting>
  <conditionalFormatting sqref="N3:R3 N7:AP7">
    <cfRule type="containsBlanks" dxfId="95" priority="10">
      <formula>LEN(TRIM(N3))=0</formula>
    </cfRule>
  </conditionalFormatting>
  <conditionalFormatting sqref="N4:AE5">
    <cfRule type="containsBlanks" dxfId="94" priority="9">
      <formula>LEN(TRIM(N4))=0</formula>
    </cfRule>
  </conditionalFormatting>
  <conditionalFormatting sqref="S6:T6 V6:X6">
    <cfRule type="containsBlanks" dxfId="93" priority="7">
      <formula>LEN(TRIM(S6))=0</formula>
    </cfRule>
  </conditionalFormatting>
  <conditionalFormatting sqref="Y18:AD18">
    <cfRule type="containsBlanks" dxfId="92" priority="4">
      <formula>LEN(TRIM(Y18))=0</formula>
    </cfRule>
  </conditionalFormatting>
  <conditionalFormatting sqref="Y21:AD21">
    <cfRule type="containsBlanks" dxfId="91" priority="3">
      <formula>LEN(TRIM(Y21))=0</formula>
    </cfRule>
  </conditionalFormatting>
  <conditionalFormatting sqref="AH5:AI5">
    <cfRule type="containsBlanks" dxfId="90" priority="8">
      <formula>LEN(TRIM(AH5))=0</formula>
    </cfRule>
  </conditionalFormatting>
  <conditionalFormatting sqref="AK4">
    <cfRule type="containsBlanks" dxfId="89" priority="1">
      <formula>LEN(TRIM(AK4))=0</formula>
    </cfRule>
  </conditionalFormatting>
  <conditionalFormatting sqref="AM5:AN5">
    <cfRule type="containsBlanks" dxfId="88" priority="5">
      <formula>LEN(TRIM(AM5))=0</formula>
    </cfRule>
  </conditionalFormatting>
  <conditionalFormatting sqref="AP1">
    <cfRule type="cellIs" dxfId="87" priority="2" operator="equal">
      <formula>0</formula>
    </cfRule>
  </conditionalFormatting>
  <dataValidations count="7">
    <dataValidation imeMode="halfAlpha" allowBlank="1" showInputMessage="1" showErrorMessage="1" sqref="AO5 AJ5" xr:uid="{D4BA7672-539B-4190-81B4-786FA4052E25}"/>
    <dataValidation imeMode="disabled" allowBlank="1" showInputMessage="1" showErrorMessage="1" sqref="AM5:AN5 AH5:AI5 V6:Y6 S6:T6" xr:uid="{058ADDC8-7B93-4447-963D-C9171739E1F5}"/>
    <dataValidation type="list" imeMode="disabled" allowBlank="1" showInputMessage="1" showErrorMessage="1" sqref="A10:A15" xr:uid="{2856C046-D58E-410B-915A-372E066C2B37}">
      <formula1>"○"</formula1>
    </dataValidation>
    <dataValidation type="list" allowBlank="1" showInputMessage="1" showErrorMessage="1" sqref="Y21:AD21 Y18:AD18" xr:uid="{DBF01C7E-CE95-4F85-AE3E-E1E826777FCA}">
      <formula1>"12,11,10,9,8,7,6,5,4,3,2,1"</formula1>
    </dataValidation>
    <dataValidation type="textLength" allowBlank="1" showErrorMessage="1" error="10桁で入力してください。" sqref="N3:R3" xr:uid="{5CE478EE-EA96-45EC-B099-E98970A3C547}">
      <formula1>9</formula1>
      <formula2>10</formula2>
    </dataValidation>
    <dataValidation type="list" allowBlank="1" showInputMessage="1" showErrorMessage="1" sqref="N5:AE5" xr:uid="{F0CB3C14-E14C-4DBC-98AC-54A875C40B99}">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235C9653-F6BE-46CE-A5BE-E668A350E49C}">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86" priority="6">
      <formula>LEN(TRIM(A10))=0</formula>
    </cfRule>
  </conditionalFormatting>
  <conditionalFormatting sqref="N3:R3 N7:AP7">
    <cfRule type="containsBlanks" dxfId="85" priority="10">
      <formula>LEN(TRIM(N3))=0</formula>
    </cfRule>
  </conditionalFormatting>
  <conditionalFormatting sqref="N4:AE5">
    <cfRule type="containsBlanks" dxfId="84" priority="9">
      <formula>LEN(TRIM(N4))=0</formula>
    </cfRule>
  </conditionalFormatting>
  <conditionalFormatting sqref="S6:T6 V6:X6">
    <cfRule type="containsBlanks" dxfId="83" priority="7">
      <formula>LEN(TRIM(S6))=0</formula>
    </cfRule>
  </conditionalFormatting>
  <conditionalFormatting sqref="Y18:AD18">
    <cfRule type="containsBlanks" dxfId="82" priority="4">
      <formula>LEN(TRIM(Y18))=0</formula>
    </cfRule>
  </conditionalFormatting>
  <conditionalFormatting sqref="Y21:AD21">
    <cfRule type="containsBlanks" dxfId="81" priority="3">
      <formula>LEN(TRIM(Y21))=0</formula>
    </cfRule>
  </conditionalFormatting>
  <conditionalFormatting sqref="AH5:AI5">
    <cfRule type="containsBlanks" dxfId="80" priority="8">
      <formula>LEN(TRIM(AH5))=0</formula>
    </cfRule>
  </conditionalFormatting>
  <conditionalFormatting sqref="AK4">
    <cfRule type="containsBlanks" dxfId="79" priority="1">
      <formula>LEN(TRIM(AK4))=0</formula>
    </cfRule>
  </conditionalFormatting>
  <conditionalFormatting sqref="AM5:AN5">
    <cfRule type="containsBlanks" dxfId="78" priority="5">
      <formula>LEN(TRIM(AM5))=0</formula>
    </cfRule>
  </conditionalFormatting>
  <conditionalFormatting sqref="AP1">
    <cfRule type="cellIs" dxfId="77" priority="2" operator="equal">
      <formula>0</formula>
    </cfRule>
  </conditionalFormatting>
  <dataValidations count="7">
    <dataValidation imeMode="halfAlpha" allowBlank="1" showInputMessage="1" showErrorMessage="1" sqref="AO5 AJ5" xr:uid="{62B41F41-4929-479B-9246-1F224E4B584C}"/>
    <dataValidation imeMode="disabled" allowBlank="1" showInputMessage="1" showErrorMessage="1" sqref="AM5:AN5 AH5:AI5 V6:Y6 S6:T6" xr:uid="{13CCF3C9-3283-4474-A50A-B887DFEF86F0}"/>
    <dataValidation type="list" imeMode="disabled" allowBlank="1" showInputMessage="1" showErrorMessage="1" sqref="A10:A15" xr:uid="{6400AEF8-4ACA-415E-A825-579F831E203A}">
      <formula1>"○"</formula1>
    </dataValidation>
    <dataValidation type="list" allowBlank="1" showInputMessage="1" showErrorMessage="1" sqref="Y21:AD21 Y18:AD18" xr:uid="{13831D21-0C87-453A-8C1B-5CE9B37360BA}">
      <formula1>"12,11,10,9,8,7,6,5,4,3,2,1"</formula1>
    </dataValidation>
    <dataValidation type="textLength" allowBlank="1" showErrorMessage="1" error="10桁で入力してください。" sqref="N3:R3" xr:uid="{19714BA0-D111-4AAA-87DF-DF04323B5DB9}">
      <formula1>9</formula1>
      <formula2>10</formula2>
    </dataValidation>
    <dataValidation type="list" allowBlank="1" showInputMessage="1" showErrorMessage="1" sqref="N5:AE5" xr:uid="{77D1B920-1559-4068-BC3F-EDB3E4E09BAF}">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250E62A4-87B9-412F-8E87-25B7157A41EF}">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76" priority="6">
      <formula>LEN(TRIM(A10))=0</formula>
    </cfRule>
  </conditionalFormatting>
  <conditionalFormatting sqref="N3:R3 N7:AP7">
    <cfRule type="containsBlanks" dxfId="75" priority="10">
      <formula>LEN(TRIM(N3))=0</formula>
    </cfRule>
  </conditionalFormatting>
  <conditionalFormatting sqref="N4:AE5">
    <cfRule type="containsBlanks" dxfId="74" priority="9">
      <formula>LEN(TRIM(N4))=0</formula>
    </cfRule>
  </conditionalFormatting>
  <conditionalFormatting sqref="S6:T6 V6:X6">
    <cfRule type="containsBlanks" dxfId="73" priority="7">
      <formula>LEN(TRIM(S6))=0</formula>
    </cfRule>
  </conditionalFormatting>
  <conditionalFormatting sqref="Y18:AD18">
    <cfRule type="containsBlanks" dxfId="72" priority="4">
      <formula>LEN(TRIM(Y18))=0</formula>
    </cfRule>
  </conditionalFormatting>
  <conditionalFormatting sqref="Y21:AD21">
    <cfRule type="containsBlanks" dxfId="71" priority="3">
      <formula>LEN(TRIM(Y21))=0</formula>
    </cfRule>
  </conditionalFormatting>
  <conditionalFormatting sqref="AH5:AI5">
    <cfRule type="containsBlanks" dxfId="70" priority="8">
      <formula>LEN(TRIM(AH5))=0</formula>
    </cfRule>
  </conditionalFormatting>
  <conditionalFormatting sqref="AK4">
    <cfRule type="containsBlanks" dxfId="69" priority="1">
      <formula>LEN(TRIM(AK4))=0</formula>
    </cfRule>
  </conditionalFormatting>
  <conditionalFormatting sqref="AM5:AN5">
    <cfRule type="containsBlanks" dxfId="68" priority="5">
      <formula>LEN(TRIM(AM5))=0</formula>
    </cfRule>
  </conditionalFormatting>
  <conditionalFormatting sqref="AP1">
    <cfRule type="cellIs" dxfId="67" priority="2" operator="equal">
      <formula>0</formula>
    </cfRule>
  </conditionalFormatting>
  <dataValidations count="7">
    <dataValidation imeMode="halfAlpha" allowBlank="1" showInputMessage="1" showErrorMessage="1" sqref="AO5 AJ5" xr:uid="{98FE45B0-322C-4220-B3BC-733DD069E34A}"/>
    <dataValidation imeMode="disabled" allowBlank="1" showInputMessage="1" showErrorMessage="1" sqref="AM5:AN5 AH5:AI5 V6:Y6 S6:T6" xr:uid="{C5A32C74-CC1C-4C70-80DF-F5C3C343F0F2}"/>
    <dataValidation type="list" imeMode="disabled" allowBlank="1" showInputMessage="1" showErrorMessage="1" sqref="A10:A15" xr:uid="{5EBFE9E9-4D61-40F5-86E0-860A1C99A8BE}">
      <formula1>"○"</formula1>
    </dataValidation>
    <dataValidation type="list" allowBlank="1" showInputMessage="1" showErrorMessage="1" sqref="Y21:AD21 Y18:AD18" xr:uid="{8918DB9C-753B-4555-ABE0-381A576196A9}">
      <formula1>"12,11,10,9,8,7,6,5,4,3,2,1"</formula1>
    </dataValidation>
    <dataValidation type="textLength" allowBlank="1" showErrorMessage="1" error="10桁で入力してください。" sqref="N3:R3" xr:uid="{6C9ADDCB-7E70-4BAE-85F4-F8F4C8373D10}">
      <formula1>9</formula1>
      <formula2>10</formula2>
    </dataValidation>
    <dataValidation type="list" allowBlank="1" showInputMessage="1" showErrorMessage="1" sqref="N5:AE5" xr:uid="{F99BD90E-C8A3-4469-8C28-91892B726E04}">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83333483-DBF6-4BF2-9CAD-BAF17471651B}">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24"/>
  <sheetViews>
    <sheetView view="pageBreakPreview" topLeftCell="A10"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7">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7"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7"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7"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7"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7"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7">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7"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7"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7"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c r="AU11" s="3"/>
    </row>
    <row r="12" spans="1:47"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7"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7"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7"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7">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66" priority="6">
      <formula>LEN(TRIM(A10))=0</formula>
    </cfRule>
  </conditionalFormatting>
  <conditionalFormatting sqref="N3:R3 N7:AP7">
    <cfRule type="containsBlanks" dxfId="65" priority="10">
      <formula>LEN(TRIM(N3))=0</formula>
    </cfRule>
  </conditionalFormatting>
  <conditionalFormatting sqref="N4:AE5">
    <cfRule type="containsBlanks" dxfId="64" priority="9">
      <formula>LEN(TRIM(N4))=0</formula>
    </cfRule>
  </conditionalFormatting>
  <conditionalFormatting sqref="S6:T6 V6:X6">
    <cfRule type="containsBlanks" dxfId="63" priority="7">
      <formula>LEN(TRIM(S6))=0</formula>
    </cfRule>
  </conditionalFormatting>
  <conditionalFormatting sqref="Y18:AD18">
    <cfRule type="containsBlanks" dxfId="62" priority="4">
      <formula>LEN(TRIM(Y18))=0</formula>
    </cfRule>
  </conditionalFormatting>
  <conditionalFormatting sqref="Y21:AD21">
    <cfRule type="containsBlanks" dxfId="61" priority="3">
      <formula>LEN(TRIM(Y21))=0</formula>
    </cfRule>
  </conditionalFormatting>
  <conditionalFormatting sqref="AH5:AI5">
    <cfRule type="containsBlanks" dxfId="60" priority="8">
      <formula>LEN(TRIM(AH5))=0</formula>
    </cfRule>
  </conditionalFormatting>
  <conditionalFormatting sqref="AK4">
    <cfRule type="containsBlanks" dxfId="59" priority="1">
      <formula>LEN(TRIM(AK4))=0</formula>
    </cfRule>
  </conditionalFormatting>
  <conditionalFormatting sqref="AM5:AN5">
    <cfRule type="containsBlanks" dxfId="58" priority="5">
      <formula>LEN(TRIM(AM5))=0</formula>
    </cfRule>
  </conditionalFormatting>
  <conditionalFormatting sqref="AP1">
    <cfRule type="cellIs" dxfId="57" priority="2" operator="equal">
      <formula>0</formula>
    </cfRule>
  </conditionalFormatting>
  <dataValidations count="7">
    <dataValidation imeMode="halfAlpha" allowBlank="1" showInputMessage="1" showErrorMessage="1" sqref="AO5 AJ5" xr:uid="{EBD55B43-F476-4633-9F6A-AA7C936A3212}"/>
    <dataValidation imeMode="disabled" allowBlank="1" showInputMessage="1" showErrorMessage="1" sqref="AM5:AN5 AH5:AI5 V6:Y6 S6:T6" xr:uid="{96104090-0203-4BFC-92C7-FBA62E7336E5}"/>
    <dataValidation type="list" imeMode="disabled" allowBlank="1" showInputMessage="1" showErrorMessage="1" sqref="A10:A15" xr:uid="{0F9DA7E7-FA91-4587-ABE2-B07B9144720A}">
      <formula1>"○"</formula1>
    </dataValidation>
    <dataValidation type="list" allowBlank="1" showInputMessage="1" showErrorMessage="1" sqref="Y21:AD21 Y18:AD18" xr:uid="{5160237F-8A2E-4D00-AF3B-5F71A0F1BFB4}">
      <formula1>"12,11,10,9,8,7,6,5,4,3,2,1"</formula1>
    </dataValidation>
    <dataValidation type="textLength" allowBlank="1" showErrorMessage="1" error="10桁で入力してください。" sqref="N3:R3" xr:uid="{5C28132D-C212-4FF2-8EC9-54BA7934B31A}">
      <formula1>9</formula1>
      <formula2>10</formula2>
    </dataValidation>
    <dataValidation type="list" allowBlank="1" showInputMessage="1" showErrorMessage="1" sqref="N5:AE5" xr:uid="{AF2679B9-4DEB-4658-9659-AE3B73ECABDF}">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5055E6A4-F847-4888-A380-E689B1B71A1F}">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56" priority="6">
      <formula>LEN(TRIM(A10))=0</formula>
    </cfRule>
  </conditionalFormatting>
  <conditionalFormatting sqref="N3:R3 N7:AP7">
    <cfRule type="containsBlanks" dxfId="55" priority="10">
      <formula>LEN(TRIM(N3))=0</formula>
    </cfRule>
  </conditionalFormatting>
  <conditionalFormatting sqref="N4:AE5">
    <cfRule type="containsBlanks" dxfId="54" priority="9">
      <formula>LEN(TRIM(N4))=0</formula>
    </cfRule>
  </conditionalFormatting>
  <conditionalFormatting sqref="S6:T6 V6:X6">
    <cfRule type="containsBlanks" dxfId="53" priority="7">
      <formula>LEN(TRIM(S6))=0</formula>
    </cfRule>
  </conditionalFormatting>
  <conditionalFormatting sqref="Y18:AD18">
    <cfRule type="containsBlanks" dxfId="52" priority="4">
      <formula>LEN(TRIM(Y18))=0</formula>
    </cfRule>
  </conditionalFormatting>
  <conditionalFormatting sqref="Y21:AD21">
    <cfRule type="containsBlanks" dxfId="51" priority="3">
      <formula>LEN(TRIM(Y21))=0</formula>
    </cfRule>
  </conditionalFormatting>
  <conditionalFormatting sqref="AH5:AI5">
    <cfRule type="containsBlanks" dxfId="50" priority="8">
      <formula>LEN(TRIM(AH5))=0</formula>
    </cfRule>
  </conditionalFormatting>
  <conditionalFormatting sqref="AK4">
    <cfRule type="containsBlanks" dxfId="49" priority="1">
      <formula>LEN(TRIM(AK4))=0</formula>
    </cfRule>
  </conditionalFormatting>
  <conditionalFormatting sqref="AM5:AN5">
    <cfRule type="containsBlanks" dxfId="48" priority="5">
      <formula>LEN(TRIM(AM5))=0</formula>
    </cfRule>
  </conditionalFormatting>
  <conditionalFormatting sqref="AP1">
    <cfRule type="cellIs" dxfId="47" priority="2" operator="equal">
      <formula>0</formula>
    </cfRule>
  </conditionalFormatting>
  <dataValidations count="7">
    <dataValidation imeMode="halfAlpha" allowBlank="1" showInputMessage="1" showErrorMessage="1" sqref="AO5 AJ5" xr:uid="{417C5FA7-1B57-4374-85FE-A5C49BA78630}"/>
    <dataValidation imeMode="disabled" allowBlank="1" showInputMessage="1" showErrorMessage="1" sqref="AM5:AN5 AH5:AI5 V6:Y6 S6:T6" xr:uid="{55CCF0D5-7D6D-4A86-A847-9BEB273BB707}"/>
    <dataValidation type="list" imeMode="disabled" allowBlank="1" showInputMessage="1" showErrorMessage="1" sqref="A10:A15" xr:uid="{30E3A4FB-CF77-48E7-8B1A-1CC30884BB2D}">
      <formula1>"○"</formula1>
    </dataValidation>
    <dataValidation type="list" allowBlank="1" showInputMessage="1" showErrorMessage="1" sqref="Y21:AD21 Y18:AD18" xr:uid="{0715C5E9-E1A4-4717-A560-BF76257C446F}">
      <formula1>"12,11,10,9,8,7,6,5,4,3,2,1"</formula1>
    </dataValidation>
    <dataValidation type="textLength" allowBlank="1" showErrorMessage="1" error="10桁で入力してください。" sqref="N3:R3" xr:uid="{9887320B-737E-4FB0-9A41-6AAD95519389}">
      <formula1>9</formula1>
      <formula2>10</formula2>
    </dataValidation>
    <dataValidation type="list" allowBlank="1" showInputMessage="1" showErrorMessage="1" sqref="N5:AE5" xr:uid="{0D9F7E94-7980-431E-8ABB-F81C0BF6EFCC}">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14826B24-9656-47DD-922D-A0998F0C0060}">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46" priority="6">
      <formula>LEN(TRIM(A10))=0</formula>
    </cfRule>
  </conditionalFormatting>
  <conditionalFormatting sqref="N3:R3 N7:AP7">
    <cfRule type="containsBlanks" dxfId="45" priority="10">
      <formula>LEN(TRIM(N3))=0</formula>
    </cfRule>
  </conditionalFormatting>
  <conditionalFormatting sqref="N4:AE5">
    <cfRule type="containsBlanks" dxfId="44" priority="9">
      <formula>LEN(TRIM(N4))=0</formula>
    </cfRule>
  </conditionalFormatting>
  <conditionalFormatting sqref="S6:T6 V6:X6">
    <cfRule type="containsBlanks" dxfId="43" priority="7">
      <formula>LEN(TRIM(S6))=0</formula>
    </cfRule>
  </conditionalFormatting>
  <conditionalFormatting sqref="Y18:AD18">
    <cfRule type="containsBlanks" dxfId="42" priority="4">
      <formula>LEN(TRIM(Y18))=0</formula>
    </cfRule>
  </conditionalFormatting>
  <conditionalFormatting sqref="Y21:AD21">
    <cfRule type="containsBlanks" dxfId="41" priority="3">
      <formula>LEN(TRIM(Y21))=0</formula>
    </cfRule>
  </conditionalFormatting>
  <conditionalFormatting sqref="AH5:AI5">
    <cfRule type="containsBlanks" dxfId="40" priority="8">
      <formula>LEN(TRIM(AH5))=0</formula>
    </cfRule>
  </conditionalFormatting>
  <conditionalFormatting sqref="AK4">
    <cfRule type="containsBlanks" dxfId="39" priority="1">
      <formula>LEN(TRIM(AK4))=0</formula>
    </cfRule>
  </conditionalFormatting>
  <conditionalFormatting sqref="AM5:AN5">
    <cfRule type="containsBlanks" dxfId="38" priority="5">
      <formula>LEN(TRIM(AM5))=0</formula>
    </cfRule>
  </conditionalFormatting>
  <conditionalFormatting sqref="AP1">
    <cfRule type="cellIs" dxfId="37" priority="2" operator="equal">
      <formula>0</formula>
    </cfRule>
  </conditionalFormatting>
  <dataValidations count="7">
    <dataValidation imeMode="halfAlpha" allowBlank="1" showInputMessage="1" showErrorMessage="1" sqref="AO5 AJ5" xr:uid="{EA335906-0385-4D26-BEC6-2F2FD142DE76}"/>
    <dataValidation imeMode="disabled" allowBlank="1" showInputMessage="1" showErrorMessage="1" sqref="AM5:AN5 AH5:AI5 V6:Y6 S6:T6" xr:uid="{C303F900-5587-4A50-AB01-D46218CDE6A3}"/>
    <dataValidation type="list" imeMode="disabled" allowBlank="1" showInputMessage="1" showErrorMessage="1" sqref="A10:A15" xr:uid="{D5C133EA-6987-418F-BD77-07B579D8C04F}">
      <formula1>"○"</formula1>
    </dataValidation>
    <dataValidation type="list" allowBlank="1" showInputMessage="1" showErrorMessage="1" sqref="Y21:AD21 Y18:AD18" xr:uid="{018A269B-C55E-4AF0-BFA5-F94F25B5986F}">
      <formula1>"12,11,10,9,8,7,6,5,4,3,2,1"</formula1>
    </dataValidation>
    <dataValidation type="textLength" allowBlank="1" showErrorMessage="1" error="10桁で入力してください。" sqref="N3:R3" xr:uid="{28372479-1213-4BC4-82A2-9E0B04EED8C2}">
      <formula1>9</formula1>
      <formula2>10</formula2>
    </dataValidation>
    <dataValidation type="list" allowBlank="1" showInputMessage="1" showErrorMessage="1" sqref="N5:AE5" xr:uid="{E7CBC361-0462-4DFE-8D16-50EE4D35324F}">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1AD50566-7C0D-4B6B-BE0C-46D89276167F}">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36" priority="6">
      <formula>LEN(TRIM(A10))=0</formula>
    </cfRule>
  </conditionalFormatting>
  <conditionalFormatting sqref="N3:R3 N7:AP7">
    <cfRule type="containsBlanks" dxfId="35" priority="10">
      <formula>LEN(TRIM(N3))=0</formula>
    </cfRule>
  </conditionalFormatting>
  <conditionalFormatting sqref="N4:AE5">
    <cfRule type="containsBlanks" dxfId="34" priority="9">
      <formula>LEN(TRIM(N4))=0</formula>
    </cfRule>
  </conditionalFormatting>
  <conditionalFormatting sqref="S6:T6 V6:X6">
    <cfRule type="containsBlanks" dxfId="33" priority="7">
      <formula>LEN(TRIM(S6))=0</formula>
    </cfRule>
  </conditionalFormatting>
  <conditionalFormatting sqref="Y18:AD18">
    <cfRule type="containsBlanks" dxfId="32" priority="4">
      <formula>LEN(TRIM(Y18))=0</formula>
    </cfRule>
  </conditionalFormatting>
  <conditionalFormatting sqref="Y21:AD21">
    <cfRule type="containsBlanks" dxfId="31" priority="3">
      <formula>LEN(TRIM(Y21))=0</formula>
    </cfRule>
  </conditionalFormatting>
  <conditionalFormatting sqref="AH5:AI5">
    <cfRule type="containsBlanks" dxfId="30" priority="8">
      <formula>LEN(TRIM(AH5))=0</formula>
    </cfRule>
  </conditionalFormatting>
  <conditionalFormatting sqref="AK4">
    <cfRule type="containsBlanks" dxfId="29" priority="1">
      <formula>LEN(TRIM(AK4))=0</formula>
    </cfRule>
  </conditionalFormatting>
  <conditionalFormatting sqref="AM5:AN5">
    <cfRule type="containsBlanks" dxfId="28" priority="5">
      <formula>LEN(TRIM(AM5))=0</formula>
    </cfRule>
  </conditionalFormatting>
  <conditionalFormatting sqref="AP1">
    <cfRule type="cellIs" dxfId="27" priority="2" operator="equal">
      <formula>0</formula>
    </cfRule>
  </conditionalFormatting>
  <dataValidations count="7">
    <dataValidation imeMode="halfAlpha" allowBlank="1" showInputMessage="1" showErrorMessage="1" sqref="AO5 AJ5" xr:uid="{6FF43F1A-2AAE-4D32-940A-E91C0739ECE1}"/>
    <dataValidation imeMode="disabled" allowBlank="1" showInputMessage="1" showErrorMessage="1" sqref="AM5:AN5 AH5:AI5 V6:Y6 S6:T6" xr:uid="{71C27625-D70F-460B-8517-484CB022ADF7}"/>
    <dataValidation type="list" imeMode="disabled" allowBlank="1" showInputMessage="1" showErrorMessage="1" sqref="A10:A15" xr:uid="{F38B38F0-ADD3-43FE-9F09-ADF898944E56}">
      <formula1>"○"</formula1>
    </dataValidation>
    <dataValidation type="list" allowBlank="1" showInputMessage="1" showErrorMessage="1" sqref="Y21:AD21 Y18:AD18" xr:uid="{E81106CE-FAE2-4A54-8620-EF3701223FB6}">
      <formula1>"12,11,10,9,8,7,6,5,4,3,2,1"</formula1>
    </dataValidation>
    <dataValidation type="textLength" allowBlank="1" showErrorMessage="1" error="10桁で入力してください。" sqref="N3:R3" xr:uid="{2036571F-563D-490F-A4E4-EEAD7A103BD9}">
      <formula1>9</formula1>
      <formula2>10</formula2>
    </dataValidation>
    <dataValidation type="list" allowBlank="1" showInputMessage="1" showErrorMessage="1" sqref="N5:AE5" xr:uid="{FCAACA0D-BB68-4F2A-B98C-D6A03EA7B2A4}">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7FE2C7A9-E3F4-4942-A7A6-B1ECB230865E}">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26" priority="6">
      <formula>LEN(TRIM(A10))=0</formula>
    </cfRule>
  </conditionalFormatting>
  <conditionalFormatting sqref="N3:R3 N7:AP7">
    <cfRule type="containsBlanks" dxfId="25" priority="10">
      <formula>LEN(TRIM(N3))=0</formula>
    </cfRule>
  </conditionalFormatting>
  <conditionalFormatting sqref="N4:AE5">
    <cfRule type="containsBlanks" dxfId="24" priority="9">
      <formula>LEN(TRIM(N4))=0</formula>
    </cfRule>
  </conditionalFormatting>
  <conditionalFormatting sqref="S6:T6 V6:X6">
    <cfRule type="containsBlanks" dxfId="23" priority="7">
      <formula>LEN(TRIM(S6))=0</formula>
    </cfRule>
  </conditionalFormatting>
  <conditionalFormatting sqref="Y18:AD18">
    <cfRule type="containsBlanks" dxfId="22" priority="4">
      <formula>LEN(TRIM(Y18))=0</formula>
    </cfRule>
  </conditionalFormatting>
  <conditionalFormatting sqref="Y21:AD21">
    <cfRule type="containsBlanks" dxfId="21" priority="3">
      <formula>LEN(TRIM(Y21))=0</formula>
    </cfRule>
  </conditionalFormatting>
  <conditionalFormatting sqref="AH5:AI5">
    <cfRule type="containsBlanks" dxfId="20" priority="8">
      <formula>LEN(TRIM(AH5))=0</formula>
    </cfRule>
  </conditionalFormatting>
  <conditionalFormatting sqref="AK4">
    <cfRule type="containsBlanks" dxfId="19" priority="1">
      <formula>LEN(TRIM(AK4))=0</formula>
    </cfRule>
  </conditionalFormatting>
  <conditionalFormatting sqref="AM5:AN5">
    <cfRule type="containsBlanks" dxfId="18" priority="5">
      <formula>LEN(TRIM(AM5))=0</formula>
    </cfRule>
  </conditionalFormatting>
  <conditionalFormatting sqref="AP1">
    <cfRule type="cellIs" dxfId="17" priority="2" operator="equal">
      <formula>0</formula>
    </cfRule>
  </conditionalFormatting>
  <dataValidations count="7">
    <dataValidation imeMode="halfAlpha" allowBlank="1" showInputMessage="1" showErrorMessage="1" sqref="AO5 AJ5" xr:uid="{618A5601-CA73-4EF5-BEF9-1089605A219C}"/>
    <dataValidation imeMode="disabled" allowBlank="1" showInputMessage="1" showErrorMessage="1" sqref="AM5:AN5 AH5:AI5 V6:Y6 S6:T6" xr:uid="{68A059DD-A4EA-467B-8D08-6B32DBE007C9}"/>
    <dataValidation type="list" imeMode="disabled" allowBlank="1" showInputMessage="1" showErrorMessage="1" sqref="A10:A15" xr:uid="{04E11B8C-3686-4EF4-B945-CEC28A50BF78}">
      <formula1>"○"</formula1>
    </dataValidation>
    <dataValidation type="list" allowBlank="1" showInputMessage="1" showErrorMessage="1" sqref="Y21:AD21 Y18:AD18" xr:uid="{CFC487FF-1AA6-495B-8981-256AB8C1A346}">
      <formula1>"12,11,10,9,8,7,6,5,4,3,2,1"</formula1>
    </dataValidation>
    <dataValidation type="textLength" allowBlank="1" showErrorMessage="1" error="10桁で入力してください。" sqref="N3:R3" xr:uid="{8B9EF2AB-5633-49FF-A96D-81AF173FB2E0}">
      <formula1>9</formula1>
      <formula2>10</formula2>
    </dataValidation>
    <dataValidation type="list" allowBlank="1" showInputMessage="1" showErrorMessage="1" sqref="N5:AE5" xr:uid="{47B2CCE5-4964-46A2-B62F-7F74F1D3F797}">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6FDE3B5D-E560-4F94-90A7-1277E3B10F71}">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4"/>
  <sheetViews>
    <sheetView view="pageBreakPreview" zoomScaleNormal="100" zoomScaleSheetLayoutView="100" workbookViewId="0">
      <selection activeCell="AS13" sqref="AS13"/>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6" priority="6">
      <formula>LEN(TRIM(A10))=0</formula>
    </cfRule>
  </conditionalFormatting>
  <conditionalFormatting sqref="N3:R3 N7:AP7">
    <cfRule type="containsBlanks" dxfId="15" priority="10">
      <formula>LEN(TRIM(N3))=0</formula>
    </cfRule>
  </conditionalFormatting>
  <conditionalFormatting sqref="N4:AE5">
    <cfRule type="containsBlanks" dxfId="14" priority="9">
      <formula>LEN(TRIM(N4))=0</formula>
    </cfRule>
  </conditionalFormatting>
  <conditionalFormatting sqref="S6:T6 V6:X6">
    <cfRule type="containsBlanks" dxfId="13" priority="7">
      <formula>LEN(TRIM(S6))=0</formula>
    </cfRule>
  </conditionalFormatting>
  <conditionalFormatting sqref="Y18:AD18">
    <cfRule type="containsBlanks" dxfId="12" priority="4">
      <formula>LEN(TRIM(Y18))=0</formula>
    </cfRule>
  </conditionalFormatting>
  <conditionalFormatting sqref="Y21:AD21">
    <cfRule type="containsBlanks" dxfId="11" priority="3">
      <formula>LEN(TRIM(Y21))=0</formula>
    </cfRule>
  </conditionalFormatting>
  <conditionalFormatting sqref="AH5:AI5">
    <cfRule type="containsBlanks" dxfId="10" priority="8">
      <formula>LEN(TRIM(AH5))=0</formula>
    </cfRule>
  </conditionalFormatting>
  <conditionalFormatting sqref="AK4">
    <cfRule type="containsBlanks" dxfId="9" priority="1">
      <formula>LEN(TRIM(AK4))=0</formula>
    </cfRule>
  </conditionalFormatting>
  <conditionalFormatting sqref="AM5:AN5">
    <cfRule type="containsBlanks" dxfId="8" priority="5">
      <formula>LEN(TRIM(AM5))=0</formula>
    </cfRule>
  </conditionalFormatting>
  <conditionalFormatting sqref="AP1">
    <cfRule type="cellIs" dxfId="7" priority="2" operator="equal">
      <formula>0</formula>
    </cfRule>
  </conditionalFormatting>
  <dataValidations count="7">
    <dataValidation imeMode="halfAlpha" allowBlank="1" showInputMessage="1" showErrorMessage="1" sqref="AO5 AJ5" xr:uid="{5FF2EA54-D5D1-40A2-9BE5-9BAA8A58664C}"/>
    <dataValidation imeMode="disabled" allowBlank="1" showInputMessage="1" showErrorMessage="1" sqref="AM5:AN5 AH5:AI5 V6:Y6 S6:T6" xr:uid="{B0F76A36-E258-4551-9718-6B14186C1B11}"/>
    <dataValidation type="list" imeMode="disabled" allowBlank="1" showInputMessage="1" showErrorMessage="1" sqref="A10:A15" xr:uid="{476CAECB-6830-4091-8097-CDDCC652F7AF}">
      <formula1>"○"</formula1>
    </dataValidation>
    <dataValidation type="list" allowBlank="1" showInputMessage="1" showErrorMessage="1" sqref="Y21:AD21 Y18:AD18" xr:uid="{6B03C889-D8F0-40E8-B5B3-0CC220866543}">
      <formula1>"12,11,10,9,8,7,6,5,4,3,2,1"</formula1>
    </dataValidation>
    <dataValidation type="textLength" allowBlank="1" showErrorMessage="1" error="10桁で入力してください。" sqref="N3:R3" xr:uid="{CD571209-BE49-4430-AA54-C949F5BC98F0}">
      <formula1>9</formula1>
      <formula2>10</formula2>
    </dataValidation>
    <dataValidation type="list" allowBlank="1" showInputMessage="1" showErrorMessage="1" sqref="N5:AE5" xr:uid="{AF00CD54-79FC-4ACD-9C64-C48D20C2FB74}">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C53ECABB-31DF-468A-8559-A3ECF0E17025}">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IV33"/>
  <sheetViews>
    <sheetView showGridLines="0" view="pageBreakPreview" zoomScaleNormal="85" zoomScaleSheetLayoutView="100" workbookViewId="0">
      <selection activeCell="AQ4" sqref="AQ4"/>
    </sheetView>
  </sheetViews>
  <sheetFormatPr defaultColWidth="9" defaultRowHeight="12.6"/>
  <cols>
    <col min="1" max="8" width="3.109375" style="1" customWidth="1"/>
    <col min="9" max="39" width="2.44140625" style="1" customWidth="1"/>
    <col min="40" max="40" width="7" style="1" customWidth="1"/>
    <col min="41" max="256" width="9" style="1" customWidth="1"/>
    <col min="257" max="16384" width="9" style="3"/>
  </cols>
  <sheetData>
    <row r="2" spans="1:256" ht="28.5" customHeight="1">
      <c r="A2" s="325" t="s">
        <v>104</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7"/>
      <c r="AM2" s="16"/>
    </row>
    <row r="3" spans="1:256" s="15" customFormat="1" ht="9.75" customHeight="1">
      <c r="A3" s="17"/>
      <c r="B3" s="17"/>
      <c r="C3" s="17"/>
    </row>
    <row r="4" spans="1:256" s="15" customFormat="1" ht="28.5" customHeight="1">
      <c r="AA4" s="18"/>
      <c r="AC4" s="18"/>
      <c r="AK4" s="18" t="s">
        <v>113</v>
      </c>
    </row>
    <row r="5" spans="1:256" s="13" customFormat="1" ht="28.5" customHeight="1">
      <c r="A5" s="13" t="s">
        <v>138</v>
      </c>
      <c r="B5" s="14"/>
      <c r="C5" s="14"/>
      <c r="D5" s="14"/>
      <c r="E5" s="14"/>
      <c r="F5" s="14"/>
      <c r="G5" s="14"/>
      <c r="H5" s="14"/>
      <c r="I5" s="14"/>
      <c r="J5" s="14"/>
      <c r="K5" s="14"/>
      <c r="L5" s="14"/>
      <c r="M5" s="14"/>
      <c r="N5" s="14"/>
      <c r="O5" s="14"/>
      <c r="P5" s="14"/>
      <c r="Q5" s="14"/>
      <c r="R5" s="14"/>
      <c r="S5" s="14"/>
      <c r="T5" s="14"/>
      <c r="U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s="15" customFormat="1" ht="28.5" customHeight="1">
      <c r="A6" s="15" t="s">
        <v>139</v>
      </c>
      <c r="V6" s="19"/>
    </row>
    <row r="7" spans="1:256" s="15" customFormat="1" ht="17.25" customHeight="1">
      <c r="V7" s="19"/>
    </row>
    <row r="8" spans="1:256" s="15" customFormat="1" ht="19.5" customHeight="1">
      <c r="A8" s="15" t="s">
        <v>152</v>
      </c>
      <c r="V8" s="19"/>
    </row>
    <row r="9" spans="1:256" s="15" customFormat="1" ht="18.75" customHeight="1">
      <c r="A9" s="15" t="s">
        <v>153</v>
      </c>
      <c r="V9" s="19"/>
    </row>
    <row r="10" spans="1:256" s="15" customFormat="1" ht="18.75" customHeight="1">
      <c r="V10" s="19"/>
    </row>
    <row r="11" spans="1:256" s="20" customFormat="1" ht="28.5" customHeight="1">
      <c r="G11" s="21" t="s">
        <v>110</v>
      </c>
      <c r="O11" s="20" t="s">
        <v>112</v>
      </c>
      <c r="P11" s="328" t="str">
        <f>IF(総括表!X43=0,"",総括表!X43)</f>
        <v/>
      </c>
      <c r="Q11" s="328"/>
      <c r="R11" s="328"/>
      <c r="S11" s="328"/>
      <c r="T11" s="328"/>
      <c r="U11" s="328"/>
      <c r="V11" s="328"/>
      <c r="W11" s="328"/>
      <c r="X11" s="328"/>
      <c r="Y11" s="328"/>
      <c r="Z11" s="328"/>
    </row>
    <row r="12" spans="1:256" ht="28.5" customHeight="1">
      <c r="A12" s="22" t="s">
        <v>105</v>
      </c>
      <c r="E12" s="23"/>
      <c r="V12" s="24"/>
    </row>
    <row r="13" spans="1:256" s="1" customFormat="1" ht="25.5" customHeight="1">
      <c r="A13" s="329" t="s">
        <v>106</v>
      </c>
      <c r="B13" s="330"/>
      <c r="C13" s="330"/>
      <c r="D13" s="330"/>
      <c r="E13" s="330"/>
      <c r="F13" s="331"/>
      <c r="G13" s="332" t="str">
        <f>IF(総括表!H13="","",総括表!H13)</f>
        <v/>
      </c>
      <c r="H13" s="314"/>
      <c r="I13" s="314"/>
      <c r="J13" s="314"/>
      <c r="K13" s="25" t="s">
        <v>38</v>
      </c>
      <c r="L13" s="314" t="str">
        <f>IF(総括表!K13="","",総括表!K13)</f>
        <v/>
      </c>
      <c r="M13" s="314"/>
      <c r="N13" s="314"/>
      <c r="O13" s="314"/>
      <c r="P13" s="314"/>
      <c r="Q13" s="314"/>
      <c r="R13" s="333"/>
      <c r="S13" s="334"/>
      <c r="T13" s="334"/>
      <c r="U13" s="334"/>
      <c r="V13" s="335"/>
      <c r="W13" s="335"/>
      <c r="X13" s="335"/>
      <c r="Y13" s="335"/>
      <c r="Z13" s="26"/>
      <c r="AA13" s="335"/>
      <c r="AB13" s="335"/>
      <c r="AC13" s="335"/>
      <c r="AD13" s="335"/>
      <c r="AE13" s="335"/>
      <c r="AF13" s="26"/>
      <c r="AG13" s="335"/>
      <c r="AH13" s="336"/>
      <c r="AI13" s="336"/>
      <c r="AJ13" s="336"/>
      <c r="AK13" s="336"/>
      <c r="AL13" s="336"/>
    </row>
    <row r="14" spans="1:256" s="1" customFormat="1" ht="21.9" customHeight="1">
      <c r="A14" s="27"/>
      <c r="B14" s="28"/>
      <c r="C14" s="28"/>
      <c r="D14" s="337" t="s">
        <v>17</v>
      </c>
      <c r="E14" s="338"/>
      <c r="F14" s="338"/>
      <c r="G14" s="339"/>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1:256" s="1" customFormat="1" ht="30" customHeight="1">
      <c r="A15" s="351" t="s">
        <v>107</v>
      </c>
      <c r="B15" s="352"/>
      <c r="C15" s="352"/>
      <c r="D15" s="352"/>
      <c r="E15" s="352"/>
      <c r="F15" s="353"/>
      <c r="G15" s="342" t="str">
        <f>IF(総括表!E14="","",総括表!E14)</f>
        <v/>
      </c>
      <c r="H15" s="343"/>
      <c r="I15" s="343"/>
      <c r="J15" s="343"/>
      <c r="K15" s="343"/>
      <c r="L15" s="343"/>
      <c r="M15" s="343"/>
      <c r="N15" s="343"/>
      <c r="O15" s="343"/>
      <c r="P15" s="343"/>
      <c r="Q15" s="343"/>
      <c r="R15" s="343"/>
      <c r="S15" s="343"/>
      <c r="T15" s="343"/>
      <c r="U15" s="344"/>
      <c r="V15" s="344"/>
      <c r="W15" s="344"/>
      <c r="X15" s="344"/>
      <c r="Y15" s="344"/>
      <c r="Z15" s="344"/>
      <c r="AA15" s="344"/>
      <c r="AB15" s="344"/>
      <c r="AC15" s="344"/>
      <c r="AD15" s="344"/>
      <c r="AE15" s="344"/>
      <c r="AF15" s="344"/>
      <c r="AG15" s="344"/>
      <c r="AH15" s="344"/>
      <c r="AI15" s="344"/>
      <c r="AJ15" s="344"/>
      <c r="AK15" s="344"/>
      <c r="AL15" s="345"/>
    </row>
    <row r="16" spans="1:256" s="1" customFormat="1" ht="30" customHeight="1">
      <c r="A16" s="354"/>
      <c r="B16" s="355"/>
      <c r="C16" s="355"/>
      <c r="D16" s="355"/>
      <c r="E16" s="355"/>
      <c r="F16" s="356"/>
      <c r="G16" s="29"/>
      <c r="H16" s="30"/>
      <c r="I16" s="30"/>
      <c r="J16" s="30"/>
      <c r="K16" s="30"/>
      <c r="L16" s="30"/>
      <c r="M16" s="30"/>
      <c r="N16" s="30"/>
      <c r="O16" s="30"/>
      <c r="P16" s="30"/>
      <c r="Q16" s="30"/>
      <c r="R16" s="30"/>
      <c r="S16" s="30"/>
      <c r="T16" s="31"/>
      <c r="U16" s="308" t="s">
        <v>115</v>
      </c>
      <c r="V16" s="346"/>
      <c r="W16" s="346"/>
      <c r="X16" s="346"/>
      <c r="Y16" s="347"/>
      <c r="Z16" s="348"/>
      <c r="AA16" s="349"/>
      <c r="AB16" s="349"/>
      <c r="AC16" s="349"/>
      <c r="AD16" s="349"/>
      <c r="AE16" s="349"/>
      <c r="AF16" s="349"/>
      <c r="AG16" s="349"/>
      <c r="AH16" s="349"/>
      <c r="AI16" s="349"/>
      <c r="AJ16" s="349"/>
      <c r="AK16" s="349"/>
      <c r="AL16" s="350"/>
    </row>
    <row r="17" spans="1:38" s="1" customFormat="1" ht="21.9" customHeight="1">
      <c r="A17" s="27"/>
      <c r="B17" s="28"/>
      <c r="C17" s="28"/>
      <c r="D17" s="337" t="s">
        <v>17</v>
      </c>
      <c r="E17" s="338"/>
      <c r="F17" s="338"/>
      <c r="G17" s="363"/>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5"/>
    </row>
    <row r="18" spans="1:38" s="1" customFormat="1" ht="39" customHeight="1">
      <c r="A18" s="357" t="s">
        <v>10</v>
      </c>
      <c r="B18" s="358"/>
      <c r="C18" s="358"/>
      <c r="D18" s="359"/>
      <c r="E18" s="359"/>
      <c r="F18" s="359"/>
      <c r="G18" s="360" t="str">
        <f>IF(総括表!E11="","",総括表!E11)</f>
        <v/>
      </c>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2"/>
    </row>
    <row r="19" spans="1:38" s="1" customFormat="1" ht="21.9" customHeight="1">
      <c r="A19" s="27"/>
      <c r="B19" s="28"/>
      <c r="C19" s="28"/>
      <c r="D19" s="337" t="s">
        <v>17</v>
      </c>
      <c r="E19" s="338"/>
      <c r="F19" s="338"/>
      <c r="G19" s="363"/>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5"/>
    </row>
    <row r="20" spans="1:38" s="1" customFormat="1" ht="40.5" customHeight="1">
      <c r="A20" s="357" t="s">
        <v>81</v>
      </c>
      <c r="B20" s="358"/>
      <c r="C20" s="358"/>
      <c r="D20" s="359"/>
      <c r="E20" s="359"/>
      <c r="F20" s="359"/>
      <c r="G20" s="360" t="str">
        <f>IF(総括表!U12="","",総括表!M12&amp;"　"&amp;総括表!U12)</f>
        <v/>
      </c>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2"/>
    </row>
    <row r="21" spans="1:38" s="1" customFormat="1" ht="18.75" customHeight="1">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row>
    <row r="22" spans="1:38" s="1" customFormat="1" ht="35.25" customHeight="1">
      <c r="A22" s="22" t="s">
        <v>108</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row>
    <row r="23" spans="1:38" s="1" customFormat="1" ht="21.75" customHeight="1">
      <c r="A23" s="305" t="s">
        <v>25</v>
      </c>
      <c r="B23" s="308" t="s">
        <v>27</v>
      </c>
      <c r="C23" s="309"/>
      <c r="D23" s="309"/>
      <c r="E23" s="309"/>
      <c r="F23" s="308" t="s">
        <v>66</v>
      </c>
      <c r="G23" s="309"/>
      <c r="H23" s="310"/>
      <c r="I23" s="308" t="s">
        <v>111</v>
      </c>
      <c r="J23" s="309"/>
      <c r="K23" s="309"/>
      <c r="L23" s="309"/>
      <c r="M23" s="309"/>
      <c r="N23" s="309"/>
      <c r="O23" s="309"/>
      <c r="P23" s="309"/>
      <c r="Q23" s="309"/>
      <c r="R23" s="309"/>
      <c r="S23" s="310"/>
      <c r="T23" s="308" t="s">
        <v>114</v>
      </c>
      <c r="U23" s="309"/>
      <c r="V23" s="309"/>
      <c r="W23" s="309"/>
      <c r="X23" s="309"/>
      <c r="Y23" s="309"/>
      <c r="Z23" s="309"/>
      <c r="AA23" s="309"/>
      <c r="AB23" s="309"/>
      <c r="AC23" s="310"/>
      <c r="AD23" s="308" t="s">
        <v>116</v>
      </c>
      <c r="AE23" s="309"/>
      <c r="AF23" s="309"/>
      <c r="AG23" s="309"/>
      <c r="AH23" s="309"/>
      <c r="AI23" s="309"/>
      <c r="AJ23" s="309"/>
      <c r="AK23" s="309"/>
      <c r="AL23" s="310"/>
    </row>
    <row r="24" spans="1:38" s="1" customFormat="1" ht="24" customHeight="1">
      <c r="A24" s="306"/>
      <c r="B24" s="319"/>
      <c r="C24" s="321"/>
      <c r="D24" s="321"/>
      <c r="E24" s="321"/>
      <c r="F24" s="319"/>
      <c r="G24" s="321"/>
      <c r="H24" s="323"/>
      <c r="I24" s="294"/>
      <c r="J24" s="295"/>
      <c r="K24" s="295"/>
      <c r="L24" s="295"/>
      <c r="M24" s="295"/>
      <c r="N24" s="295"/>
      <c r="O24" s="295"/>
      <c r="P24" s="295"/>
      <c r="Q24" s="295"/>
      <c r="R24" s="295"/>
      <c r="S24" s="296"/>
      <c r="T24" s="294"/>
      <c r="U24" s="300"/>
      <c r="V24" s="300"/>
      <c r="W24" s="300"/>
      <c r="X24" s="300"/>
      <c r="Y24" s="300"/>
      <c r="Z24" s="300"/>
      <c r="AA24" s="300"/>
      <c r="AB24" s="300"/>
      <c r="AC24" s="301"/>
      <c r="AD24" s="33"/>
      <c r="AE24" s="34">
        <v>1</v>
      </c>
      <c r="AF24" s="35" t="s">
        <v>65</v>
      </c>
      <c r="AG24" s="35"/>
      <c r="AH24" s="35">
        <v>2</v>
      </c>
      <c r="AI24" s="34" t="s">
        <v>118</v>
      </c>
      <c r="AJ24" s="35"/>
      <c r="AK24" s="34"/>
      <c r="AL24" s="36"/>
    </row>
    <row r="25" spans="1:38" s="1" customFormat="1" ht="24" customHeight="1">
      <c r="A25" s="306"/>
      <c r="B25" s="320"/>
      <c r="C25" s="322"/>
      <c r="D25" s="322"/>
      <c r="E25" s="322"/>
      <c r="F25" s="320"/>
      <c r="G25" s="322"/>
      <c r="H25" s="324"/>
      <c r="I25" s="297"/>
      <c r="J25" s="298"/>
      <c r="K25" s="298"/>
      <c r="L25" s="298"/>
      <c r="M25" s="298"/>
      <c r="N25" s="298"/>
      <c r="O25" s="298"/>
      <c r="P25" s="298"/>
      <c r="Q25" s="298"/>
      <c r="R25" s="298"/>
      <c r="S25" s="299"/>
      <c r="T25" s="302"/>
      <c r="U25" s="303"/>
      <c r="V25" s="303"/>
      <c r="W25" s="303"/>
      <c r="X25" s="303"/>
      <c r="Y25" s="303"/>
      <c r="Z25" s="303"/>
      <c r="AA25" s="303"/>
      <c r="AB25" s="303"/>
      <c r="AC25" s="304"/>
      <c r="AD25" s="37"/>
      <c r="AE25" s="38">
        <v>4</v>
      </c>
      <c r="AF25" s="39" t="s">
        <v>117</v>
      </c>
      <c r="AG25" s="39"/>
      <c r="AH25" s="39">
        <v>9</v>
      </c>
      <c r="AI25" s="38" t="s">
        <v>119</v>
      </c>
      <c r="AJ25" s="39"/>
      <c r="AK25" s="38"/>
      <c r="AL25" s="40"/>
    </row>
    <row r="26" spans="1:38" s="1" customFormat="1" ht="21.75" customHeight="1">
      <c r="A26" s="306"/>
      <c r="B26" s="311" t="s">
        <v>109</v>
      </c>
      <c r="C26" s="312"/>
      <c r="D26" s="312"/>
      <c r="E26" s="312"/>
      <c r="F26" s="312"/>
      <c r="G26" s="312"/>
      <c r="H26" s="313"/>
      <c r="I26" s="311" t="s">
        <v>140</v>
      </c>
      <c r="J26" s="312"/>
      <c r="K26" s="312"/>
      <c r="L26" s="312"/>
      <c r="M26" s="312"/>
      <c r="N26" s="312"/>
      <c r="O26" s="312"/>
      <c r="P26" s="312"/>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1:38" s="1" customFormat="1" ht="71.25" customHeight="1">
      <c r="A27" s="307"/>
      <c r="B27" s="44"/>
      <c r="C27" s="45"/>
      <c r="D27" s="45"/>
      <c r="E27" s="45"/>
      <c r="F27" s="45"/>
      <c r="G27" s="45"/>
      <c r="H27" s="43"/>
      <c r="I27" s="316"/>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8"/>
    </row>
    <row r="28" spans="1:38" s="1" customFormat="1" ht="20.25" customHeight="1">
      <c r="A28" s="4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s="1" customFormat="1" ht="20.25" customHeight="1">
      <c r="A29" s="138" t="s">
        <v>141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s="1" customFormat="1" ht="20.25" customHeight="1">
      <c r="A30" s="139" t="s">
        <v>142</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s="1" customFormat="1" ht="21.75" customHeight="1">
      <c r="A31" s="139" t="s">
        <v>120</v>
      </c>
    </row>
    <row r="32" spans="1:38" s="1" customFormat="1" ht="13.5" customHeight="1">
      <c r="A32" s="42"/>
      <c r="AL32" s="46"/>
    </row>
    <row r="33" spans="1:1" ht="13.5" customHeight="1">
      <c r="A33" s="42"/>
    </row>
  </sheetData>
  <mergeCells count="41">
    <mergeCell ref="A15:F16"/>
    <mergeCell ref="A20:F20"/>
    <mergeCell ref="G20:AL20"/>
    <mergeCell ref="D17:F17"/>
    <mergeCell ref="G17:AL17"/>
    <mergeCell ref="A18:F18"/>
    <mergeCell ref="G18:AL18"/>
    <mergeCell ref="D19:F19"/>
    <mergeCell ref="G19:AL19"/>
    <mergeCell ref="G24:G25"/>
    <mergeCell ref="H24:H25"/>
    <mergeCell ref="A2:AL2"/>
    <mergeCell ref="P11:Z11"/>
    <mergeCell ref="A13:F13"/>
    <mergeCell ref="G13:J13"/>
    <mergeCell ref="L13:Q13"/>
    <mergeCell ref="R13:U13"/>
    <mergeCell ref="V13:Y13"/>
    <mergeCell ref="AA13:AE13"/>
    <mergeCell ref="AG13:AL13"/>
    <mergeCell ref="D14:F14"/>
    <mergeCell ref="G14:AL14"/>
    <mergeCell ref="G15:AL15"/>
    <mergeCell ref="U16:Y16"/>
    <mergeCell ref="Z16:AL16"/>
    <mergeCell ref="I24:S25"/>
    <mergeCell ref="T24:AC25"/>
    <mergeCell ref="A23:A27"/>
    <mergeCell ref="B23:E23"/>
    <mergeCell ref="F23:H23"/>
    <mergeCell ref="I23:S23"/>
    <mergeCell ref="T23:AC23"/>
    <mergeCell ref="B26:H26"/>
    <mergeCell ref="I26:AL26"/>
    <mergeCell ref="I27:AL27"/>
    <mergeCell ref="AD23:AL23"/>
    <mergeCell ref="B24:B25"/>
    <mergeCell ref="C24:C25"/>
    <mergeCell ref="D24:D25"/>
    <mergeCell ref="E24:E25"/>
    <mergeCell ref="F24:F25"/>
  </mergeCells>
  <phoneticPr fontId="4"/>
  <conditionalFormatting sqref="G13:J13">
    <cfRule type="containsBlanks" dxfId="6" priority="8">
      <formula>LEN(TRIM(G13))=0</formula>
    </cfRule>
  </conditionalFormatting>
  <conditionalFormatting sqref="G14:AL15">
    <cfRule type="containsBlanks" dxfId="5" priority="5">
      <formula>LEN(TRIM(G14))=0</formula>
    </cfRule>
  </conditionalFormatting>
  <conditionalFormatting sqref="G17:AL20">
    <cfRule type="containsBlanks" dxfId="4" priority="1">
      <formula>LEN(TRIM(G17))=0</formula>
    </cfRule>
  </conditionalFormatting>
  <conditionalFormatting sqref="L13:Q13">
    <cfRule type="containsBlanks" dxfId="3" priority="7">
      <formula>LEN(TRIM(L13))=0</formula>
    </cfRule>
  </conditionalFormatting>
  <pageMargins left="0.6692913385826772" right="0.39370078740157483" top="0.82677165354330706" bottom="0.15748031496062992" header="0.6692913385826772" footer="0.31496062992125984"/>
  <pageSetup paperSize="9" scale="87" fitToHeight="2" orientation="portrait" r:id="rId1"/>
  <rowBreaks count="1" manualBreakCount="1">
    <brk id="32"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121920</xdr:colOff>
                <xdr:row>36</xdr:row>
                <xdr:rowOff>0</xdr:rowOff>
              </from>
              <to>
                <xdr:col>27</xdr:col>
                <xdr:colOff>137160</xdr:colOff>
                <xdr:row>58</xdr:row>
                <xdr:rowOff>30480</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Zeros="0" view="pageBreakPreview" zoomScaleNormal="100" zoomScaleSheetLayoutView="100" workbookViewId="0">
      <selection activeCell="AF14" sqref="AF14"/>
    </sheetView>
  </sheetViews>
  <sheetFormatPr defaultColWidth="9" defaultRowHeight="12.6"/>
  <cols>
    <col min="1" max="1" width="4.109375" style="3" customWidth="1"/>
    <col min="2" max="4" width="3.88671875" style="3" customWidth="1"/>
    <col min="5" max="6" width="3" style="3" customWidth="1"/>
    <col min="7" max="7" width="4" style="3" customWidth="1"/>
    <col min="8" max="27" width="3" style="3" customWidth="1"/>
    <col min="28" max="28" width="4.21875" style="3" customWidth="1"/>
    <col min="29" max="16384" width="9" style="3"/>
  </cols>
  <sheetData>
    <row r="1" spans="1:28">
      <c r="A1" s="52" t="s">
        <v>146</v>
      </c>
      <c r="B1" s="53"/>
      <c r="C1" s="54"/>
      <c r="D1" s="54"/>
      <c r="E1" s="53"/>
      <c r="F1" s="53"/>
      <c r="G1" s="53"/>
      <c r="H1" s="53"/>
      <c r="I1" s="53"/>
      <c r="J1" s="53"/>
      <c r="K1" s="53"/>
      <c r="L1" s="53"/>
      <c r="M1" s="53"/>
      <c r="N1" s="53"/>
      <c r="O1" s="53"/>
      <c r="P1" s="53"/>
      <c r="Q1" s="53"/>
      <c r="R1" s="53"/>
      <c r="S1" s="53"/>
      <c r="T1" s="53"/>
      <c r="U1" s="53"/>
      <c r="V1" s="140" t="s">
        <v>134</v>
      </c>
      <c r="W1" s="140"/>
      <c r="X1" s="140"/>
      <c r="Y1" s="140"/>
      <c r="Z1" s="140"/>
      <c r="AA1" s="140"/>
      <c r="AB1" s="140"/>
    </row>
    <row r="2" spans="1:28">
      <c r="A2" s="52"/>
      <c r="B2" s="53"/>
      <c r="C2" s="54"/>
      <c r="D2" s="54"/>
      <c r="E2" s="53"/>
      <c r="F2" s="53"/>
      <c r="G2" s="53"/>
      <c r="H2" s="53"/>
      <c r="I2" s="53"/>
      <c r="J2" s="53"/>
      <c r="K2" s="53"/>
      <c r="L2" s="53"/>
      <c r="M2" s="53"/>
      <c r="N2" s="53"/>
      <c r="O2" s="53"/>
      <c r="P2" s="53"/>
      <c r="Q2" s="53"/>
      <c r="R2" s="53"/>
      <c r="S2" s="53"/>
      <c r="T2" s="53"/>
      <c r="U2" s="53"/>
      <c r="V2" s="53"/>
      <c r="W2" s="53"/>
      <c r="X2" s="53"/>
      <c r="Y2" s="53"/>
      <c r="Z2" s="53"/>
      <c r="AA2" s="53"/>
      <c r="AB2" s="53"/>
    </row>
    <row r="3" spans="1:28">
      <c r="A3" s="141" t="s">
        <v>148</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row>
    <row r="4" spans="1:28">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c r="A5" s="53"/>
      <c r="B5" s="53"/>
      <c r="C5" s="54"/>
      <c r="D5" s="54"/>
      <c r="E5" s="53"/>
      <c r="F5" s="53"/>
      <c r="G5" s="53"/>
      <c r="H5" s="53"/>
      <c r="I5" s="53"/>
      <c r="J5" s="53"/>
      <c r="K5" s="53"/>
      <c r="L5" s="53"/>
      <c r="M5" s="53"/>
      <c r="N5" s="53"/>
      <c r="O5" s="53"/>
      <c r="P5" s="53"/>
      <c r="Q5" s="53"/>
      <c r="R5" s="53"/>
      <c r="S5" s="55" t="s">
        <v>28</v>
      </c>
      <c r="T5" s="142"/>
      <c r="U5" s="142"/>
      <c r="V5" s="54" t="s">
        <v>13</v>
      </c>
      <c r="W5" s="142"/>
      <c r="X5" s="142"/>
      <c r="Y5" s="54" t="s">
        <v>14</v>
      </c>
      <c r="Z5" s="142"/>
      <c r="AA5" s="142"/>
      <c r="AB5" s="54" t="s">
        <v>9</v>
      </c>
    </row>
    <row r="6" spans="1:28">
      <c r="A6" s="140" t="s">
        <v>137</v>
      </c>
      <c r="B6" s="140"/>
      <c r="C6" s="140"/>
      <c r="D6" s="140"/>
      <c r="E6" s="140"/>
      <c r="F6" s="140"/>
      <c r="G6" s="140"/>
      <c r="H6" s="53"/>
      <c r="I6" s="53" t="s">
        <v>16</v>
      </c>
      <c r="J6" s="53"/>
      <c r="K6" s="53"/>
      <c r="L6" s="53"/>
      <c r="M6" s="53"/>
      <c r="N6" s="53"/>
      <c r="O6" s="53"/>
      <c r="P6" s="53"/>
      <c r="Q6" s="53"/>
      <c r="R6" s="53"/>
      <c r="S6" s="53"/>
      <c r="T6" s="53"/>
      <c r="U6" s="53"/>
      <c r="V6" s="53"/>
      <c r="W6" s="53"/>
      <c r="X6" s="53"/>
      <c r="Y6" s="53"/>
      <c r="Z6" s="53"/>
      <c r="AA6" s="53"/>
      <c r="AB6" s="53"/>
    </row>
    <row r="7" spans="1:28">
      <c r="A7" s="53"/>
      <c r="B7" s="53"/>
      <c r="C7" s="54"/>
      <c r="D7" s="54"/>
      <c r="E7" s="53"/>
      <c r="F7" s="53"/>
      <c r="G7" s="53"/>
      <c r="H7" s="53"/>
      <c r="I7" s="53"/>
      <c r="J7" s="53"/>
      <c r="K7" s="53"/>
      <c r="L7" s="53"/>
      <c r="M7" s="53"/>
      <c r="N7" s="53"/>
      <c r="O7" s="53"/>
      <c r="P7" s="53"/>
      <c r="Q7" s="53"/>
      <c r="R7" s="53"/>
      <c r="S7" s="53"/>
      <c r="T7" s="53"/>
      <c r="U7" s="53"/>
      <c r="V7" s="53"/>
      <c r="W7" s="53"/>
      <c r="X7" s="53"/>
      <c r="Y7" s="53"/>
      <c r="Z7" s="53"/>
      <c r="AA7" s="53"/>
      <c r="AB7" s="53"/>
    </row>
    <row r="8" spans="1:28" ht="52.5" customHeight="1">
      <c r="A8" s="143" t="s">
        <v>151</v>
      </c>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row>
    <row r="9" spans="1:28">
      <c r="A9" s="53"/>
      <c r="B9" s="53"/>
      <c r="C9" s="54"/>
      <c r="D9" s="54"/>
      <c r="E9" s="53"/>
      <c r="F9" s="53"/>
      <c r="G9" s="53"/>
      <c r="H9" s="53"/>
      <c r="I9" s="53"/>
      <c r="J9" s="53"/>
      <c r="K9" s="53"/>
      <c r="L9" s="53"/>
      <c r="M9" s="53"/>
      <c r="N9" s="53"/>
      <c r="O9" s="53"/>
      <c r="P9" s="53"/>
      <c r="Q9" s="53"/>
      <c r="R9" s="53"/>
      <c r="S9" s="53"/>
      <c r="T9" s="53"/>
      <c r="U9" s="53"/>
      <c r="V9" s="53"/>
      <c r="W9" s="53"/>
      <c r="X9" s="53"/>
      <c r="Y9" s="53"/>
      <c r="Z9" s="53"/>
      <c r="AA9" s="53"/>
      <c r="AB9" s="53"/>
    </row>
    <row r="10" spans="1:28" ht="20.25" customHeight="1">
      <c r="A10" s="224" t="s">
        <v>36</v>
      </c>
      <c r="B10" s="144" t="s">
        <v>17</v>
      </c>
      <c r="C10" s="144"/>
      <c r="D10" s="144"/>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6"/>
    </row>
    <row r="11" spans="1:28" ht="20.25" customHeight="1">
      <c r="A11" s="225"/>
      <c r="B11" s="147" t="s">
        <v>10</v>
      </c>
      <c r="C11" s="147"/>
      <c r="D11" s="147"/>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9"/>
    </row>
    <row r="12" spans="1:28" ht="20.25" customHeight="1">
      <c r="A12" s="225"/>
      <c r="B12" s="150" t="s">
        <v>56</v>
      </c>
      <c r="C12" s="151"/>
      <c r="D12" s="151"/>
      <c r="E12" s="151"/>
      <c r="F12" s="151"/>
      <c r="G12" s="151"/>
      <c r="H12" s="151"/>
      <c r="I12" s="151"/>
      <c r="J12" s="152" t="s">
        <v>22</v>
      </c>
      <c r="K12" s="151"/>
      <c r="L12" s="151"/>
      <c r="M12" s="153"/>
      <c r="N12" s="153"/>
      <c r="O12" s="153"/>
      <c r="P12" s="153"/>
      <c r="Q12" s="154"/>
      <c r="R12" s="152" t="s">
        <v>23</v>
      </c>
      <c r="S12" s="151"/>
      <c r="T12" s="151"/>
      <c r="U12" s="153"/>
      <c r="V12" s="153"/>
      <c r="W12" s="153"/>
      <c r="X12" s="153"/>
      <c r="Y12" s="153"/>
      <c r="Z12" s="153"/>
      <c r="AA12" s="153"/>
      <c r="AB12" s="155"/>
    </row>
    <row r="13" spans="1:28" ht="20.25" customHeight="1">
      <c r="A13" s="225"/>
      <c r="B13" s="217" t="s">
        <v>37</v>
      </c>
      <c r="C13" s="218"/>
      <c r="D13" s="219"/>
      <c r="E13" s="56" t="s">
        <v>8</v>
      </c>
      <c r="F13" s="56"/>
      <c r="G13" s="56"/>
      <c r="H13" s="156"/>
      <c r="I13" s="156"/>
      <c r="J13" s="56" t="s">
        <v>6</v>
      </c>
      <c r="K13" s="156"/>
      <c r="L13" s="156"/>
      <c r="M13" s="156"/>
      <c r="N13" s="56" t="s">
        <v>18</v>
      </c>
      <c r="O13" s="56"/>
      <c r="P13" s="56"/>
      <c r="Q13" s="56"/>
      <c r="R13" s="56"/>
      <c r="S13" s="56"/>
      <c r="T13" s="56"/>
      <c r="U13" s="56"/>
      <c r="V13" s="56"/>
      <c r="W13" s="56"/>
      <c r="X13" s="56"/>
      <c r="Y13" s="56"/>
      <c r="Z13" s="56"/>
      <c r="AA13" s="56"/>
      <c r="AB13" s="57"/>
    </row>
    <row r="14" spans="1:28" ht="20.25" customHeight="1">
      <c r="A14" s="225"/>
      <c r="B14" s="210"/>
      <c r="C14" s="211"/>
      <c r="D14" s="220"/>
      <c r="E14" s="157"/>
      <c r="F14" s="158"/>
      <c r="G14" s="158"/>
      <c r="H14" s="158"/>
      <c r="I14" s="158"/>
      <c r="J14" s="158"/>
      <c r="K14" s="158"/>
      <c r="L14" s="158"/>
      <c r="M14" s="158"/>
      <c r="N14" s="158"/>
      <c r="O14" s="158"/>
      <c r="P14" s="158"/>
      <c r="Q14" s="158"/>
      <c r="R14" s="158"/>
      <c r="S14" s="158"/>
      <c r="T14" s="158"/>
      <c r="U14" s="158"/>
      <c r="V14" s="158"/>
      <c r="W14" s="158"/>
      <c r="X14" s="158"/>
      <c r="Y14" s="158"/>
      <c r="Z14" s="158"/>
      <c r="AA14" s="158"/>
      <c r="AB14" s="159"/>
    </row>
    <row r="15" spans="1:28" ht="20.25" customHeight="1">
      <c r="A15" s="225"/>
      <c r="B15" s="160" t="s">
        <v>26</v>
      </c>
      <c r="C15" s="161"/>
      <c r="D15" s="161"/>
      <c r="E15" s="161"/>
      <c r="F15" s="161"/>
      <c r="G15" s="161"/>
      <c r="H15" s="161"/>
      <c r="I15" s="162"/>
      <c r="J15" s="163" t="s">
        <v>22</v>
      </c>
      <c r="K15" s="161"/>
      <c r="L15" s="161"/>
      <c r="M15" s="164"/>
      <c r="N15" s="164"/>
      <c r="O15" s="164"/>
      <c r="P15" s="164"/>
      <c r="Q15" s="165"/>
      <c r="R15" s="163" t="s">
        <v>23</v>
      </c>
      <c r="S15" s="161"/>
      <c r="T15" s="161"/>
      <c r="U15" s="164"/>
      <c r="V15" s="164"/>
      <c r="W15" s="164"/>
      <c r="X15" s="164"/>
      <c r="Y15" s="164"/>
      <c r="Z15" s="164"/>
      <c r="AA15" s="164"/>
      <c r="AB15" s="166"/>
    </row>
    <row r="16" spans="1:28" ht="20.25" customHeight="1">
      <c r="A16" s="225"/>
      <c r="B16" s="150" t="s">
        <v>2</v>
      </c>
      <c r="C16" s="151"/>
      <c r="D16" s="151"/>
      <c r="E16" s="151"/>
      <c r="F16" s="151"/>
      <c r="G16" s="151"/>
      <c r="H16" s="151"/>
      <c r="I16" s="167"/>
      <c r="J16" s="152" t="s">
        <v>20</v>
      </c>
      <c r="K16" s="151"/>
      <c r="L16" s="151"/>
      <c r="M16" s="168"/>
      <c r="N16" s="168"/>
      <c r="O16" s="168"/>
      <c r="P16" s="168"/>
      <c r="Q16" s="169"/>
      <c r="R16" s="152" t="s">
        <v>39</v>
      </c>
      <c r="S16" s="151"/>
      <c r="T16" s="151"/>
      <c r="U16" s="170"/>
      <c r="V16" s="170"/>
      <c r="W16" s="170"/>
      <c r="X16" s="170"/>
      <c r="Y16" s="170"/>
      <c r="Z16" s="170"/>
      <c r="AA16" s="170"/>
      <c r="AB16" s="171"/>
    </row>
    <row r="17" spans="1:28" ht="20.25" customHeight="1">
      <c r="A17" s="225"/>
      <c r="B17" s="221" t="s">
        <v>58</v>
      </c>
      <c r="C17" s="218"/>
      <c r="D17" s="219"/>
      <c r="E17" s="56" t="s">
        <v>8</v>
      </c>
      <c r="F17" s="56"/>
      <c r="G17" s="56"/>
      <c r="H17" s="156"/>
      <c r="I17" s="156"/>
      <c r="J17" s="56" t="s">
        <v>6</v>
      </c>
      <c r="K17" s="156"/>
      <c r="L17" s="156"/>
      <c r="M17" s="156"/>
      <c r="N17" s="56" t="s">
        <v>18</v>
      </c>
      <c r="O17" s="56"/>
      <c r="P17" s="56"/>
      <c r="Q17" s="56"/>
      <c r="R17" s="56"/>
      <c r="S17" s="56"/>
      <c r="T17" s="56"/>
      <c r="U17" s="56"/>
      <c r="V17" s="56"/>
      <c r="W17" s="56"/>
      <c r="X17" s="56"/>
      <c r="Y17" s="56"/>
      <c r="Z17" s="56"/>
      <c r="AA17" s="56"/>
      <c r="AB17" s="57"/>
    </row>
    <row r="18" spans="1:28" ht="20.25" customHeight="1">
      <c r="A18" s="226"/>
      <c r="B18" s="210"/>
      <c r="C18" s="211"/>
      <c r="D18" s="220"/>
      <c r="E18" s="157"/>
      <c r="F18" s="158"/>
      <c r="G18" s="158"/>
      <c r="H18" s="158"/>
      <c r="I18" s="158"/>
      <c r="J18" s="158"/>
      <c r="K18" s="158"/>
      <c r="L18" s="158"/>
      <c r="M18" s="158"/>
      <c r="N18" s="158"/>
      <c r="O18" s="158"/>
      <c r="P18" s="158"/>
      <c r="Q18" s="158"/>
      <c r="R18" s="158"/>
      <c r="S18" s="158"/>
      <c r="T18" s="158"/>
      <c r="U18" s="158"/>
      <c r="V18" s="158"/>
      <c r="W18" s="158"/>
      <c r="X18" s="158"/>
      <c r="Y18" s="158"/>
      <c r="Z18" s="158"/>
      <c r="AA18" s="158"/>
      <c r="AB18" s="159"/>
    </row>
    <row r="19" spans="1:28">
      <c r="A19" s="59"/>
      <c r="B19" s="53"/>
      <c r="C19" s="54"/>
      <c r="D19" s="54"/>
      <c r="E19" s="53"/>
      <c r="F19" s="53"/>
      <c r="G19" s="53"/>
      <c r="H19" s="53"/>
      <c r="I19" s="53"/>
      <c r="J19" s="53"/>
      <c r="K19" s="53"/>
      <c r="L19" s="53"/>
      <c r="M19" s="53"/>
      <c r="N19" s="53"/>
      <c r="O19" s="53"/>
      <c r="P19" s="53"/>
      <c r="Q19" s="53"/>
      <c r="R19" s="53"/>
      <c r="S19" s="53"/>
      <c r="T19" s="53"/>
      <c r="U19" s="53"/>
      <c r="V19" s="53"/>
      <c r="W19" s="53"/>
      <c r="X19" s="53"/>
      <c r="Y19" s="53"/>
      <c r="Z19" s="53"/>
      <c r="AA19" s="53"/>
      <c r="AB19" s="53"/>
    </row>
    <row r="20" spans="1:28" ht="27.75" customHeight="1">
      <c r="A20" s="172" t="s">
        <v>130</v>
      </c>
      <c r="B20" s="173"/>
      <c r="C20" s="173"/>
      <c r="D20" s="173"/>
      <c r="E20" s="173"/>
      <c r="F20" s="174"/>
      <c r="G20" s="175">
        <f>X43</f>
        <v>0</v>
      </c>
      <c r="H20" s="176"/>
      <c r="I20" s="176"/>
      <c r="J20" s="176"/>
      <c r="K20" s="177"/>
      <c r="L20" s="60"/>
      <c r="M20" s="60"/>
      <c r="N20" s="60"/>
      <c r="O20" s="60"/>
      <c r="U20" s="53"/>
      <c r="V20" s="53"/>
      <c r="W20" s="53"/>
      <c r="X20" s="53"/>
      <c r="Y20" s="53"/>
      <c r="Z20" s="53"/>
      <c r="AA20" s="53"/>
      <c r="AB20" s="53"/>
    </row>
    <row r="21" spans="1:28">
      <c r="A21" s="59"/>
      <c r="B21" s="53"/>
      <c r="C21" s="54"/>
      <c r="D21" s="54"/>
      <c r="E21" s="53"/>
      <c r="F21" s="53"/>
      <c r="G21" s="53"/>
      <c r="H21" s="53"/>
      <c r="I21" s="53"/>
      <c r="J21" s="53"/>
      <c r="K21" s="53"/>
      <c r="L21" s="53"/>
      <c r="M21" s="53"/>
      <c r="N21" s="53"/>
      <c r="O21" s="53"/>
      <c r="P21" s="53"/>
      <c r="Q21" s="53"/>
      <c r="R21" s="53"/>
      <c r="S21" s="53"/>
      <c r="T21" s="53"/>
      <c r="U21" s="53"/>
      <c r="V21" s="53"/>
      <c r="W21" s="53"/>
      <c r="X21" s="53"/>
      <c r="Y21" s="53"/>
      <c r="Z21" s="53"/>
      <c r="AA21" s="53"/>
      <c r="AB21" s="53"/>
    </row>
    <row r="22" spans="1:28">
      <c r="A22" s="53" t="s">
        <v>131</v>
      </c>
      <c r="B22" s="53"/>
      <c r="C22" s="53"/>
      <c r="D22" s="53"/>
      <c r="E22" s="53"/>
      <c r="F22" s="53"/>
      <c r="G22" s="61"/>
      <c r="H22" s="53"/>
      <c r="I22" s="53"/>
      <c r="J22" s="53"/>
      <c r="K22" s="53"/>
      <c r="L22" s="53"/>
      <c r="M22" s="53"/>
      <c r="N22" s="53"/>
      <c r="O22" s="53"/>
      <c r="P22" s="53"/>
      <c r="Q22" s="53"/>
      <c r="R22" s="53"/>
      <c r="S22" s="53"/>
      <c r="T22" s="53"/>
      <c r="U22" s="53"/>
      <c r="V22" s="53"/>
      <c r="W22" s="53"/>
      <c r="X22" s="53"/>
      <c r="Y22" s="53"/>
      <c r="Z22" s="53"/>
      <c r="AA22" s="53"/>
      <c r="AB22" s="53"/>
    </row>
    <row r="23" spans="1:28" ht="18" customHeight="1">
      <c r="A23" s="178" t="s">
        <v>21</v>
      </c>
      <c r="B23" s="179"/>
      <c r="C23" s="179"/>
      <c r="D23" s="179"/>
      <c r="E23" s="179"/>
      <c r="F23" s="179"/>
      <c r="G23" s="179"/>
      <c r="H23" s="179"/>
      <c r="I23" s="179"/>
      <c r="J23" s="179"/>
      <c r="K23" s="179"/>
      <c r="L23" s="179"/>
      <c r="M23" s="179"/>
      <c r="N23" s="179"/>
      <c r="O23" s="179"/>
      <c r="P23" s="179"/>
      <c r="Q23" s="179"/>
      <c r="R23" s="179"/>
      <c r="S23" s="180"/>
      <c r="T23" s="181" t="s">
        <v>42</v>
      </c>
      <c r="U23" s="182"/>
      <c r="V23" s="182"/>
      <c r="W23" s="183"/>
      <c r="X23" s="184" t="s">
        <v>29</v>
      </c>
      <c r="Y23" s="184"/>
      <c r="Z23" s="184"/>
      <c r="AA23" s="184"/>
      <c r="AB23" s="185"/>
    </row>
    <row r="24" spans="1:28" ht="18" customHeight="1">
      <c r="A24" s="227" t="s">
        <v>61</v>
      </c>
      <c r="B24" s="62">
        <v>1</v>
      </c>
      <c r="C24" s="63" t="s">
        <v>50</v>
      </c>
      <c r="D24" s="63"/>
      <c r="E24" s="63"/>
      <c r="F24" s="63"/>
      <c r="G24" s="63"/>
      <c r="H24" s="63"/>
      <c r="I24" s="63"/>
      <c r="J24" s="63"/>
      <c r="K24" s="63"/>
      <c r="L24" s="63"/>
      <c r="M24" s="63"/>
      <c r="N24" s="63"/>
      <c r="O24" s="63"/>
      <c r="P24" s="63"/>
      <c r="Q24" s="63"/>
      <c r="R24" s="63"/>
      <c r="S24" s="64"/>
      <c r="T24" s="186">
        <f>'申請額一覧（別紙１）'!T20</f>
        <v>0</v>
      </c>
      <c r="U24" s="187"/>
      <c r="V24" s="188" t="s">
        <v>30</v>
      </c>
      <c r="W24" s="189"/>
      <c r="X24" s="190">
        <f>'申請額一覧（別紙１）'!U20</f>
        <v>0</v>
      </c>
      <c r="Y24" s="191"/>
      <c r="Z24" s="191"/>
      <c r="AA24" s="191"/>
      <c r="AB24" s="65" t="s">
        <v>133</v>
      </c>
    </row>
    <row r="25" spans="1:28" ht="18" customHeight="1">
      <c r="A25" s="228"/>
      <c r="B25" s="66">
        <v>2</v>
      </c>
      <c r="C25" s="67" t="s">
        <v>98</v>
      </c>
      <c r="D25" s="67"/>
      <c r="E25" s="67"/>
      <c r="F25" s="67"/>
      <c r="G25" s="67"/>
      <c r="H25" s="67"/>
      <c r="I25" s="67"/>
      <c r="J25" s="67"/>
      <c r="K25" s="67"/>
      <c r="L25" s="67"/>
      <c r="M25" s="67"/>
      <c r="N25" s="67"/>
      <c r="O25" s="67"/>
      <c r="P25" s="67"/>
      <c r="Q25" s="67"/>
      <c r="R25" s="67"/>
      <c r="S25" s="68"/>
      <c r="T25" s="192">
        <f>'申請額一覧（別紙１）'!T21</f>
        <v>0</v>
      </c>
      <c r="U25" s="193"/>
      <c r="V25" s="194" t="s">
        <v>30</v>
      </c>
      <c r="W25" s="195"/>
      <c r="X25" s="196">
        <f>'申請額一覧（別紙１）'!U21</f>
        <v>0</v>
      </c>
      <c r="Y25" s="197"/>
      <c r="Z25" s="197"/>
      <c r="AA25" s="197"/>
      <c r="AB25" s="69" t="s">
        <v>133</v>
      </c>
    </row>
    <row r="26" spans="1:28" ht="18" customHeight="1">
      <c r="A26" s="228"/>
      <c r="B26" s="70">
        <v>3</v>
      </c>
      <c r="C26" s="67" t="s">
        <v>73</v>
      </c>
      <c r="D26" s="67"/>
      <c r="E26" s="67"/>
      <c r="F26" s="67"/>
      <c r="G26" s="67"/>
      <c r="H26" s="67"/>
      <c r="I26" s="67"/>
      <c r="J26" s="67"/>
      <c r="K26" s="67"/>
      <c r="L26" s="67"/>
      <c r="M26" s="67"/>
      <c r="N26" s="67"/>
      <c r="O26" s="67"/>
      <c r="P26" s="67"/>
      <c r="Q26" s="67"/>
      <c r="R26" s="67"/>
      <c r="S26" s="68"/>
      <c r="T26" s="192">
        <f>'申請額一覧（別紙１）'!T22</f>
        <v>0</v>
      </c>
      <c r="U26" s="193"/>
      <c r="V26" s="194" t="s">
        <v>30</v>
      </c>
      <c r="W26" s="195"/>
      <c r="X26" s="196">
        <f>'申請額一覧（別紙１）'!U22</f>
        <v>0</v>
      </c>
      <c r="Y26" s="197"/>
      <c r="Z26" s="197"/>
      <c r="AA26" s="197"/>
      <c r="AB26" s="69" t="s">
        <v>133</v>
      </c>
    </row>
    <row r="27" spans="1:28" ht="18" customHeight="1">
      <c r="A27" s="228"/>
      <c r="B27" s="70">
        <v>4</v>
      </c>
      <c r="C27" s="67" t="s">
        <v>74</v>
      </c>
      <c r="D27" s="67"/>
      <c r="E27" s="67"/>
      <c r="F27" s="67"/>
      <c r="G27" s="67"/>
      <c r="H27" s="67"/>
      <c r="I27" s="67"/>
      <c r="J27" s="67"/>
      <c r="K27" s="67"/>
      <c r="L27" s="67"/>
      <c r="M27" s="67"/>
      <c r="N27" s="67"/>
      <c r="O27" s="67"/>
      <c r="P27" s="67"/>
      <c r="Q27" s="67"/>
      <c r="R27" s="67"/>
      <c r="S27" s="67"/>
      <c r="T27" s="192">
        <f>'申請額一覧（別紙１）'!T23</f>
        <v>0</v>
      </c>
      <c r="U27" s="193"/>
      <c r="V27" s="194" t="s">
        <v>30</v>
      </c>
      <c r="W27" s="195"/>
      <c r="X27" s="196">
        <f>'申請額一覧（別紙１）'!U23</f>
        <v>0</v>
      </c>
      <c r="Y27" s="197"/>
      <c r="Z27" s="197"/>
      <c r="AA27" s="197"/>
      <c r="AB27" s="71" t="s">
        <v>133</v>
      </c>
    </row>
    <row r="28" spans="1:28" ht="18" customHeight="1">
      <c r="A28" s="228"/>
      <c r="B28" s="66">
        <v>5</v>
      </c>
      <c r="C28" s="72" t="s">
        <v>123</v>
      </c>
      <c r="D28" s="67"/>
      <c r="E28" s="67"/>
      <c r="F28" s="67"/>
      <c r="G28" s="67"/>
      <c r="H28" s="67"/>
      <c r="I28" s="67"/>
      <c r="J28" s="67"/>
      <c r="K28" s="67"/>
      <c r="L28" s="67"/>
      <c r="M28" s="67"/>
      <c r="N28" s="67"/>
      <c r="O28" s="67"/>
      <c r="P28" s="67"/>
      <c r="Q28" s="67"/>
      <c r="R28" s="67"/>
      <c r="S28" s="67"/>
      <c r="T28" s="192">
        <f>'申請額一覧（別紙１）'!T24</f>
        <v>0</v>
      </c>
      <c r="U28" s="193"/>
      <c r="V28" s="194" t="s">
        <v>30</v>
      </c>
      <c r="W28" s="195"/>
      <c r="X28" s="196">
        <f>'申請額一覧（別紙１）'!U24</f>
        <v>0</v>
      </c>
      <c r="Y28" s="197"/>
      <c r="Z28" s="197"/>
      <c r="AA28" s="197"/>
      <c r="AB28" s="71" t="s">
        <v>133</v>
      </c>
    </row>
    <row r="29" spans="1:28" ht="18" customHeight="1">
      <c r="A29" s="228"/>
      <c r="B29" s="73">
        <v>6</v>
      </c>
      <c r="C29" s="67" t="s">
        <v>124</v>
      </c>
      <c r="D29" s="67"/>
      <c r="E29" s="67"/>
      <c r="F29" s="67"/>
      <c r="G29" s="67"/>
      <c r="H29" s="67"/>
      <c r="I29" s="67"/>
      <c r="J29" s="67"/>
      <c r="K29" s="67"/>
      <c r="L29" s="67"/>
      <c r="M29" s="67"/>
      <c r="N29" s="67"/>
      <c r="O29" s="67"/>
      <c r="P29" s="67"/>
      <c r="Q29" s="67"/>
      <c r="R29" s="67"/>
      <c r="S29" s="67"/>
      <c r="T29" s="192">
        <f>'申請額一覧（別紙１）'!T25</f>
        <v>0</v>
      </c>
      <c r="U29" s="193"/>
      <c r="V29" s="194" t="s">
        <v>30</v>
      </c>
      <c r="W29" s="195"/>
      <c r="X29" s="196">
        <f>'申請額一覧（別紙１）'!U25</f>
        <v>0</v>
      </c>
      <c r="Y29" s="197"/>
      <c r="Z29" s="197"/>
      <c r="AA29" s="197"/>
      <c r="AB29" s="69" t="s">
        <v>133</v>
      </c>
    </row>
    <row r="30" spans="1:28" ht="18" customHeight="1">
      <c r="A30" s="228"/>
      <c r="B30" s="74">
        <v>7</v>
      </c>
      <c r="C30" s="67" t="s">
        <v>125</v>
      </c>
      <c r="D30" s="67"/>
      <c r="E30" s="67"/>
      <c r="F30" s="67"/>
      <c r="G30" s="67"/>
      <c r="H30" s="67"/>
      <c r="I30" s="67"/>
      <c r="J30" s="67"/>
      <c r="K30" s="67"/>
      <c r="L30" s="67"/>
      <c r="M30" s="67"/>
      <c r="N30" s="67"/>
      <c r="O30" s="67"/>
      <c r="P30" s="67"/>
      <c r="Q30" s="67"/>
      <c r="R30" s="67"/>
      <c r="S30" s="67"/>
      <c r="T30" s="192">
        <f>'申請額一覧（別紙１）'!T26</f>
        <v>0</v>
      </c>
      <c r="U30" s="193"/>
      <c r="V30" s="194" t="s">
        <v>30</v>
      </c>
      <c r="W30" s="195"/>
      <c r="X30" s="196">
        <f>'申請額一覧（別紙１）'!U26</f>
        <v>0</v>
      </c>
      <c r="Y30" s="197"/>
      <c r="Z30" s="197"/>
      <c r="AA30" s="197"/>
      <c r="AB30" s="69" t="s">
        <v>133</v>
      </c>
    </row>
    <row r="31" spans="1:28" ht="18" customHeight="1">
      <c r="A31" s="228"/>
      <c r="B31" s="66">
        <v>8</v>
      </c>
      <c r="C31" s="67" t="s">
        <v>126</v>
      </c>
      <c r="D31" s="67"/>
      <c r="E31" s="67"/>
      <c r="F31" s="67"/>
      <c r="G31" s="67"/>
      <c r="H31" s="67"/>
      <c r="I31" s="67"/>
      <c r="J31" s="67"/>
      <c r="K31" s="67"/>
      <c r="L31" s="67"/>
      <c r="M31" s="67"/>
      <c r="N31" s="67"/>
      <c r="O31" s="67"/>
      <c r="P31" s="67"/>
      <c r="Q31" s="67"/>
      <c r="R31" s="67"/>
      <c r="S31" s="67"/>
      <c r="T31" s="192">
        <f>'申請額一覧（別紙１）'!T27</f>
        <v>0</v>
      </c>
      <c r="U31" s="193"/>
      <c r="V31" s="194" t="s">
        <v>30</v>
      </c>
      <c r="W31" s="195"/>
      <c r="X31" s="196">
        <f>'申請額一覧（別紙１）'!U27</f>
        <v>0</v>
      </c>
      <c r="Y31" s="197"/>
      <c r="Z31" s="197"/>
      <c r="AA31" s="197"/>
      <c r="AB31" s="69" t="s">
        <v>133</v>
      </c>
    </row>
    <row r="32" spans="1:28" ht="18" customHeight="1">
      <c r="A32" s="228"/>
      <c r="B32" s="75">
        <v>9</v>
      </c>
      <c r="C32" s="53" t="s">
        <v>75</v>
      </c>
      <c r="D32" s="53"/>
      <c r="E32" s="53"/>
      <c r="F32" s="53"/>
      <c r="G32" s="53"/>
      <c r="H32" s="53"/>
      <c r="I32" s="53"/>
      <c r="J32" s="53"/>
      <c r="K32" s="53"/>
      <c r="L32" s="53"/>
      <c r="M32" s="53"/>
      <c r="N32" s="53"/>
      <c r="O32" s="53"/>
      <c r="P32" s="53"/>
      <c r="Q32" s="53"/>
      <c r="R32" s="53"/>
      <c r="S32" s="53"/>
      <c r="T32" s="192">
        <f>'申請額一覧（別紙１）'!T28</f>
        <v>0</v>
      </c>
      <c r="U32" s="193"/>
      <c r="V32" s="194" t="s">
        <v>30</v>
      </c>
      <c r="W32" s="195"/>
      <c r="X32" s="196">
        <f>'申請額一覧（別紙１）'!U28</f>
        <v>0</v>
      </c>
      <c r="Y32" s="197"/>
      <c r="Z32" s="197"/>
      <c r="AA32" s="197"/>
      <c r="AB32" s="69" t="s">
        <v>133</v>
      </c>
    </row>
    <row r="33" spans="1:28" ht="18" customHeight="1">
      <c r="A33" s="229"/>
      <c r="B33" s="76">
        <v>10</v>
      </c>
      <c r="C33" s="77" t="s">
        <v>76</v>
      </c>
      <c r="D33" s="77"/>
      <c r="E33" s="77"/>
      <c r="F33" s="77"/>
      <c r="G33" s="77"/>
      <c r="H33" s="77"/>
      <c r="I33" s="77"/>
      <c r="J33" s="77"/>
      <c r="K33" s="77"/>
      <c r="L33" s="77"/>
      <c r="M33" s="77"/>
      <c r="N33" s="77"/>
      <c r="O33" s="77"/>
      <c r="P33" s="77"/>
      <c r="Q33" s="77"/>
      <c r="R33" s="77"/>
      <c r="S33" s="78"/>
      <c r="T33" s="192">
        <f>'申請額一覧（別紙１）'!T29</f>
        <v>0</v>
      </c>
      <c r="U33" s="193"/>
      <c r="V33" s="194" t="s">
        <v>30</v>
      </c>
      <c r="W33" s="195"/>
      <c r="X33" s="196">
        <f>'申請額一覧（別紙１）'!U29</f>
        <v>0</v>
      </c>
      <c r="Y33" s="197"/>
      <c r="Z33" s="197"/>
      <c r="AA33" s="197"/>
      <c r="AB33" s="69" t="s">
        <v>133</v>
      </c>
    </row>
    <row r="34" spans="1:28" ht="18" customHeight="1">
      <c r="A34" s="178" t="s">
        <v>33</v>
      </c>
      <c r="B34" s="179"/>
      <c r="C34" s="179"/>
      <c r="D34" s="179"/>
      <c r="E34" s="179"/>
      <c r="F34" s="179"/>
      <c r="G34" s="179"/>
      <c r="H34" s="179"/>
      <c r="I34" s="179"/>
      <c r="J34" s="179"/>
      <c r="K34" s="179"/>
      <c r="L34" s="179"/>
      <c r="M34" s="179"/>
      <c r="N34" s="179"/>
      <c r="O34" s="179"/>
      <c r="P34" s="179"/>
      <c r="Q34" s="179"/>
      <c r="R34" s="179"/>
      <c r="S34" s="180"/>
      <c r="T34" s="198">
        <f>SUM(T24:U33)</f>
        <v>0</v>
      </c>
      <c r="U34" s="199"/>
      <c r="V34" s="200" t="s">
        <v>30</v>
      </c>
      <c r="W34" s="201"/>
      <c r="X34" s="202">
        <f>SUM(X24:AA33)</f>
        <v>0</v>
      </c>
      <c r="Y34" s="203"/>
      <c r="Z34" s="203"/>
      <c r="AA34" s="203"/>
      <c r="AB34" s="79" t="s">
        <v>133</v>
      </c>
    </row>
    <row r="35" spans="1:28" ht="18" customHeight="1">
      <c r="A35" s="222" t="s">
        <v>63</v>
      </c>
      <c r="B35" s="80">
        <v>11</v>
      </c>
      <c r="C35" s="63" t="s">
        <v>127</v>
      </c>
      <c r="D35" s="63"/>
      <c r="E35" s="63"/>
      <c r="F35" s="63"/>
      <c r="G35" s="63"/>
      <c r="H35" s="63"/>
      <c r="I35" s="63"/>
      <c r="J35" s="63"/>
      <c r="K35" s="63"/>
      <c r="L35" s="63"/>
      <c r="M35" s="63"/>
      <c r="N35" s="63"/>
      <c r="O35" s="63"/>
      <c r="P35" s="63"/>
      <c r="Q35" s="63"/>
      <c r="R35" s="63"/>
      <c r="S35" s="63"/>
      <c r="T35" s="186">
        <f>'申請額一覧（別紙１）'!T31</f>
        <v>0</v>
      </c>
      <c r="U35" s="187"/>
      <c r="V35" s="188" t="s">
        <v>30</v>
      </c>
      <c r="W35" s="189"/>
      <c r="X35" s="190">
        <f>'申請額一覧（別紙１）'!U31</f>
        <v>0</v>
      </c>
      <c r="Y35" s="191"/>
      <c r="Z35" s="191"/>
      <c r="AA35" s="191"/>
      <c r="AB35" s="81" t="s">
        <v>133</v>
      </c>
    </row>
    <row r="36" spans="1:28" ht="18" customHeight="1">
      <c r="A36" s="222"/>
      <c r="B36" s="82">
        <v>12</v>
      </c>
      <c r="C36" s="53" t="s">
        <v>57</v>
      </c>
      <c r="D36" s="53"/>
      <c r="E36" s="53"/>
      <c r="F36" s="53"/>
      <c r="G36" s="53"/>
      <c r="H36" s="53"/>
      <c r="I36" s="53"/>
      <c r="J36" s="53"/>
      <c r="K36" s="53"/>
      <c r="L36" s="53"/>
      <c r="M36" s="53"/>
      <c r="N36" s="53"/>
      <c r="O36" s="53"/>
      <c r="P36" s="53"/>
      <c r="Q36" s="53"/>
      <c r="R36" s="53"/>
      <c r="S36" s="53"/>
      <c r="T36" s="204">
        <f>'申請額一覧（別紙１）'!T32</f>
        <v>0</v>
      </c>
      <c r="U36" s="205"/>
      <c r="V36" s="206" t="s">
        <v>30</v>
      </c>
      <c r="W36" s="207"/>
      <c r="X36" s="208">
        <f>'申請額一覧（別紙１）'!U32</f>
        <v>0</v>
      </c>
      <c r="Y36" s="209"/>
      <c r="Z36" s="209"/>
      <c r="AA36" s="209"/>
      <c r="AB36" s="83" t="s">
        <v>133</v>
      </c>
    </row>
    <row r="37" spans="1:28" ht="18" customHeight="1">
      <c r="A37" s="178" t="s">
        <v>33</v>
      </c>
      <c r="B37" s="179"/>
      <c r="C37" s="179"/>
      <c r="D37" s="179"/>
      <c r="E37" s="179"/>
      <c r="F37" s="179"/>
      <c r="G37" s="179"/>
      <c r="H37" s="179"/>
      <c r="I37" s="179"/>
      <c r="J37" s="179"/>
      <c r="K37" s="179"/>
      <c r="L37" s="179"/>
      <c r="M37" s="179"/>
      <c r="N37" s="179"/>
      <c r="O37" s="179"/>
      <c r="P37" s="179"/>
      <c r="Q37" s="179"/>
      <c r="R37" s="179"/>
      <c r="S37" s="180"/>
      <c r="T37" s="198">
        <f>SUM(T35:U36)</f>
        <v>0</v>
      </c>
      <c r="U37" s="199"/>
      <c r="V37" s="200" t="s">
        <v>30</v>
      </c>
      <c r="W37" s="201"/>
      <c r="X37" s="202">
        <f>SUM(X35:AA36)</f>
        <v>0</v>
      </c>
      <c r="Y37" s="203"/>
      <c r="Z37" s="203"/>
      <c r="AA37" s="203"/>
      <c r="AB37" s="79" t="s">
        <v>133</v>
      </c>
    </row>
    <row r="38" spans="1:28" ht="18" customHeight="1">
      <c r="A38" s="223" t="s">
        <v>40</v>
      </c>
      <c r="B38" s="84">
        <v>13</v>
      </c>
      <c r="C38" s="60" t="s">
        <v>128</v>
      </c>
      <c r="D38" s="85"/>
      <c r="E38" s="85"/>
      <c r="F38" s="85"/>
      <c r="G38" s="85"/>
      <c r="H38" s="85"/>
      <c r="I38" s="85"/>
      <c r="J38" s="85"/>
      <c r="K38" s="85"/>
      <c r="L38" s="85"/>
      <c r="M38" s="85"/>
      <c r="N38" s="85"/>
      <c r="O38" s="85"/>
      <c r="P38" s="85"/>
      <c r="Q38" s="85"/>
      <c r="R38" s="85"/>
      <c r="S38" s="63"/>
      <c r="T38" s="186">
        <f>'申請額一覧（別紙１）'!T34</f>
        <v>0</v>
      </c>
      <c r="U38" s="187"/>
      <c r="V38" s="188" t="s">
        <v>30</v>
      </c>
      <c r="W38" s="189"/>
      <c r="X38" s="190">
        <f>'申請額一覧（別紙１）'!U34</f>
        <v>0</v>
      </c>
      <c r="Y38" s="191"/>
      <c r="Z38" s="191"/>
      <c r="AA38" s="191"/>
      <c r="AB38" s="65" t="s">
        <v>133</v>
      </c>
    </row>
    <row r="39" spans="1:28" ht="18" customHeight="1">
      <c r="A39" s="223"/>
      <c r="B39" s="84">
        <v>14</v>
      </c>
      <c r="C39" s="72" t="s">
        <v>60</v>
      </c>
      <c r="D39" s="72"/>
      <c r="E39" s="72"/>
      <c r="F39" s="72"/>
      <c r="G39" s="72"/>
      <c r="H39" s="72"/>
      <c r="I39" s="72"/>
      <c r="J39" s="72"/>
      <c r="K39" s="72"/>
      <c r="L39" s="72"/>
      <c r="M39" s="72"/>
      <c r="N39" s="72"/>
      <c r="O39" s="72"/>
      <c r="P39" s="72"/>
      <c r="Q39" s="72"/>
      <c r="R39" s="72"/>
      <c r="S39" s="67"/>
      <c r="T39" s="192">
        <f>'申請額一覧（別紙１）'!T35</f>
        <v>0</v>
      </c>
      <c r="U39" s="193"/>
      <c r="V39" s="194" t="s">
        <v>30</v>
      </c>
      <c r="W39" s="195"/>
      <c r="X39" s="196">
        <f>'申請額一覧（別紙１）'!U35</f>
        <v>0</v>
      </c>
      <c r="Y39" s="197"/>
      <c r="Z39" s="197"/>
      <c r="AA39" s="197"/>
      <c r="AB39" s="69" t="s">
        <v>133</v>
      </c>
    </row>
    <row r="40" spans="1:28" ht="18" customHeight="1">
      <c r="A40" s="223"/>
      <c r="B40" s="84">
        <v>15</v>
      </c>
      <c r="C40" s="72" t="s">
        <v>67</v>
      </c>
      <c r="D40" s="72"/>
      <c r="E40" s="72"/>
      <c r="F40" s="72"/>
      <c r="G40" s="72"/>
      <c r="H40" s="72"/>
      <c r="I40" s="72"/>
      <c r="J40" s="72"/>
      <c r="K40" s="72"/>
      <c r="L40" s="72"/>
      <c r="M40" s="72"/>
      <c r="N40" s="72"/>
      <c r="O40" s="72"/>
      <c r="P40" s="72"/>
      <c r="Q40" s="72"/>
      <c r="R40" s="72"/>
      <c r="S40" s="67"/>
      <c r="T40" s="192">
        <f>'申請額一覧（別紙１）'!T36</f>
        <v>0</v>
      </c>
      <c r="U40" s="193"/>
      <c r="V40" s="194" t="s">
        <v>30</v>
      </c>
      <c r="W40" s="195"/>
      <c r="X40" s="196">
        <f>'申請額一覧（別紙１）'!U36</f>
        <v>0</v>
      </c>
      <c r="Y40" s="197"/>
      <c r="Z40" s="197"/>
      <c r="AA40" s="197"/>
      <c r="AB40" s="69" t="s">
        <v>133</v>
      </c>
    </row>
    <row r="41" spans="1:28" ht="18" customHeight="1">
      <c r="A41" s="223"/>
      <c r="B41" s="84">
        <v>16</v>
      </c>
      <c r="C41" s="72" t="s">
        <v>129</v>
      </c>
      <c r="D41" s="72"/>
      <c r="E41" s="72"/>
      <c r="F41" s="72"/>
      <c r="G41" s="72"/>
      <c r="H41" s="72"/>
      <c r="I41" s="72"/>
      <c r="J41" s="72"/>
      <c r="K41" s="72"/>
      <c r="L41" s="72"/>
      <c r="M41" s="72"/>
      <c r="N41" s="72"/>
      <c r="O41" s="72"/>
      <c r="P41" s="72"/>
      <c r="Q41" s="72"/>
      <c r="R41" s="72"/>
      <c r="S41" s="67"/>
      <c r="T41" s="192">
        <f>'申請額一覧（別紙１）'!T37</f>
        <v>0</v>
      </c>
      <c r="U41" s="193"/>
      <c r="V41" s="194" t="s">
        <v>30</v>
      </c>
      <c r="W41" s="195"/>
      <c r="X41" s="196">
        <f>'申請額一覧（別紙１）'!U37</f>
        <v>0</v>
      </c>
      <c r="Y41" s="197"/>
      <c r="Z41" s="197"/>
      <c r="AA41" s="197"/>
      <c r="AB41" s="69" t="s">
        <v>133</v>
      </c>
    </row>
    <row r="42" spans="1:28" ht="18" customHeight="1">
      <c r="A42" s="178" t="s">
        <v>33</v>
      </c>
      <c r="B42" s="179"/>
      <c r="C42" s="179"/>
      <c r="D42" s="179"/>
      <c r="E42" s="179"/>
      <c r="F42" s="179"/>
      <c r="G42" s="179"/>
      <c r="H42" s="179"/>
      <c r="I42" s="179"/>
      <c r="J42" s="179"/>
      <c r="K42" s="179"/>
      <c r="L42" s="179"/>
      <c r="M42" s="179"/>
      <c r="N42" s="179"/>
      <c r="O42" s="179"/>
      <c r="P42" s="179"/>
      <c r="Q42" s="179"/>
      <c r="R42" s="179"/>
      <c r="S42" s="180"/>
      <c r="T42" s="198">
        <f>SUM(T38:U41)</f>
        <v>0</v>
      </c>
      <c r="U42" s="199"/>
      <c r="V42" s="200" t="s">
        <v>30</v>
      </c>
      <c r="W42" s="201"/>
      <c r="X42" s="202">
        <f>SUM(X38:AA41)</f>
        <v>0</v>
      </c>
      <c r="Y42" s="203"/>
      <c r="Z42" s="203"/>
      <c r="AA42" s="203"/>
      <c r="AB42" s="79" t="s">
        <v>133</v>
      </c>
    </row>
    <row r="43" spans="1:28" ht="18" customHeight="1">
      <c r="A43" s="210" t="s">
        <v>47</v>
      </c>
      <c r="B43" s="211"/>
      <c r="C43" s="211"/>
      <c r="D43" s="211"/>
      <c r="E43" s="211"/>
      <c r="F43" s="211"/>
      <c r="G43" s="211"/>
      <c r="H43" s="211"/>
      <c r="I43" s="211"/>
      <c r="J43" s="211"/>
      <c r="K43" s="211"/>
      <c r="L43" s="211"/>
      <c r="M43" s="211"/>
      <c r="N43" s="211"/>
      <c r="O43" s="211"/>
      <c r="P43" s="211"/>
      <c r="Q43" s="211"/>
      <c r="R43" s="211"/>
      <c r="S43" s="212"/>
      <c r="T43" s="213">
        <f>SUM(T34,T37,T42)</f>
        <v>0</v>
      </c>
      <c r="U43" s="214"/>
      <c r="V43" s="200" t="s">
        <v>30</v>
      </c>
      <c r="W43" s="201"/>
      <c r="X43" s="215">
        <f>SUM(X34,X37,X42)</f>
        <v>0</v>
      </c>
      <c r="Y43" s="216"/>
      <c r="Z43" s="216"/>
      <c r="AA43" s="216"/>
      <c r="AB43" s="86" t="s">
        <v>133</v>
      </c>
    </row>
    <row r="44" spans="1:28">
      <c r="A44" s="87"/>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row>
    <row r="45" spans="1:28">
      <c r="A45" s="89" t="s">
        <v>55</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row>
    <row r="46" spans="1:28">
      <c r="A46" s="89" t="s">
        <v>69</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row>
    <row r="47" spans="1:28">
      <c r="A47" s="60" t="s">
        <v>70</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c r="A48" s="60"/>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sheetData>
  <mergeCells count="107">
    <mergeCell ref="A43:S43"/>
    <mergeCell ref="T43:U43"/>
    <mergeCell ref="V43:W43"/>
    <mergeCell ref="X43:AA43"/>
    <mergeCell ref="B13:D14"/>
    <mergeCell ref="B17:D18"/>
    <mergeCell ref="A35:A36"/>
    <mergeCell ref="A38:A41"/>
    <mergeCell ref="A10:A18"/>
    <mergeCell ref="A24:A33"/>
    <mergeCell ref="T40:U40"/>
    <mergeCell ref="V40:W40"/>
    <mergeCell ref="X40:AA40"/>
    <mergeCell ref="T41:U41"/>
    <mergeCell ref="V41:W41"/>
    <mergeCell ref="X41:AA41"/>
    <mergeCell ref="A42:S42"/>
    <mergeCell ref="T42:U42"/>
    <mergeCell ref="V42:W42"/>
    <mergeCell ref="X42:AA42"/>
    <mergeCell ref="A37:S37"/>
    <mergeCell ref="T37:U37"/>
    <mergeCell ref="V37:W37"/>
    <mergeCell ref="X37:AA37"/>
    <mergeCell ref="T38:U38"/>
    <mergeCell ref="V38:W38"/>
    <mergeCell ref="X38:AA38"/>
    <mergeCell ref="T39:U39"/>
    <mergeCell ref="V39:W39"/>
    <mergeCell ref="X39:AA39"/>
    <mergeCell ref="A34:S34"/>
    <mergeCell ref="T34:U34"/>
    <mergeCell ref="V34:W34"/>
    <mergeCell ref="X34:AA34"/>
    <mergeCell ref="T35:U35"/>
    <mergeCell ref="V35:W35"/>
    <mergeCell ref="X35:AA35"/>
    <mergeCell ref="T36:U36"/>
    <mergeCell ref="V36:W36"/>
    <mergeCell ref="X36:AA36"/>
    <mergeCell ref="T31:U31"/>
    <mergeCell ref="V31:W31"/>
    <mergeCell ref="X31:AA31"/>
    <mergeCell ref="T32:U32"/>
    <mergeCell ref="V32:W32"/>
    <mergeCell ref="X32:AA32"/>
    <mergeCell ref="T33:U33"/>
    <mergeCell ref="V33:W33"/>
    <mergeCell ref="X33:AA33"/>
    <mergeCell ref="T28:U28"/>
    <mergeCell ref="V28:W28"/>
    <mergeCell ref="X28:AA28"/>
    <mergeCell ref="T29:U29"/>
    <mergeCell ref="V29:W29"/>
    <mergeCell ref="X29:AA29"/>
    <mergeCell ref="T30:U30"/>
    <mergeCell ref="V30:W30"/>
    <mergeCell ref="X30:AA30"/>
    <mergeCell ref="T25:U25"/>
    <mergeCell ref="V25:W25"/>
    <mergeCell ref="X25:AA25"/>
    <mergeCell ref="T26:U26"/>
    <mergeCell ref="V26:W26"/>
    <mergeCell ref="X26:AA26"/>
    <mergeCell ref="T27:U27"/>
    <mergeCell ref="V27:W27"/>
    <mergeCell ref="X27:AA27"/>
    <mergeCell ref="H17:I17"/>
    <mergeCell ref="K17:M17"/>
    <mergeCell ref="E18:AB18"/>
    <mergeCell ref="A20:F20"/>
    <mergeCell ref="G20:K20"/>
    <mergeCell ref="A23:S23"/>
    <mergeCell ref="T23:W23"/>
    <mergeCell ref="X23:AB23"/>
    <mergeCell ref="T24:U24"/>
    <mergeCell ref="V24:W24"/>
    <mergeCell ref="X24:AA24"/>
    <mergeCell ref="E14:AB14"/>
    <mergeCell ref="B15:I15"/>
    <mergeCell ref="J15:L15"/>
    <mergeCell ref="M15:Q15"/>
    <mergeCell ref="R15:T15"/>
    <mergeCell ref="U15:AB15"/>
    <mergeCell ref="B16:I16"/>
    <mergeCell ref="J16:L16"/>
    <mergeCell ref="M16:Q16"/>
    <mergeCell ref="R16:T16"/>
    <mergeCell ref="U16:AB16"/>
    <mergeCell ref="B11:D11"/>
    <mergeCell ref="E11:AB11"/>
    <mergeCell ref="B12:I12"/>
    <mergeCell ref="J12:L12"/>
    <mergeCell ref="M12:Q12"/>
    <mergeCell ref="R12:T12"/>
    <mergeCell ref="U12:AB12"/>
    <mergeCell ref="H13:I13"/>
    <mergeCell ref="K13:M13"/>
    <mergeCell ref="V1:AB1"/>
    <mergeCell ref="A3:AB3"/>
    <mergeCell ref="T5:U5"/>
    <mergeCell ref="W5:X5"/>
    <mergeCell ref="Z5:AA5"/>
    <mergeCell ref="A6:G6"/>
    <mergeCell ref="A8:AB8"/>
    <mergeCell ref="B10:D10"/>
    <mergeCell ref="E10:AB10"/>
  </mergeCells>
  <phoneticPr fontId="3" type="Hiragana"/>
  <conditionalFormatting sqref="T5:U5">
    <cfRule type="containsBlanks" dxfId="158" priority="1">
      <formula>LEN(TRIM(T5))=0</formula>
    </cfRule>
  </conditionalFormatting>
  <conditionalFormatting sqref="W5:X5 Z5:AA5 E10:AB11 M12:Q12 U12:AB12 H13:I13 K13:M13 E14:AB14 M15:Q16 U15:AB16 H17:I17 K17:M17 E18:AB18">
    <cfRule type="containsBlanks" dxfId="157"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5"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5"/>
  <sheetViews>
    <sheetView view="pageBreakPreview" topLeftCell="A16" zoomScaleNormal="100" zoomScaleSheetLayoutView="100" workbookViewId="0">
      <selection activeCell="A5" sqref="A5:Y5"/>
    </sheetView>
  </sheetViews>
  <sheetFormatPr defaultColWidth="3.6640625" defaultRowHeight="12.6"/>
  <cols>
    <col min="1" max="23" width="3.6640625" style="3"/>
    <col min="24" max="25" width="3.6640625" style="3" customWidth="1"/>
    <col min="26" max="16384" width="3.6640625" style="3"/>
  </cols>
  <sheetData>
    <row r="1" spans="1:25" ht="18.600000000000001">
      <c r="A1" s="366" t="s">
        <v>95</v>
      </c>
      <c r="B1" s="366"/>
      <c r="C1" s="366"/>
      <c r="D1" s="366"/>
      <c r="E1" s="366"/>
      <c r="F1" s="366"/>
      <c r="G1" s="366"/>
      <c r="H1" s="366"/>
      <c r="I1" s="366"/>
      <c r="J1" s="366"/>
      <c r="K1" s="366"/>
      <c r="L1" s="366"/>
      <c r="M1" s="366"/>
      <c r="N1" s="366"/>
      <c r="O1" s="366"/>
      <c r="P1" s="366"/>
      <c r="Q1" s="366"/>
      <c r="R1" s="366"/>
      <c r="S1" s="366"/>
      <c r="T1" s="366"/>
      <c r="U1" s="366"/>
      <c r="V1" s="366"/>
      <c r="W1" s="366"/>
      <c r="X1" s="366"/>
      <c r="Y1" s="366"/>
    </row>
    <row r="2" spans="1:25" ht="26.25" customHeight="1">
      <c r="A2" s="48"/>
      <c r="B2" s="48"/>
      <c r="C2" s="48"/>
      <c r="D2" s="48"/>
      <c r="E2" s="48"/>
      <c r="F2" s="48"/>
      <c r="G2" s="48"/>
      <c r="H2" s="48"/>
      <c r="I2" s="48"/>
      <c r="J2" s="48"/>
      <c r="K2" s="48"/>
    </row>
    <row r="3" spans="1:25" ht="26.25" customHeight="1">
      <c r="A3" s="47" t="s">
        <v>143</v>
      </c>
    </row>
    <row r="4" spans="1:25" ht="26.25" customHeight="1">
      <c r="A4" s="47"/>
    </row>
    <row r="5" spans="1:25" ht="28.5" customHeight="1">
      <c r="A5" s="367" t="s">
        <v>149</v>
      </c>
      <c r="B5" s="367"/>
      <c r="C5" s="367"/>
      <c r="D5" s="367"/>
      <c r="E5" s="367"/>
      <c r="F5" s="367"/>
      <c r="G5" s="367"/>
      <c r="H5" s="367"/>
      <c r="I5" s="367"/>
      <c r="J5" s="367"/>
      <c r="K5" s="367"/>
      <c r="L5" s="367"/>
      <c r="M5" s="367"/>
      <c r="N5" s="367"/>
      <c r="O5" s="367"/>
      <c r="P5" s="367"/>
      <c r="Q5" s="367"/>
      <c r="R5" s="367"/>
      <c r="S5" s="367"/>
      <c r="T5" s="367"/>
      <c r="U5" s="367"/>
      <c r="V5" s="367"/>
      <c r="W5" s="367"/>
      <c r="X5" s="367"/>
      <c r="Y5" s="367"/>
    </row>
    <row r="6" spans="1:25" ht="28.5" customHeight="1">
      <c r="A6" s="47" t="s">
        <v>145</v>
      </c>
    </row>
    <row r="7" spans="1:25" ht="26.25" customHeight="1">
      <c r="A7" s="47"/>
    </row>
    <row r="8" spans="1:25" ht="26.25" customHeight="1">
      <c r="A8" s="47" t="s">
        <v>96</v>
      </c>
    </row>
    <row r="9" spans="1:25" ht="26.25" customHeight="1">
      <c r="A9" s="47"/>
      <c r="B9" s="367" t="s">
        <v>1</v>
      </c>
      <c r="C9" s="367"/>
      <c r="D9" s="367"/>
      <c r="E9" s="368"/>
      <c r="F9" s="368"/>
      <c r="G9" s="368"/>
      <c r="H9" s="368"/>
      <c r="I9" s="368"/>
      <c r="J9" s="368"/>
      <c r="K9" s="368"/>
      <c r="L9" s="368"/>
      <c r="M9" s="368"/>
      <c r="N9" s="368"/>
      <c r="O9" s="368"/>
      <c r="P9" s="368"/>
      <c r="Q9" s="368"/>
      <c r="R9" s="368"/>
      <c r="S9" s="368"/>
      <c r="T9" s="368"/>
      <c r="U9" s="368"/>
      <c r="V9" s="368"/>
      <c r="W9" s="368"/>
      <c r="X9" s="368"/>
      <c r="Y9" s="368"/>
    </row>
    <row r="10" spans="1:25" ht="26.25" customHeight="1">
      <c r="A10" s="47"/>
      <c r="B10" s="367" t="s">
        <v>99</v>
      </c>
      <c r="C10" s="367"/>
      <c r="D10" s="367"/>
      <c r="E10" s="368"/>
      <c r="F10" s="368"/>
      <c r="G10" s="368"/>
      <c r="H10" s="368"/>
      <c r="I10" s="368"/>
      <c r="J10" s="368"/>
      <c r="K10" s="368"/>
      <c r="L10" s="368"/>
      <c r="M10" s="368"/>
      <c r="N10" s="368"/>
      <c r="O10" s="368"/>
      <c r="P10" s="368"/>
      <c r="Q10" s="368"/>
      <c r="R10" s="368"/>
      <c r="S10" s="368"/>
      <c r="T10" s="368"/>
      <c r="U10" s="368"/>
      <c r="V10" s="368"/>
      <c r="W10" s="368"/>
      <c r="X10" s="368"/>
      <c r="Y10" s="368"/>
    </row>
    <row r="11" spans="1:25" ht="26.25" customHeight="1">
      <c r="A11" s="47"/>
      <c r="B11" s="367" t="s">
        <v>100</v>
      </c>
      <c r="C11" s="367"/>
      <c r="D11" s="367"/>
      <c r="E11" s="368"/>
      <c r="F11" s="368"/>
      <c r="G11" s="368"/>
      <c r="H11" s="368"/>
      <c r="I11" s="368"/>
      <c r="J11" s="368"/>
      <c r="K11" s="368"/>
      <c r="L11" s="368"/>
      <c r="M11" s="368"/>
      <c r="N11" s="368"/>
      <c r="O11" s="368"/>
      <c r="P11" s="368"/>
      <c r="Q11" s="368"/>
      <c r="R11" s="368"/>
      <c r="S11" s="368"/>
      <c r="T11" s="368"/>
      <c r="U11" s="368"/>
      <c r="V11" s="368"/>
      <c r="W11" s="368"/>
      <c r="X11" s="368"/>
      <c r="Y11" s="368"/>
    </row>
    <row r="12" spans="1:25" ht="26.25" customHeight="1">
      <c r="A12" s="47"/>
      <c r="E12" s="49"/>
      <c r="F12" s="49"/>
      <c r="G12" s="49"/>
      <c r="H12" s="49"/>
      <c r="I12" s="49"/>
      <c r="J12" s="49"/>
      <c r="K12" s="49"/>
      <c r="L12" s="49"/>
      <c r="M12" s="49"/>
      <c r="N12" s="49"/>
      <c r="O12" s="49"/>
      <c r="P12" s="49"/>
      <c r="Q12" s="49"/>
      <c r="R12" s="49"/>
      <c r="S12" s="49"/>
      <c r="T12" s="49"/>
      <c r="U12" s="49"/>
      <c r="V12" s="49"/>
      <c r="W12" s="49"/>
      <c r="X12" s="49"/>
      <c r="Y12" s="49"/>
    </row>
    <row r="13" spans="1:25" ht="26.25" customHeight="1">
      <c r="A13" s="47" t="s">
        <v>97</v>
      </c>
      <c r="E13" s="49"/>
      <c r="F13" s="49"/>
      <c r="G13" s="49"/>
      <c r="H13" s="49"/>
      <c r="I13" s="49"/>
      <c r="J13" s="49"/>
      <c r="K13" s="49"/>
      <c r="L13" s="49"/>
      <c r="M13" s="49"/>
      <c r="N13" s="49"/>
      <c r="O13" s="49"/>
      <c r="P13" s="49"/>
      <c r="Q13" s="49"/>
      <c r="R13" s="49"/>
      <c r="S13" s="49"/>
      <c r="T13" s="49"/>
      <c r="U13" s="49"/>
      <c r="V13" s="49"/>
      <c r="W13" s="49"/>
      <c r="X13" s="49"/>
      <c r="Y13" s="49"/>
    </row>
    <row r="14" spans="1:25" ht="26.25" customHeight="1">
      <c r="A14" s="47"/>
      <c r="B14" s="367" t="s">
        <v>1</v>
      </c>
      <c r="C14" s="367"/>
      <c r="D14" s="367"/>
      <c r="E14" s="368"/>
      <c r="F14" s="368"/>
      <c r="G14" s="368"/>
      <c r="H14" s="368"/>
      <c r="I14" s="368"/>
      <c r="J14" s="368"/>
      <c r="K14" s="368"/>
      <c r="L14" s="368"/>
      <c r="M14" s="368"/>
      <c r="N14" s="368"/>
      <c r="O14" s="368"/>
      <c r="P14" s="368"/>
      <c r="Q14" s="368"/>
      <c r="R14" s="368"/>
      <c r="S14" s="368"/>
      <c r="T14" s="368"/>
      <c r="U14" s="368"/>
      <c r="V14" s="368"/>
      <c r="W14" s="368"/>
      <c r="X14" s="368"/>
      <c r="Y14" s="368"/>
    </row>
    <row r="15" spans="1:25" ht="26.25" customHeight="1">
      <c r="A15" s="47"/>
      <c r="B15" s="367" t="s">
        <v>99</v>
      </c>
      <c r="C15" s="367"/>
      <c r="D15" s="367"/>
      <c r="E15" s="368"/>
      <c r="F15" s="368"/>
      <c r="G15" s="368"/>
      <c r="H15" s="368"/>
      <c r="I15" s="368"/>
      <c r="J15" s="368"/>
      <c r="K15" s="368"/>
      <c r="L15" s="368"/>
      <c r="M15" s="368"/>
      <c r="N15" s="368"/>
      <c r="O15" s="368"/>
      <c r="P15" s="368"/>
      <c r="Q15" s="368"/>
      <c r="R15" s="368"/>
      <c r="S15" s="368"/>
      <c r="T15" s="368"/>
      <c r="U15" s="368"/>
      <c r="V15" s="368"/>
      <c r="W15" s="368"/>
      <c r="X15" s="368"/>
      <c r="Y15" s="368"/>
    </row>
    <row r="16" spans="1:25" ht="26.25" customHeight="1">
      <c r="A16" s="47"/>
      <c r="B16" s="367" t="s">
        <v>100</v>
      </c>
      <c r="C16" s="367"/>
      <c r="D16" s="367"/>
      <c r="E16" s="368"/>
      <c r="F16" s="368"/>
      <c r="G16" s="368"/>
      <c r="H16" s="368"/>
      <c r="I16" s="368"/>
      <c r="J16" s="368"/>
      <c r="K16" s="368"/>
      <c r="L16" s="368"/>
      <c r="M16" s="368"/>
      <c r="N16" s="368"/>
      <c r="O16" s="368"/>
      <c r="P16" s="368"/>
      <c r="Q16" s="368"/>
      <c r="R16" s="368"/>
      <c r="S16" s="368"/>
      <c r="T16" s="368"/>
      <c r="U16" s="368"/>
      <c r="V16" s="368"/>
      <c r="W16" s="368"/>
      <c r="X16" s="368"/>
      <c r="Y16" s="368"/>
    </row>
    <row r="17" spans="1:25" ht="26.25" customHeight="1">
      <c r="A17" s="47"/>
    </row>
    <row r="18" spans="1:25" ht="26.25" customHeight="1">
      <c r="A18" s="47"/>
    </row>
    <row r="19" spans="1:25" ht="26.25" customHeight="1">
      <c r="A19" s="50"/>
      <c r="K19" s="369" t="s">
        <v>101</v>
      </c>
      <c r="L19" s="369"/>
      <c r="N19" s="3" t="s">
        <v>102</v>
      </c>
      <c r="P19" s="3" t="s">
        <v>91</v>
      </c>
      <c r="R19" s="3" t="s">
        <v>103</v>
      </c>
      <c r="S19" s="15"/>
    </row>
    <row r="20" spans="1:25" ht="26.25" customHeight="1">
      <c r="A20" s="47"/>
    </row>
    <row r="21" spans="1:25" ht="26.25" customHeight="1">
      <c r="A21" s="47"/>
      <c r="K21" s="367" t="s">
        <v>1</v>
      </c>
      <c r="L21" s="367"/>
      <c r="M21" s="367"/>
      <c r="N21" s="368"/>
      <c r="O21" s="368"/>
      <c r="P21" s="368"/>
      <c r="Q21" s="368"/>
      <c r="R21" s="368"/>
      <c r="S21" s="368"/>
      <c r="T21" s="368"/>
      <c r="U21" s="368"/>
      <c r="V21" s="368"/>
      <c r="W21" s="368"/>
      <c r="X21" s="368"/>
      <c r="Y21" s="368"/>
    </row>
    <row r="22" spans="1:25" ht="26.25" customHeight="1">
      <c r="A22" s="47"/>
      <c r="K22" s="367" t="s">
        <v>99</v>
      </c>
      <c r="L22" s="367"/>
      <c r="M22" s="367"/>
      <c r="N22" s="368"/>
      <c r="O22" s="368"/>
      <c r="P22" s="368"/>
      <c r="Q22" s="368"/>
      <c r="R22" s="368"/>
      <c r="S22" s="368"/>
      <c r="T22" s="368"/>
      <c r="U22" s="368"/>
      <c r="V22" s="368"/>
      <c r="W22" s="368"/>
      <c r="X22" s="368"/>
      <c r="Y22" s="368"/>
    </row>
    <row r="23" spans="1:25" ht="26.25" customHeight="1">
      <c r="A23" s="47"/>
      <c r="K23" s="367" t="s">
        <v>100</v>
      </c>
      <c r="L23" s="367"/>
      <c r="M23" s="367"/>
      <c r="N23" s="368"/>
      <c r="O23" s="368"/>
      <c r="P23" s="368"/>
      <c r="Q23" s="368"/>
      <c r="R23" s="368"/>
      <c r="S23" s="368"/>
      <c r="T23" s="368"/>
      <c r="U23" s="368"/>
      <c r="V23" s="368"/>
      <c r="W23" s="368"/>
      <c r="X23" s="368"/>
      <c r="Y23" s="368"/>
    </row>
    <row r="25" spans="1:25">
      <c r="Y25" s="51"/>
    </row>
  </sheetData>
  <mergeCells count="21">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 ref="A5:Y5"/>
  </mergeCells>
  <phoneticPr fontId="3" type="Hiragana"/>
  <conditionalFormatting sqref="E9:E11">
    <cfRule type="containsBlanks" dxfId="2" priority="2">
      <formula>LEN(TRIM(E9))=0</formula>
    </cfRule>
  </conditionalFormatting>
  <conditionalFormatting sqref="E14:E16">
    <cfRule type="containsBlanks" dxfId="1" priority="3">
      <formula>LEN(TRIM(E14))=0</formula>
    </cfRule>
  </conditionalFormatting>
  <conditionalFormatting sqref="N21:Y23">
    <cfRule type="containsBlanks" dxfId="0" priority="1">
      <formula>LEN(TRIM(N21))=0</formula>
    </cfRule>
  </conditionalFormatting>
  <pageMargins left="0.55118110236220474" right="0.55118110236220474" top="0.78740157480314965" bottom="0.78740157480314965"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7"/>
  <sheetViews>
    <sheetView showZeros="0" view="pageBreakPreview" zoomScale="70" zoomScaleSheetLayoutView="70" workbookViewId="0">
      <pane xSplit="3" ySplit="3" topLeftCell="D4" activePane="bottomRight" state="frozen"/>
      <selection activeCell="C20" sqref="C20"/>
      <selection pane="topRight" activeCell="C20" sqref="C20"/>
      <selection pane="bottomLeft" activeCell="C20" sqref="C20"/>
      <selection pane="bottomRight" activeCell="L4" sqref="L4"/>
    </sheetView>
  </sheetViews>
  <sheetFormatPr defaultColWidth="9" defaultRowHeight="12.6"/>
  <cols>
    <col min="1" max="1" width="2" style="3" customWidth="1"/>
    <col min="2" max="2" width="9" style="3"/>
    <col min="3" max="4" width="25.6640625" style="3" customWidth="1"/>
    <col min="5" max="5" width="11.21875" style="3" customWidth="1"/>
    <col min="6" max="6" width="17.109375" style="3" bestFit="1" customWidth="1"/>
    <col min="7" max="7" width="38.77734375" style="3" customWidth="1"/>
    <col min="8" max="8" width="33.44140625" style="3" customWidth="1"/>
    <col min="9" max="10" width="13" style="3" customWidth="1"/>
    <col min="11" max="15" width="9" style="3"/>
    <col min="16" max="16" width="11.33203125" style="3" customWidth="1"/>
    <col min="17" max="18" width="9" style="3"/>
    <col min="19" max="19" width="48.6640625" style="3" bestFit="1" customWidth="1"/>
    <col min="20" max="21" width="9" style="3" customWidth="1"/>
    <col min="22" max="16384" width="9" style="3"/>
  </cols>
  <sheetData>
    <row r="1" spans="1:16">
      <c r="A1" s="1" t="s">
        <v>71</v>
      </c>
      <c r="B1" s="1"/>
      <c r="C1" s="1"/>
      <c r="D1" s="1"/>
      <c r="E1" s="1"/>
      <c r="F1" s="1"/>
      <c r="G1" s="1"/>
      <c r="H1" s="1"/>
      <c r="I1" s="1"/>
      <c r="J1" s="1"/>
      <c r="K1" s="1"/>
      <c r="L1" s="1"/>
      <c r="M1" s="46"/>
      <c r="N1" s="46"/>
      <c r="O1" s="46"/>
      <c r="P1" s="46" t="s">
        <v>144</v>
      </c>
    </row>
    <row r="2" spans="1:16">
      <c r="A2" s="1"/>
      <c r="B2" s="91"/>
      <c r="C2" s="91"/>
      <c r="D2" s="1"/>
      <c r="E2" s="1"/>
      <c r="F2" s="1"/>
      <c r="G2" s="1"/>
      <c r="H2" s="1"/>
      <c r="I2" s="1"/>
      <c r="J2" s="1"/>
      <c r="K2" s="1"/>
      <c r="L2" s="1"/>
      <c r="M2" s="1"/>
      <c r="N2" s="1"/>
      <c r="O2" s="1"/>
      <c r="P2" s="1"/>
    </row>
    <row r="3" spans="1:16" ht="41.25" customHeight="1">
      <c r="A3" s="1"/>
      <c r="B3" s="92" t="s">
        <v>35</v>
      </c>
      <c r="C3" s="93" t="s">
        <v>10</v>
      </c>
      <c r="D3" s="94" t="s">
        <v>19</v>
      </c>
      <c r="E3" s="95" t="s">
        <v>24</v>
      </c>
      <c r="F3" s="95" t="s">
        <v>64</v>
      </c>
      <c r="G3" s="96" t="s">
        <v>4</v>
      </c>
      <c r="H3" s="96" t="s">
        <v>3</v>
      </c>
      <c r="I3" s="95" t="s">
        <v>84</v>
      </c>
      <c r="J3" s="95" t="s">
        <v>85</v>
      </c>
      <c r="K3" s="95" t="s">
        <v>86</v>
      </c>
      <c r="L3" s="95" t="s">
        <v>87</v>
      </c>
      <c r="M3" s="96" t="s">
        <v>49</v>
      </c>
      <c r="N3" s="95" t="s">
        <v>88</v>
      </c>
      <c r="O3" s="97" t="s">
        <v>89</v>
      </c>
      <c r="P3" s="98" t="s">
        <v>29</v>
      </c>
    </row>
    <row r="4" spans="1:16" ht="43.5" customHeight="1">
      <c r="A4" s="1"/>
      <c r="B4" s="99">
        <f t="shared" ref="B4:B18" si="0">ROW()-3</f>
        <v>1</v>
      </c>
      <c r="C4" s="100" t="str">
        <f>IF(施設１!N4="","",総括表!E11)</f>
        <v/>
      </c>
      <c r="D4" s="101">
        <f>施設１!N4</f>
        <v>0</v>
      </c>
      <c r="E4" s="102">
        <f>施設１!N3</f>
        <v>0</v>
      </c>
      <c r="F4" s="103" t="str">
        <f>IF(施設１!AK4="","",施設１!AK4)</f>
        <v/>
      </c>
      <c r="G4" s="104">
        <f>施設１!N5</f>
        <v>0</v>
      </c>
      <c r="H4" s="104">
        <f>施設１!N7</f>
        <v>0</v>
      </c>
      <c r="I4" s="105">
        <f>施設１!AH5</f>
        <v>0</v>
      </c>
      <c r="J4" s="105">
        <f>施設１!AM5</f>
        <v>0</v>
      </c>
      <c r="K4" s="106" t="str">
        <f>IF(施設１!N4="","",施設１!K18)</f>
        <v/>
      </c>
      <c r="L4" s="106" t="str">
        <f>IF(施設１!N4="","",施設１!K21)</f>
        <v/>
      </c>
      <c r="M4" s="106" t="str">
        <f>IF(施設１!N4="","",I4*K4+J4*L4)</f>
        <v/>
      </c>
      <c r="N4" s="107">
        <f>施設１!Y18</f>
        <v>0</v>
      </c>
      <c r="O4" s="108">
        <f>施設１!Y21</f>
        <v>0</v>
      </c>
      <c r="P4" s="109" t="str">
        <f>IF(施設１!N4="","",施設１!AJ24)</f>
        <v/>
      </c>
    </row>
    <row r="5" spans="1:16" ht="43.5" customHeight="1">
      <c r="A5" s="1"/>
      <c r="B5" s="99">
        <f t="shared" si="0"/>
        <v>2</v>
      </c>
      <c r="C5" s="100" t="str">
        <f>IF(施設２!N4="","",総括表!E11)</f>
        <v/>
      </c>
      <c r="D5" s="101">
        <f>施設２!N4</f>
        <v>0</v>
      </c>
      <c r="E5" s="102">
        <f>施設２!N3</f>
        <v>0</v>
      </c>
      <c r="F5" s="103" t="str">
        <f>IF(施設２!AK4="","",施設２!AK4)</f>
        <v/>
      </c>
      <c r="G5" s="104">
        <f>施設２!N5</f>
        <v>0</v>
      </c>
      <c r="H5" s="104">
        <f>施設２!N7</f>
        <v>0</v>
      </c>
      <c r="I5" s="105">
        <f>施設２!AH5</f>
        <v>0</v>
      </c>
      <c r="J5" s="105">
        <f>施設２!AM5</f>
        <v>0</v>
      </c>
      <c r="K5" s="106" t="str">
        <f>IF(施設２!N4="","",施設２!K18)</f>
        <v/>
      </c>
      <c r="L5" s="106" t="str">
        <f>IF(施設２!N4="","",施設２!K21)</f>
        <v/>
      </c>
      <c r="M5" s="106" t="str">
        <f>IF(施設２!N4="","",I5*K5+J5*L5)</f>
        <v/>
      </c>
      <c r="N5" s="107">
        <f>施設２!Y18</f>
        <v>0</v>
      </c>
      <c r="O5" s="108">
        <f>施設２!Y21</f>
        <v>0</v>
      </c>
      <c r="P5" s="109" t="str">
        <f>IF(施設２!N4="","",施設２!AJ24)</f>
        <v/>
      </c>
    </row>
    <row r="6" spans="1:16" ht="43.5" customHeight="1">
      <c r="A6" s="1"/>
      <c r="B6" s="99">
        <f t="shared" si="0"/>
        <v>3</v>
      </c>
      <c r="C6" s="100" t="str">
        <f>IF(施設３!N4="","",総括表!E11)</f>
        <v/>
      </c>
      <c r="D6" s="101">
        <f>施設３!N4</f>
        <v>0</v>
      </c>
      <c r="E6" s="102">
        <f>施設３!N3</f>
        <v>0</v>
      </c>
      <c r="F6" s="103" t="str">
        <f>IF(施設３!AK4="","",施設３!AK4)</f>
        <v/>
      </c>
      <c r="G6" s="104">
        <f>施設３!N5</f>
        <v>0</v>
      </c>
      <c r="H6" s="104">
        <f>施設３!N7</f>
        <v>0</v>
      </c>
      <c r="I6" s="105">
        <f>施設３!AH5</f>
        <v>0</v>
      </c>
      <c r="J6" s="105">
        <f>施設３!AM5</f>
        <v>0</v>
      </c>
      <c r="K6" s="106" t="str">
        <f>IF(施設３!N4="","",施設３!K18)</f>
        <v/>
      </c>
      <c r="L6" s="106" t="str">
        <f>IF(施設３!N4="","",施設３!K21)</f>
        <v/>
      </c>
      <c r="M6" s="106" t="str">
        <f>IF(施設３!N4="","",I6*K6+J6*L6)</f>
        <v/>
      </c>
      <c r="N6" s="107">
        <f>施設３!Y18</f>
        <v>0</v>
      </c>
      <c r="O6" s="108">
        <f>施設３!Y21</f>
        <v>0</v>
      </c>
      <c r="P6" s="109" t="str">
        <f>IF(施設３!N4="","",施設３!AJ24)</f>
        <v/>
      </c>
    </row>
    <row r="7" spans="1:16" ht="43.5" customHeight="1">
      <c r="A7" s="1"/>
      <c r="B7" s="99">
        <f t="shared" si="0"/>
        <v>4</v>
      </c>
      <c r="C7" s="100" t="str">
        <f>IF(施設４!N4="","",総括表!E11)</f>
        <v/>
      </c>
      <c r="D7" s="101">
        <f>施設４!N4</f>
        <v>0</v>
      </c>
      <c r="E7" s="102">
        <f>施設４!N3</f>
        <v>0</v>
      </c>
      <c r="F7" s="103" t="str">
        <f>IF(施設４!AK4="","",施設４!AK4)</f>
        <v/>
      </c>
      <c r="G7" s="104">
        <f>施設４!N5</f>
        <v>0</v>
      </c>
      <c r="H7" s="104">
        <f>施設４!N7</f>
        <v>0</v>
      </c>
      <c r="I7" s="105">
        <f>施設４!AH5</f>
        <v>0</v>
      </c>
      <c r="J7" s="105">
        <f>施設４!AM5</f>
        <v>0</v>
      </c>
      <c r="K7" s="106" t="str">
        <f>IF(施設４!N4="","",施設４!K18)</f>
        <v/>
      </c>
      <c r="L7" s="106" t="str">
        <f>IF(施設４!N4="","",施設４!K21)</f>
        <v/>
      </c>
      <c r="M7" s="106" t="str">
        <f>IF(施設４!N4="","",I7*K7+J7*L7)</f>
        <v/>
      </c>
      <c r="N7" s="107">
        <f>施設４!Y18</f>
        <v>0</v>
      </c>
      <c r="O7" s="108">
        <f>施設４!Y21</f>
        <v>0</v>
      </c>
      <c r="P7" s="109" t="str">
        <f>IF(施設４!N4="","",施設４!AJ24)</f>
        <v/>
      </c>
    </row>
    <row r="8" spans="1:16" ht="43.5" customHeight="1">
      <c r="A8" s="1"/>
      <c r="B8" s="99">
        <f t="shared" si="0"/>
        <v>5</v>
      </c>
      <c r="C8" s="100" t="str">
        <f>IF(施設５!N4="","",総括表!E11)</f>
        <v/>
      </c>
      <c r="D8" s="101">
        <f>施設５!N4</f>
        <v>0</v>
      </c>
      <c r="E8" s="102">
        <f>施設５!N3</f>
        <v>0</v>
      </c>
      <c r="F8" s="103" t="str">
        <f>IF(施設５!AK4="","",施設５!AK4)</f>
        <v/>
      </c>
      <c r="G8" s="104">
        <f>施設５!N5</f>
        <v>0</v>
      </c>
      <c r="H8" s="104">
        <f>施設５!N7</f>
        <v>0</v>
      </c>
      <c r="I8" s="105">
        <f>施設５!AH5</f>
        <v>0</v>
      </c>
      <c r="J8" s="105">
        <f>施設５!AM5</f>
        <v>0</v>
      </c>
      <c r="K8" s="106" t="str">
        <f>IF(施設５!N4="","",施設５!K18)</f>
        <v/>
      </c>
      <c r="L8" s="106" t="str">
        <f>IF(施設５!N4="","",施設５!K21)</f>
        <v/>
      </c>
      <c r="M8" s="106" t="str">
        <f>IF(施設５!N4="","",I8*K8+J8*L8)</f>
        <v/>
      </c>
      <c r="N8" s="107">
        <f>施設５!Y18</f>
        <v>0</v>
      </c>
      <c r="O8" s="108">
        <f>施設５!Y21</f>
        <v>0</v>
      </c>
      <c r="P8" s="109" t="str">
        <f>IF(施設５!N4="","",施設５!AJ24)</f>
        <v/>
      </c>
    </row>
    <row r="9" spans="1:16" ht="43.5" customHeight="1">
      <c r="A9" s="1"/>
      <c r="B9" s="99">
        <f t="shared" si="0"/>
        <v>6</v>
      </c>
      <c r="C9" s="100" t="str">
        <f>IF(施設６!N4="","",総括表!E11)</f>
        <v/>
      </c>
      <c r="D9" s="101">
        <f>施設６!N4</f>
        <v>0</v>
      </c>
      <c r="E9" s="102">
        <f>施設６!N3</f>
        <v>0</v>
      </c>
      <c r="F9" s="103" t="str">
        <f>IF(施設６!AK4="","",施設６!AK4)</f>
        <v/>
      </c>
      <c r="G9" s="104">
        <f>施設６!N5</f>
        <v>0</v>
      </c>
      <c r="H9" s="104">
        <f>施設６!N7</f>
        <v>0</v>
      </c>
      <c r="I9" s="105">
        <f>施設６!AH5</f>
        <v>0</v>
      </c>
      <c r="J9" s="105">
        <f>施設６!AM5</f>
        <v>0</v>
      </c>
      <c r="K9" s="106" t="str">
        <f>IF(施設６!N4="","",施設６!K18)</f>
        <v/>
      </c>
      <c r="L9" s="106" t="str">
        <f>IF(施設６!N4="","",施設６!K21)</f>
        <v/>
      </c>
      <c r="M9" s="106" t="str">
        <f>IF(施設６!N4="","",I9*K9+J9*L9)</f>
        <v/>
      </c>
      <c r="N9" s="107">
        <f>施設６!Y18</f>
        <v>0</v>
      </c>
      <c r="O9" s="108">
        <f>施設６!Y21</f>
        <v>0</v>
      </c>
      <c r="P9" s="109" t="str">
        <f>IF(施設６!N4="","",施設６!AJ24)</f>
        <v/>
      </c>
    </row>
    <row r="10" spans="1:16" ht="43.5" customHeight="1">
      <c r="A10" s="1"/>
      <c r="B10" s="99">
        <f t="shared" si="0"/>
        <v>7</v>
      </c>
      <c r="C10" s="100" t="str">
        <f>IF(施設７!N4="","",総括表!E11)</f>
        <v/>
      </c>
      <c r="D10" s="101">
        <f>施設７!N4</f>
        <v>0</v>
      </c>
      <c r="E10" s="102">
        <f>施設７!N3</f>
        <v>0</v>
      </c>
      <c r="F10" s="103" t="str">
        <f>IF(施設７!AK4="","",施設７!AK4)</f>
        <v/>
      </c>
      <c r="G10" s="104">
        <f>施設７!N5</f>
        <v>0</v>
      </c>
      <c r="H10" s="104">
        <f>施設７!N7</f>
        <v>0</v>
      </c>
      <c r="I10" s="105">
        <f>施設７!AH5</f>
        <v>0</v>
      </c>
      <c r="J10" s="105">
        <f>施設７!AM5</f>
        <v>0</v>
      </c>
      <c r="K10" s="106" t="str">
        <f>IF(施設７!N4="","",施設７!K18)</f>
        <v/>
      </c>
      <c r="L10" s="106" t="str">
        <f>IF(施設７!N4="","",施設７!K21)</f>
        <v/>
      </c>
      <c r="M10" s="106" t="str">
        <f>IF(施設７!N4="","",I10*K10+J10*L10)</f>
        <v/>
      </c>
      <c r="N10" s="107">
        <f>施設７!Y18</f>
        <v>0</v>
      </c>
      <c r="O10" s="108">
        <f>施設７!Y21</f>
        <v>0</v>
      </c>
      <c r="P10" s="109" t="str">
        <f>IF(施設７!N4="","",施設７!AJ24)</f>
        <v/>
      </c>
    </row>
    <row r="11" spans="1:16" ht="43.5" customHeight="1">
      <c r="A11" s="1"/>
      <c r="B11" s="99">
        <f t="shared" si="0"/>
        <v>8</v>
      </c>
      <c r="C11" s="100" t="str">
        <f>IF(施設８!N4="","",総括表!E11)</f>
        <v/>
      </c>
      <c r="D11" s="101">
        <f>施設８!N4</f>
        <v>0</v>
      </c>
      <c r="E11" s="102">
        <f>施設８!N3</f>
        <v>0</v>
      </c>
      <c r="F11" s="103" t="str">
        <f>IF(施設８!AK4="","",施設８!AK4)</f>
        <v/>
      </c>
      <c r="G11" s="104">
        <f>施設８!N5</f>
        <v>0</v>
      </c>
      <c r="H11" s="104">
        <f>施設８!N7</f>
        <v>0</v>
      </c>
      <c r="I11" s="105">
        <f>施設８!AH5</f>
        <v>0</v>
      </c>
      <c r="J11" s="105">
        <f>施設８!AM5</f>
        <v>0</v>
      </c>
      <c r="K11" s="106" t="str">
        <f>IF(施設８!N4="","",施設８!K18)</f>
        <v/>
      </c>
      <c r="L11" s="106" t="str">
        <f>IF(施設８!N4="","",施設８!K21)</f>
        <v/>
      </c>
      <c r="M11" s="106" t="str">
        <f>IF(施設８!N4="","",I11*K11+J11*L11)</f>
        <v/>
      </c>
      <c r="N11" s="107">
        <f>施設８!Y18</f>
        <v>0</v>
      </c>
      <c r="O11" s="108">
        <f>施設８!Y21</f>
        <v>0</v>
      </c>
      <c r="P11" s="109" t="str">
        <f>IF(施設８!N4="","",施設８!AJ24)</f>
        <v/>
      </c>
    </row>
    <row r="12" spans="1:16" ht="43.5" customHeight="1">
      <c r="A12" s="1"/>
      <c r="B12" s="99">
        <f t="shared" si="0"/>
        <v>9</v>
      </c>
      <c r="C12" s="100" t="str">
        <f>IF(施設９!N4="","",総括表!E11)</f>
        <v/>
      </c>
      <c r="D12" s="101">
        <f>施設９!N4</f>
        <v>0</v>
      </c>
      <c r="E12" s="102">
        <f>施設９!N3</f>
        <v>0</v>
      </c>
      <c r="F12" s="103" t="str">
        <f>IF(施設９!AK4="","",施設９!AK4)</f>
        <v/>
      </c>
      <c r="G12" s="104">
        <f>施設９!N5</f>
        <v>0</v>
      </c>
      <c r="H12" s="104">
        <f>施設９!N7</f>
        <v>0</v>
      </c>
      <c r="I12" s="105">
        <f>施設９!AH5</f>
        <v>0</v>
      </c>
      <c r="J12" s="105">
        <f>施設９!AM5</f>
        <v>0</v>
      </c>
      <c r="K12" s="106" t="str">
        <f>IF(施設９!N4="","",施設９!K18)</f>
        <v/>
      </c>
      <c r="L12" s="106" t="str">
        <f>IF(施設９!N4="","",施設９!K21)</f>
        <v/>
      </c>
      <c r="M12" s="106" t="str">
        <f>IF(施設９!N4="","",I12*K12+J12*L12)</f>
        <v/>
      </c>
      <c r="N12" s="107">
        <f>施設９!Y18</f>
        <v>0</v>
      </c>
      <c r="O12" s="108">
        <f>施設９!Y21</f>
        <v>0</v>
      </c>
      <c r="P12" s="109" t="str">
        <f>IF(施設９!N4="","",施設９!AJ24)</f>
        <v/>
      </c>
    </row>
    <row r="13" spans="1:16" ht="43.5" customHeight="1">
      <c r="A13" s="1"/>
      <c r="B13" s="99">
        <f t="shared" si="0"/>
        <v>10</v>
      </c>
      <c r="C13" s="100" t="str">
        <f>IF(施設１０!N4="","",総括表!E11)</f>
        <v/>
      </c>
      <c r="D13" s="101">
        <f>施設１０!N4</f>
        <v>0</v>
      </c>
      <c r="E13" s="102">
        <f>施設１０!N3</f>
        <v>0</v>
      </c>
      <c r="F13" s="103" t="str">
        <f>IF(施設１０!AK4="","",施設１０!AK4)</f>
        <v/>
      </c>
      <c r="G13" s="104">
        <f>施設１０!N5</f>
        <v>0</v>
      </c>
      <c r="H13" s="104">
        <f>施設１０!N7</f>
        <v>0</v>
      </c>
      <c r="I13" s="105">
        <f>施設１０!AH5</f>
        <v>0</v>
      </c>
      <c r="J13" s="105">
        <f>施設１０!AM5</f>
        <v>0</v>
      </c>
      <c r="K13" s="106" t="str">
        <f>IF(施設１０!N4="","",施設１０!K18)</f>
        <v/>
      </c>
      <c r="L13" s="106" t="str">
        <f>IF(施設１０!N4="","",施設１０!K21)</f>
        <v/>
      </c>
      <c r="M13" s="106" t="str">
        <f>IF(施設１０!N4="","",I13*K13+J13*L13)</f>
        <v/>
      </c>
      <c r="N13" s="107">
        <f>施設１０!Y18</f>
        <v>0</v>
      </c>
      <c r="O13" s="108">
        <f>施設１０!Y21</f>
        <v>0</v>
      </c>
      <c r="P13" s="109" t="str">
        <f>IF(施設１０!N4="","",施設１０!AJ24)</f>
        <v/>
      </c>
    </row>
    <row r="14" spans="1:16" ht="43.5" customHeight="1">
      <c r="A14" s="1"/>
      <c r="B14" s="99">
        <f t="shared" si="0"/>
        <v>11</v>
      </c>
      <c r="C14" s="100" t="str">
        <f>IF(施設１１!N4="","",総括表!E11)</f>
        <v/>
      </c>
      <c r="D14" s="101">
        <f>施設１１!N4</f>
        <v>0</v>
      </c>
      <c r="E14" s="102">
        <f>施設１１!N3</f>
        <v>0</v>
      </c>
      <c r="F14" s="103" t="str">
        <f>IF(施設１１!AK4="","",施設１１!AK4)</f>
        <v/>
      </c>
      <c r="G14" s="104">
        <f>施設１１!N5</f>
        <v>0</v>
      </c>
      <c r="H14" s="104">
        <f>施設１１!N7</f>
        <v>0</v>
      </c>
      <c r="I14" s="105">
        <f>施設１１!AH5</f>
        <v>0</v>
      </c>
      <c r="J14" s="105">
        <f>施設１１!AM5</f>
        <v>0</v>
      </c>
      <c r="K14" s="106" t="str">
        <f>IF(施設１１!N4="","",施設１１!K18)</f>
        <v/>
      </c>
      <c r="L14" s="106" t="str">
        <f>IF(施設１１!N4="","",施設１１!K21)</f>
        <v/>
      </c>
      <c r="M14" s="106" t="str">
        <f>IF(施設１１!N4="","",I14*K14+J14*L14)</f>
        <v/>
      </c>
      <c r="N14" s="107">
        <f>施設１１!Y18</f>
        <v>0</v>
      </c>
      <c r="O14" s="108">
        <f>施設１１!Y21</f>
        <v>0</v>
      </c>
      <c r="P14" s="109" t="str">
        <f>IF(施設１１!N4="","",施設１１!AJ24)</f>
        <v/>
      </c>
    </row>
    <row r="15" spans="1:16" ht="43.5" customHeight="1">
      <c r="A15" s="1"/>
      <c r="B15" s="99">
        <f t="shared" si="0"/>
        <v>12</v>
      </c>
      <c r="C15" s="100" t="str">
        <f>IF(施設１２!N4="","",総括表!E11)</f>
        <v/>
      </c>
      <c r="D15" s="101">
        <f>施設１２!N4</f>
        <v>0</v>
      </c>
      <c r="E15" s="102">
        <f>施設１２!N3</f>
        <v>0</v>
      </c>
      <c r="F15" s="103" t="str">
        <f>IF(施設１２!AK4="","",施設１２!AK4)</f>
        <v/>
      </c>
      <c r="G15" s="104">
        <f>施設１２!N5</f>
        <v>0</v>
      </c>
      <c r="H15" s="104">
        <f>施設１２!N7</f>
        <v>0</v>
      </c>
      <c r="I15" s="105">
        <f>施設１２!AH5</f>
        <v>0</v>
      </c>
      <c r="J15" s="105">
        <f>施設１２!AM5</f>
        <v>0</v>
      </c>
      <c r="K15" s="106" t="str">
        <f>IF(施設１２!N4="","",施設１２!K18)</f>
        <v/>
      </c>
      <c r="L15" s="106" t="str">
        <f>IF(施設１２!N4="","",施設１２!K21)</f>
        <v/>
      </c>
      <c r="M15" s="106" t="str">
        <f>IF(施設１２!N4="","",I15*K15+J15*L15)</f>
        <v/>
      </c>
      <c r="N15" s="107">
        <f>施設１２!Y18</f>
        <v>0</v>
      </c>
      <c r="O15" s="108">
        <f>施設１２!Y21</f>
        <v>0</v>
      </c>
      <c r="P15" s="109" t="str">
        <f>IF(施設１２!N4="","",施設１２!AJ24)</f>
        <v/>
      </c>
    </row>
    <row r="16" spans="1:16" ht="43.5" customHeight="1">
      <c r="A16" s="1"/>
      <c r="B16" s="99">
        <f t="shared" si="0"/>
        <v>13</v>
      </c>
      <c r="C16" s="100" t="str">
        <f>IF(施設１３!N4="","",総括表!E11)</f>
        <v/>
      </c>
      <c r="D16" s="101">
        <f>施設１３!N4</f>
        <v>0</v>
      </c>
      <c r="E16" s="102">
        <f>施設１３!N3</f>
        <v>0</v>
      </c>
      <c r="F16" s="103" t="str">
        <f>IF(施設１３!AK4="","",施設１３!AK4)</f>
        <v/>
      </c>
      <c r="G16" s="104">
        <f>施設１３!N5</f>
        <v>0</v>
      </c>
      <c r="H16" s="104">
        <f>施設１３!N7</f>
        <v>0</v>
      </c>
      <c r="I16" s="105">
        <f>施設１３!AH5</f>
        <v>0</v>
      </c>
      <c r="J16" s="105">
        <f>施設１３!AM5</f>
        <v>0</v>
      </c>
      <c r="K16" s="106" t="str">
        <f>IF(施設１３!N4="","",施設１３!K18)</f>
        <v/>
      </c>
      <c r="L16" s="106" t="str">
        <f>IF(施設１３!N4="","",施設１３!K21)</f>
        <v/>
      </c>
      <c r="M16" s="106" t="str">
        <f>IF(施設１３!N4="","",I16*K16+J16*L16)</f>
        <v/>
      </c>
      <c r="N16" s="107">
        <f>施設１３!Y18</f>
        <v>0</v>
      </c>
      <c r="O16" s="108">
        <f>施設１３!Y21</f>
        <v>0</v>
      </c>
      <c r="P16" s="109" t="str">
        <f>IF(施設１３!N4="","",施設１３!AJ24)</f>
        <v/>
      </c>
    </row>
    <row r="17" spans="1:21" ht="43.5" customHeight="1">
      <c r="A17" s="1"/>
      <c r="B17" s="99">
        <f t="shared" si="0"/>
        <v>14</v>
      </c>
      <c r="C17" s="100" t="str">
        <f>IF(施設１４!N4="","",総括表!E11)</f>
        <v/>
      </c>
      <c r="D17" s="101">
        <f>施設１４!N4</f>
        <v>0</v>
      </c>
      <c r="E17" s="102">
        <f>施設１４!N3</f>
        <v>0</v>
      </c>
      <c r="F17" s="103" t="str">
        <f>IF(施設１４!AK4="","",施設１４!AK4)</f>
        <v/>
      </c>
      <c r="G17" s="104">
        <f>施設１４!N5</f>
        <v>0</v>
      </c>
      <c r="H17" s="104">
        <f>施設１４!N7</f>
        <v>0</v>
      </c>
      <c r="I17" s="105">
        <f>施設１４!AH5</f>
        <v>0</v>
      </c>
      <c r="J17" s="105">
        <f>施設１４!AM5</f>
        <v>0</v>
      </c>
      <c r="K17" s="106" t="str">
        <f>IF(施設１４!N4="","",施設１４!K18)</f>
        <v/>
      </c>
      <c r="L17" s="106" t="str">
        <f>IF(施設１４!N4="","",施設１４!K21)</f>
        <v/>
      </c>
      <c r="M17" s="106" t="str">
        <f>IF(施設１４!N4="","",I17*K17+J17*L17)</f>
        <v/>
      </c>
      <c r="N17" s="107">
        <f>施設１４!Y18</f>
        <v>0</v>
      </c>
      <c r="O17" s="108">
        <f>施設１４!Y21</f>
        <v>0</v>
      </c>
      <c r="P17" s="109" t="str">
        <f>IF(施設１４!N4="","",施設１４!AJ24)</f>
        <v/>
      </c>
    </row>
    <row r="18" spans="1:21" ht="43.5" customHeight="1">
      <c r="A18" s="1"/>
      <c r="B18" s="99">
        <f t="shared" si="0"/>
        <v>15</v>
      </c>
      <c r="C18" s="100" t="str">
        <f>IF(施設１５!N4="","",総括表!E11)</f>
        <v/>
      </c>
      <c r="D18" s="101">
        <f>施設１５!N4</f>
        <v>0</v>
      </c>
      <c r="E18" s="102">
        <f>施設１５!N3</f>
        <v>0</v>
      </c>
      <c r="F18" s="103" t="str">
        <f>IF(施設１５!AK4="","",施設１５!AK4)</f>
        <v/>
      </c>
      <c r="G18" s="104">
        <f>施設１５!N5</f>
        <v>0</v>
      </c>
      <c r="H18" s="104">
        <f>施設１５!N7</f>
        <v>0</v>
      </c>
      <c r="I18" s="105">
        <f>施設１５!AH5</f>
        <v>0</v>
      </c>
      <c r="J18" s="105">
        <f>施設１５!AM5</f>
        <v>0</v>
      </c>
      <c r="K18" s="106" t="str">
        <f>IF(施設１５!N4="","",施設１５!K18)</f>
        <v/>
      </c>
      <c r="L18" s="106" t="str">
        <f>IF(施設１５!N4="","",施設１５!K21)</f>
        <v/>
      </c>
      <c r="M18" s="106" t="str">
        <f>IF(施設１５!N4="","",I18*K18+J18*L18)</f>
        <v/>
      </c>
      <c r="N18" s="107">
        <f>施設１５!Y18</f>
        <v>0</v>
      </c>
      <c r="O18" s="110">
        <f>施設１５!Y21</f>
        <v>0</v>
      </c>
      <c r="P18" s="111" t="str">
        <f>IF(施設１５!N4="","",施設１５!AJ24)</f>
        <v/>
      </c>
    </row>
    <row r="19" spans="1:21" ht="43.5" customHeight="1">
      <c r="O19" s="112" t="s">
        <v>11</v>
      </c>
      <c r="P19" s="113">
        <f>SUM(P4:P18)</f>
        <v>0</v>
      </c>
      <c r="S19" s="114"/>
      <c r="T19" s="114" t="s">
        <v>92</v>
      </c>
      <c r="U19" s="114" t="s">
        <v>93</v>
      </c>
    </row>
    <row r="20" spans="1:21">
      <c r="S20" s="115" t="s">
        <v>50</v>
      </c>
      <c r="T20" s="114">
        <f t="shared" ref="T20:T29" si="1">COUNTIF($G$4:$G$18,S20)</f>
        <v>0</v>
      </c>
      <c r="U20" s="114">
        <f t="shared" ref="U20:U29" si="2">SUMIF($G$4:$G$18,S20,$P$4:$P$18)</f>
        <v>0</v>
      </c>
    </row>
    <row r="21" spans="1:21">
      <c r="S21" s="115" t="s">
        <v>98</v>
      </c>
      <c r="T21" s="114">
        <f t="shared" si="1"/>
        <v>0</v>
      </c>
      <c r="U21" s="114">
        <f t="shared" si="2"/>
        <v>0</v>
      </c>
    </row>
    <row r="22" spans="1:21">
      <c r="S22" s="115" t="s">
        <v>73</v>
      </c>
      <c r="T22" s="114">
        <f t="shared" si="1"/>
        <v>0</v>
      </c>
      <c r="U22" s="114">
        <f t="shared" si="2"/>
        <v>0</v>
      </c>
    </row>
    <row r="23" spans="1:21">
      <c r="S23" s="115" t="s">
        <v>74</v>
      </c>
      <c r="T23" s="114">
        <f t="shared" si="1"/>
        <v>0</v>
      </c>
      <c r="U23" s="114">
        <f t="shared" si="2"/>
        <v>0</v>
      </c>
    </row>
    <row r="24" spans="1:21">
      <c r="S24" s="115" t="s">
        <v>123</v>
      </c>
      <c r="T24" s="114">
        <f t="shared" si="1"/>
        <v>0</v>
      </c>
      <c r="U24" s="114">
        <f t="shared" si="2"/>
        <v>0</v>
      </c>
    </row>
    <row r="25" spans="1:21">
      <c r="S25" s="115" t="s">
        <v>124</v>
      </c>
      <c r="T25" s="114">
        <f t="shared" si="1"/>
        <v>0</v>
      </c>
      <c r="U25" s="114">
        <f t="shared" si="2"/>
        <v>0</v>
      </c>
    </row>
    <row r="26" spans="1:21">
      <c r="S26" s="115" t="s">
        <v>125</v>
      </c>
      <c r="T26" s="114">
        <f t="shared" si="1"/>
        <v>0</v>
      </c>
      <c r="U26" s="114">
        <f t="shared" si="2"/>
        <v>0</v>
      </c>
    </row>
    <row r="27" spans="1:21">
      <c r="S27" s="115" t="s">
        <v>126</v>
      </c>
      <c r="T27" s="114">
        <f t="shared" si="1"/>
        <v>0</v>
      </c>
      <c r="U27" s="114">
        <f t="shared" si="2"/>
        <v>0</v>
      </c>
    </row>
    <row r="28" spans="1:21">
      <c r="S28" s="115" t="s">
        <v>75</v>
      </c>
      <c r="T28" s="114">
        <f t="shared" si="1"/>
        <v>0</v>
      </c>
      <c r="U28" s="114">
        <f t="shared" si="2"/>
        <v>0</v>
      </c>
    </row>
    <row r="29" spans="1:21">
      <c r="S29" s="115" t="s">
        <v>76</v>
      </c>
      <c r="T29" s="114">
        <f t="shared" si="1"/>
        <v>0</v>
      </c>
      <c r="U29" s="114">
        <f t="shared" si="2"/>
        <v>0</v>
      </c>
    </row>
    <row r="30" spans="1:21">
      <c r="S30" s="115"/>
      <c r="T30" s="114"/>
      <c r="U30" s="114"/>
    </row>
    <row r="31" spans="1:21">
      <c r="S31" s="115" t="s">
        <v>127</v>
      </c>
      <c r="T31" s="114">
        <f>COUNTIF($G$4:$G$18,S31)</f>
        <v>0</v>
      </c>
      <c r="U31" s="114">
        <f>SUMIF($G$4:$G$18,S31,$P$4:$P$18)</f>
        <v>0</v>
      </c>
    </row>
    <row r="32" spans="1:21">
      <c r="S32" s="115" t="s">
        <v>57</v>
      </c>
      <c r="T32" s="114">
        <f>COUNTIF($G$4:$G$18,S32)</f>
        <v>0</v>
      </c>
      <c r="U32" s="114">
        <f>SUMIF($G$4:$G$18,S32,$P$4:$P$18)</f>
        <v>0</v>
      </c>
    </row>
    <row r="33" spans="19:21">
      <c r="S33" s="115"/>
      <c r="T33" s="114"/>
      <c r="U33" s="114"/>
    </row>
    <row r="34" spans="19:21">
      <c r="S34" s="115" t="s">
        <v>128</v>
      </c>
      <c r="T34" s="114">
        <f>COUNTIF($G$4:$G$18,S34)</f>
        <v>0</v>
      </c>
      <c r="U34" s="114">
        <f>SUMIF($G$4:$G$18,S34,$P$4:$P$18)</f>
        <v>0</v>
      </c>
    </row>
    <row r="35" spans="19:21">
      <c r="S35" s="115" t="s">
        <v>60</v>
      </c>
      <c r="T35" s="114">
        <f>COUNTIF($G$4:$G$18,S35)</f>
        <v>0</v>
      </c>
      <c r="U35" s="114">
        <f>SUMIF($G$4:$G$18,S35,$P$4:$P$18)</f>
        <v>0</v>
      </c>
    </row>
    <row r="36" spans="19:21">
      <c r="S36" s="115" t="s">
        <v>67</v>
      </c>
      <c r="T36" s="114">
        <f>COUNTIF($G$4:$G$18,S36)</f>
        <v>0</v>
      </c>
      <c r="U36" s="114">
        <f>SUMIF($G$4:$G$18,S36,$P$4:$P$18)</f>
        <v>0</v>
      </c>
    </row>
    <row r="37" spans="19:21">
      <c r="S37" s="115" t="s">
        <v>129</v>
      </c>
      <c r="T37" s="114">
        <f>COUNTIF($G$4:$G$18,S37)</f>
        <v>0</v>
      </c>
      <c r="U37" s="114">
        <f>SUMIF($G$4:$G$18,S37,$P$4:$P$18)</f>
        <v>0</v>
      </c>
    </row>
  </sheetData>
  <phoneticPr fontId="3" type="Hiragana"/>
  <conditionalFormatting sqref="P1">
    <cfRule type="cellIs" dxfId="156" priority="1" operator="equal">
      <formula>0</formula>
    </cfRule>
  </conditionalFormatting>
  <pageMargins left="0.39370078740157477" right="0.3937007874015747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4"/>
  <sheetViews>
    <sheetView view="pageBreakPreview" topLeftCell="A7" zoomScaleNormal="100" zoomScaleSheetLayoutView="100" workbookViewId="0">
      <selection activeCell="D15" sqref="D15:AP15"/>
    </sheetView>
  </sheetViews>
  <sheetFormatPr defaultColWidth="9" defaultRowHeight="12.6"/>
  <cols>
    <col min="1" max="42" width="2.109375" style="3" customWidth="1"/>
    <col min="43" max="46" width="9" style="3"/>
    <col min="47" max="47" width="48.6640625" style="3" bestFit="1" customWidth="1"/>
    <col min="48" max="16384" width="9" style="3"/>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3"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3"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c r="AQ18" s="136"/>
    </row>
    <row r="19" spans="1:43"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3"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3"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c r="AQ21" s="136"/>
    </row>
    <row r="22" spans="1:43"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3" ht="40.5" customHeight="1">
      <c r="AJ23" s="292" t="s">
        <v>62</v>
      </c>
      <c r="AK23" s="279"/>
      <c r="AL23" s="279"/>
      <c r="AM23" s="279"/>
      <c r="AN23" s="279"/>
      <c r="AO23" s="279"/>
      <c r="AP23" s="281"/>
    </row>
    <row r="24" spans="1:43" ht="40.5" customHeight="1">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55" priority="6">
      <formula>LEN(TRIM(A10))=0</formula>
    </cfRule>
  </conditionalFormatting>
  <conditionalFormatting sqref="N3:R3 AK4 N7:AP7">
    <cfRule type="containsBlanks" dxfId="154" priority="11">
      <formula>LEN(TRIM(N3))=0</formula>
    </cfRule>
  </conditionalFormatting>
  <conditionalFormatting sqref="N4:AE5">
    <cfRule type="containsBlanks" dxfId="153" priority="9">
      <formula>LEN(TRIM(N4))=0</formula>
    </cfRule>
  </conditionalFormatting>
  <conditionalFormatting sqref="S6:T6 V6:X6">
    <cfRule type="containsBlanks" dxfId="152" priority="7">
      <formula>LEN(TRIM(S6))=0</formula>
    </cfRule>
  </conditionalFormatting>
  <conditionalFormatting sqref="Y18:AD18">
    <cfRule type="containsBlanks" dxfId="151" priority="4">
      <formula>LEN(TRIM(Y18))=0</formula>
    </cfRule>
  </conditionalFormatting>
  <conditionalFormatting sqref="Y21:AD21">
    <cfRule type="containsBlanks" dxfId="150" priority="2">
      <formula>LEN(TRIM(Y21))=0</formula>
    </cfRule>
  </conditionalFormatting>
  <conditionalFormatting sqref="AH5:AI5">
    <cfRule type="containsBlanks" dxfId="149" priority="8">
      <formula>LEN(TRIM(AH5))=0</formula>
    </cfRule>
  </conditionalFormatting>
  <conditionalFormatting sqref="AM5:AN5">
    <cfRule type="containsBlanks" dxfId="148" priority="5">
      <formula>LEN(TRIM(AM5))=0</formula>
    </cfRule>
  </conditionalFormatting>
  <conditionalFormatting sqref="AP1">
    <cfRule type="cellIs" dxfId="147" priority="1" operator="equal">
      <formula>0</formula>
    </cfRule>
  </conditionalFormatting>
  <dataValidations count="7">
    <dataValidation imeMode="halfAlpha" allowBlank="1" showInputMessage="1" showErrorMessage="1" sqref="AO5 AJ5" xr:uid="{00000000-0002-0000-0300-000000000000}"/>
    <dataValidation imeMode="disabled" allowBlank="1" showInputMessage="1" showErrorMessage="1" sqref="AM5:AN5 AH5:AI5 V6:Y6 S6:T6" xr:uid="{00000000-0002-0000-0300-000001000000}"/>
    <dataValidation type="list" imeMode="disabled" allowBlank="1" showInputMessage="1" showErrorMessage="1" sqref="A10:A15" xr:uid="{00000000-0002-0000-0300-000002000000}">
      <formula1>"○"</formula1>
    </dataValidation>
    <dataValidation type="list" allowBlank="1" showInputMessage="1" showErrorMessage="1" sqref="Y21:AD21 Y18:AD18" xr:uid="{00000000-0002-0000-0300-000003000000}">
      <formula1>"12,11,10,9,8,7,6,5,4,3,2,1"</formula1>
    </dataValidation>
    <dataValidation type="textLength" allowBlank="1" showErrorMessage="1" error="10桁で入力してください。" sqref="N3:R3" xr:uid="{00000000-0002-0000-0300-000004000000}">
      <formula1>9</formula1>
      <formula2>10</formula2>
    </dataValidation>
    <dataValidation type="list" allowBlank="1" showInputMessage="1" showErrorMessage="1" sqref="N5:AE5" xr:uid="{00000000-0002-0000-03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300-000006000000}">
      <formula1>92</formula1>
      <formula2>46112</formula2>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4"/>
  <sheetViews>
    <sheetView view="pageBreakPreview" topLeftCell="A10"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46" priority="6">
      <formula>LEN(TRIM(A10))=0</formula>
    </cfRule>
  </conditionalFormatting>
  <conditionalFormatting sqref="N3:R3 N7:AP7">
    <cfRule type="containsBlanks" dxfId="145" priority="10">
      <formula>LEN(TRIM(N3))=0</formula>
    </cfRule>
  </conditionalFormatting>
  <conditionalFormatting sqref="N4:AE5">
    <cfRule type="containsBlanks" dxfId="144" priority="9">
      <formula>LEN(TRIM(N4))=0</formula>
    </cfRule>
  </conditionalFormatting>
  <conditionalFormatting sqref="S6:T6 V6:X6">
    <cfRule type="containsBlanks" dxfId="143" priority="7">
      <formula>LEN(TRIM(S6))=0</formula>
    </cfRule>
  </conditionalFormatting>
  <conditionalFormatting sqref="Y18:AD18">
    <cfRule type="containsBlanks" dxfId="142" priority="4">
      <formula>LEN(TRIM(Y18))=0</formula>
    </cfRule>
  </conditionalFormatting>
  <conditionalFormatting sqref="Y21:AD21">
    <cfRule type="containsBlanks" dxfId="141" priority="3">
      <formula>LEN(TRIM(Y21))=0</formula>
    </cfRule>
  </conditionalFormatting>
  <conditionalFormatting sqref="AH5:AI5">
    <cfRule type="containsBlanks" dxfId="140" priority="8">
      <formula>LEN(TRIM(AH5))=0</formula>
    </cfRule>
  </conditionalFormatting>
  <conditionalFormatting sqref="AK4">
    <cfRule type="containsBlanks" dxfId="139" priority="1">
      <formula>LEN(TRIM(AK4))=0</formula>
    </cfRule>
  </conditionalFormatting>
  <conditionalFormatting sqref="AM5:AN5">
    <cfRule type="containsBlanks" dxfId="138" priority="5">
      <formula>LEN(TRIM(AM5))=0</formula>
    </cfRule>
  </conditionalFormatting>
  <conditionalFormatting sqref="AP1">
    <cfRule type="cellIs" dxfId="137" priority="2" operator="equal">
      <formula>0</formula>
    </cfRule>
  </conditionalFormatting>
  <dataValidations count="7">
    <dataValidation imeMode="halfAlpha" allowBlank="1" showInputMessage="1" showErrorMessage="1" sqref="AO5 AJ5" xr:uid="{E1CBD8B2-4AB5-44FB-8BEF-252D446E2573}"/>
    <dataValidation imeMode="disabled" allowBlank="1" showInputMessage="1" showErrorMessage="1" sqref="AM5:AN5 AH5:AI5 V6:Y6 S6:T6" xr:uid="{D5C1DDA3-314A-47DD-9D3A-0E45BE96B4B2}"/>
    <dataValidation type="list" imeMode="disabled" allowBlank="1" showInputMessage="1" showErrorMessage="1" sqref="A10:A15" xr:uid="{70F4EEE0-B957-4515-BD70-4041BC39F8BB}">
      <formula1>"○"</formula1>
    </dataValidation>
    <dataValidation type="list" allowBlank="1" showInputMessage="1" showErrorMessage="1" sqref="Y21:AD21 Y18:AD18" xr:uid="{03A49582-841C-4B6F-A98C-CEBFA38FC589}">
      <formula1>"12,11,10,9,8,7,6,5,4,3,2,1"</formula1>
    </dataValidation>
    <dataValidation type="textLength" allowBlank="1" showErrorMessage="1" error="10桁で入力してください。" sqref="N3:R3" xr:uid="{764888C4-4B1D-41CB-8963-DC63AAE0B79D}">
      <formula1>9</formula1>
      <formula2>10</formula2>
    </dataValidation>
    <dataValidation type="list" allowBlank="1" showInputMessage="1" showErrorMessage="1" sqref="N5:AE5" xr:uid="{F81D6BD0-4686-4DFF-92A9-034EDEF3DD8D}">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41325979-2DA2-46D2-8C65-30473E8FD50F}">
      <formula1>92</formula1>
      <formula2>46112</formula2>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4"/>
  <sheetViews>
    <sheetView view="pageBreakPreview" topLeftCell="A13"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36" priority="6">
      <formula>LEN(TRIM(A10))=0</formula>
    </cfRule>
  </conditionalFormatting>
  <conditionalFormatting sqref="N3:R3 N7:AP7">
    <cfRule type="containsBlanks" dxfId="135" priority="10">
      <formula>LEN(TRIM(N3))=0</formula>
    </cfRule>
  </conditionalFormatting>
  <conditionalFormatting sqref="N4:AE5">
    <cfRule type="containsBlanks" dxfId="134" priority="9">
      <formula>LEN(TRIM(N4))=0</formula>
    </cfRule>
  </conditionalFormatting>
  <conditionalFormatting sqref="S6:T6 V6:X6">
    <cfRule type="containsBlanks" dxfId="133" priority="7">
      <formula>LEN(TRIM(S6))=0</formula>
    </cfRule>
  </conditionalFormatting>
  <conditionalFormatting sqref="Y18:AD18">
    <cfRule type="containsBlanks" dxfId="132" priority="4">
      <formula>LEN(TRIM(Y18))=0</formula>
    </cfRule>
  </conditionalFormatting>
  <conditionalFormatting sqref="Y21:AD21">
    <cfRule type="containsBlanks" dxfId="131" priority="3">
      <formula>LEN(TRIM(Y21))=0</formula>
    </cfRule>
  </conditionalFormatting>
  <conditionalFormatting sqref="AH5:AI5">
    <cfRule type="containsBlanks" dxfId="130" priority="8">
      <formula>LEN(TRIM(AH5))=0</formula>
    </cfRule>
  </conditionalFormatting>
  <conditionalFormatting sqref="AK4">
    <cfRule type="containsBlanks" dxfId="129" priority="1">
      <formula>LEN(TRIM(AK4))=0</formula>
    </cfRule>
  </conditionalFormatting>
  <conditionalFormatting sqref="AM5:AN5">
    <cfRule type="containsBlanks" dxfId="128" priority="5">
      <formula>LEN(TRIM(AM5))=0</formula>
    </cfRule>
  </conditionalFormatting>
  <conditionalFormatting sqref="AP1">
    <cfRule type="cellIs" dxfId="127" priority="2" operator="equal">
      <formula>0</formula>
    </cfRule>
  </conditionalFormatting>
  <dataValidations count="7">
    <dataValidation imeMode="halfAlpha" allowBlank="1" showInputMessage="1" showErrorMessage="1" sqref="AO5 AJ5" xr:uid="{A8718DA2-9798-47A0-A924-F63A72D74712}"/>
    <dataValidation imeMode="disabled" allowBlank="1" showInputMessage="1" showErrorMessage="1" sqref="AM5:AN5 AH5:AI5 V6:Y6 S6:T6" xr:uid="{EA653287-34AD-4E31-8C90-7F9F076B30DD}"/>
    <dataValidation type="list" imeMode="disabled" allowBlank="1" showInputMessage="1" showErrorMessage="1" sqref="A10:A15" xr:uid="{57151091-3FB1-4AF9-A4F0-884C8D5F3B35}">
      <formula1>"○"</formula1>
    </dataValidation>
    <dataValidation type="list" allowBlank="1" showInputMessage="1" showErrorMessage="1" sqref="Y21:AD21 Y18:AD18" xr:uid="{FEA4CBB5-D399-4D20-AED5-AF808DB8275E}">
      <formula1>"12,11,10,9,8,7,6,5,4,3,2,1"</formula1>
    </dataValidation>
    <dataValidation type="textLength" allowBlank="1" showErrorMessage="1" error="10桁で入力してください。" sqref="N3:R3" xr:uid="{3C7431F2-0A3C-4BC4-8E49-CA7BEB5ABBAF}">
      <formula1>9</formula1>
      <formula2>10</formula2>
    </dataValidation>
    <dataValidation type="list" allowBlank="1" showInputMessage="1" showErrorMessage="1" sqref="N5:AE5" xr:uid="{9F4B3047-E363-4565-8B4E-2A77A5B7FCF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92E237AA-7BC6-4D5E-B339-D1883AB903CB}">
      <formula1>92</formula1>
      <formula2>46112</formula2>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4"/>
  <sheetViews>
    <sheetView view="pageBreakPreview" topLeftCell="A10"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26" priority="6">
      <formula>LEN(TRIM(A10))=0</formula>
    </cfRule>
  </conditionalFormatting>
  <conditionalFormatting sqref="N3:R3 N7:AP7">
    <cfRule type="containsBlanks" dxfId="125" priority="10">
      <formula>LEN(TRIM(N3))=0</formula>
    </cfRule>
  </conditionalFormatting>
  <conditionalFormatting sqref="N4:AE5">
    <cfRule type="containsBlanks" dxfId="124" priority="9">
      <formula>LEN(TRIM(N4))=0</formula>
    </cfRule>
  </conditionalFormatting>
  <conditionalFormatting sqref="S6:T6 V6:X6">
    <cfRule type="containsBlanks" dxfId="123" priority="7">
      <formula>LEN(TRIM(S6))=0</formula>
    </cfRule>
  </conditionalFormatting>
  <conditionalFormatting sqref="Y18:AD18">
    <cfRule type="containsBlanks" dxfId="122" priority="4">
      <formula>LEN(TRIM(Y18))=0</formula>
    </cfRule>
  </conditionalFormatting>
  <conditionalFormatting sqref="Y21:AD21">
    <cfRule type="containsBlanks" dxfId="121" priority="3">
      <formula>LEN(TRIM(Y21))=0</formula>
    </cfRule>
  </conditionalFormatting>
  <conditionalFormatting sqref="AH5:AI5">
    <cfRule type="containsBlanks" dxfId="120" priority="8">
      <formula>LEN(TRIM(AH5))=0</formula>
    </cfRule>
  </conditionalFormatting>
  <conditionalFormatting sqref="AK4">
    <cfRule type="containsBlanks" dxfId="119" priority="1">
      <formula>LEN(TRIM(AK4))=0</formula>
    </cfRule>
  </conditionalFormatting>
  <conditionalFormatting sqref="AM5:AN5">
    <cfRule type="containsBlanks" dxfId="118" priority="5">
      <formula>LEN(TRIM(AM5))=0</formula>
    </cfRule>
  </conditionalFormatting>
  <conditionalFormatting sqref="AP1">
    <cfRule type="cellIs" dxfId="117" priority="2" operator="equal">
      <formula>0</formula>
    </cfRule>
  </conditionalFormatting>
  <dataValidations count="7">
    <dataValidation imeMode="halfAlpha" allowBlank="1" showInputMessage="1" showErrorMessage="1" sqref="AO5 AJ5" xr:uid="{1E7C9283-225C-4B95-AB1E-05D5E86B7C1E}"/>
    <dataValidation imeMode="disabled" allowBlank="1" showInputMessage="1" showErrorMessage="1" sqref="AM5:AN5 AH5:AI5 V6:Y6 S6:T6" xr:uid="{4BB133F1-1C0D-41F5-9397-A8BF9C8F4967}"/>
    <dataValidation type="list" imeMode="disabled" allowBlank="1" showInputMessage="1" showErrorMessage="1" sqref="A10:A15" xr:uid="{3668C74D-EA93-41F5-9CBC-6F77B23387A8}">
      <formula1>"○"</formula1>
    </dataValidation>
    <dataValidation type="list" allowBlank="1" showInputMessage="1" showErrorMessage="1" sqref="Y21:AD21 Y18:AD18" xr:uid="{A130398A-EDBC-4439-94FF-CC855C4DDBD9}">
      <formula1>"12,11,10,9,8,7,6,5,4,3,2,1"</formula1>
    </dataValidation>
    <dataValidation type="textLength" allowBlank="1" showErrorMessage="1" error="10桁で入力してください。" sqref="N3:R3" xr:uid="{E1B77DF4-5389-4F7A-9140-CD3D705B41F3}">
      <formula1>9</formula1>
      <formula2>10</formula2>
    </dataValidation>
    <dataValidation type="list" allowBlank="1" showInputMessage="1" showErrorMessage="1" sqref="N5:AE5" xr:uid="{EFF8851F-12EA-42E6-81E1-435A123CF5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1012FAF1-1FCC-41C2-BE43-6CD12BB3200B}">
      <formula1>92</formula1>
      <formula2>46112</formula2>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16" priority="6">
      <formula>LEN(TRIM(A10))=0</formula>
    </cfRule>
  </conditionalFormatting>
  <conditionalFormatting sqref="N3:R3 N7:AP7">
    <cfRule type="containsBlanks" dxfId="115" priority="10">
      <formula>LEN(TRIM(N3))=0</formula>
    </cfRule>
  </conditionalFormatting>
  <conditionalFormatting sqref="N4:AE5">
    <cfRule type="containsBlanks" dxfId="114" priority="9">
      <formula>LEN(TRIM(N4))=0</formula>
    </cfRule>
  </conditionalFormatting>
  <conditionalFormatting sqref="S6:T6 V6:X6">
    <cfRule type="containsBlanks" dxfId="113" priority="7">
      <formula>LEN(TRIM(S6))=0</formula>
    </cfRule>
  </conditionalFormatting>
  <conditionalFormatting sqref="Y18:AD18">
    <cfRule type="containsBlanks" dxfId="112" priority="4">
      <formula>LEN(TRIM(Y18))=0</formula>
    </cfRule>
  </conditionalFormatting>
  <conditionalFormatting sqref="Y21:AD21">
    <cfRule type="containsBlanks" dxfId="111" priority="3">
      <formula>LEN(TRIM(Y21))=0</formula>
    </cfRule>
  </conditionalFormatting>
  <conditionalFormatting sqref="AH5:AI5">
    <cfRule type="containsBlanks" dxfId="110" priority="8">
      <formula>LEN(TRIM(AH5))=0</formula>
    </cfRule>
  </conditionalFormatting>
  <conditionalFormatting sqref="AK4">
    <cfRule type="containsBlanks" dxfId="109" priority="1">
      <formula>LEN(TRIM(AK4))=0</formula>
    </cfRule>
  </conditionalFormatting>
  <conditionalFormatting sqref="AM5:AN5">
    <cfRule type="containsBlanks" dxfId="108" priority="5">
      <formula>LEN(TRIM(AM5))=0</formula>
    </cfRule>
  </conditionalFormatting>
  <conditionalFormatting sqref="AP1">
    <cfRule type="cellIs" dxfId="107" priority="2" operator="equal">
      <formula>0</formula>
    </cfRule>
  </conditionalFormatting>
  <dataValidations count="7">
    <dataValidation imeMode="halfAlpha" allowBlank="1" showInputMessage="1" showErrorMessage="1" sqref="AO5 AJ5" xr:uid="{29160A22-AA75-446B-A8D0-CE5DD80CB916}"/>
    <dataValidation imeMode="disabled" allowBlank="1" showInputMessage="1" showErrorMessage="1" sqref="AM5:AN5 AH5:AI5 V6:Y6 S6:T6" xr:uid="{727FA5E0-235C-4435-98DA-AA2D5469469A}"/>
    <dataValidation type="list" imeMode="disabled" allowBlank="1" showInputMessage="1" showErrorMessage="1" sqref="A10:A15" xr:uid="{BAE98D5E-772A-4DBA-B30D-7FB1239609F8}">
      <formula1>"○"</formula1>
    </dataValidation>
    <dataValidation type="list" allowBlank="1" showInputMessage="1" showErrorMessage="1" sqref="Y21:AD21 Y18:AD18" xr:uid="{AF5A2B37-4677-4371-881D-A84495328C6E}">
      <formula1>"12,11,10,9,8,7,6,5,4,3,2,1"</formula1>
    </dataValidation>
    <dataValidation type="textLength" allowBlank="1" showErrorMessage="1" error="10桁で入力してください。" sqref="N3:R3" xr:uid="{1B2A9D8C-24A5-400B-ADE1-188E6171689E}">
      <formula1>9</formula1>
      <formula2>10</formula2>
    </dataValidation>
    <dataValidation type="list" allowBlank="1" showInputMessage="1" showErrorMessage="1" sqref="N5:AE5" xr:uid="{AB527BCB-ED3D-438D-9B4E-F41BBC283A4D}">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76ABE8CB-D9AB-450A-8739-146A0CD21255}">
      <formula1>92</formula1>
      <formula2>46112</formula2>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4"/>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52" t="s">
        <v>72</v>
      </c>
      <c r="B1" s="52"/>
      <c r="C1" s="5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46" t="s">
        <v>144</v>
      </c>
    </row>
    <row r="2" spans="1:4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42" customHeight="1">
      <c r="A3" s="240" t="s">
        <v>0</v>
      </c>
      <c r="B3" s="241"/>
      <c r="C3" s="242"/>
      <c r="D3" s="116" t="s">
        <v>15</v>
      </c>
      <c r="E3" s="117"/>
      <c r="F3" s="117"/>
      <c r="G3" s="118"/>
      <c r="H3" s="118"/>
      <c r="I3" s="118"/>
      <c r="J3" s="118"/>
      <c r="K3" s="118"/>
      <c r="L3" s="118"/>
      <c r="M3" s="119"/>
      <c r="N3" s="255"/>
      <c r="O3" s="256"/>
      <c r="P3" s="256"/>
      <c r="Q3" s="256"/>
      <c r="R3" s="257"/>
      <c r="S3" s="120"/>
      <c r="T3" s="120"/>
      <c r="U3" s="120"/>
      <c r="V3" s="120"/>
      <c r="W3" s="120"/>
      <c r="X3" s="120"/>
      <c r="Y3" s="120"/>
      <c r="Z3" s="120"/>
      <c r="AA3" s="120"/>
      <c r="AB3" s="120"/>
      <c r="AC3" s="120"/>
      <c r="AD3" s="120"/>
      <c r="AE3" s="120"/>
      <c r="AF3" s="120"/>
      <c r="AG3" s="120"/>
      <c r="AH3" s="120"/>
      <c r="AI3" s="120"/>
      <c r="AJ3" s="121"/>
      <c r="AK3" s="121"/>
      <c r="AL3" s="121"/>
      <c r="AM3" s="121"/>
      <c r="AN3" s="121"/>
      <c r="AO3" s="121"/>
      <c r="AP3" s="122"/>
    </row>
    <row r="4" spans="1:42" ht="42" customHeight="1">
      <c r="A4" s="243"/>
      <c r="B4" s="244"/>
      <c r="C4" s="245"/>
      <c r="D4" s="123" t="s">
        <v>34</v>
      </c>
      <c r="E4" s="58"/>
      <c r="F4" s="58"/>
      <c r="G4" s="124"/>
      <c r="H4" s="124"/>
      <c r="I4" s="124"/>
      <c r="J4" s="124"/>
      <c r="K4" s="124"/>
      <c r="L4" s="124"/>
      <c r="M4" s="125"/>
      <c r="N4" s="258"/>
      <c r="O4" s="170"/>
      <c r="P4" s="170"/>
      <c r="Q4" s="170"/>
      <c r="R4" s="170"/>
      <c r="S4" s="170"/>
      <c r="T4" s="170"/>
      <c r="U4" s="170"/>
      <c r="V4" s="170"/>
      <c r="W4" s="170"/>
      <c r="X4" s="170"/>
      <c r="Y4" s="170"/>
      <c r="Z4" s="170"/>
      <c r="AA4" s="170"/>
      <c r="AB4" s="170"/>
      <c r="AC4" s="170"/>
      <c r="AD4" s="170"/>
      <c r="AE4" s="170"/>
      <c r="AF4" s="259" t="s">
        <v>59</v>
      </c>
      <c r="AG4" s="153"/>
      <c r="AH4" s="153"/>
      <c r="AI4" s="153"/>
      <c r="AJ4" s="153"/>
      <c r="AK4" s="260"/>
      <c r="AL4" s="260"/>
      <c r="AM4" s="260"/>
      <c r="AN4" s="260"/>
      <c r="AO4" s="260"/>
      <c r="AP4" s="261"/>
    </row>
    <row r="5" spans="1:42" ht="42" customHeight="1">
      <c r="A5" s="243"/>
      <c r="B5" s="244"/>
      <c r="C5" s="245"/>
      <c r="D5" s="126" t="s">
        <v>4</v>
      </c>
      <c r="E5" s="54"/>
      <c r="F5" s="54"/>
      <c r="G5" s="53"/>
      <c r="H5" s="53"/>
      <c r="I5" s="53"/>
      <c r="J5" s="53"/>
      <c r="K5" s="53"/>
      <c r="L5" s="53"/>
      <c r="M5" s="127"/>
      <c r="N5" s="262"/>
      <c r="O5" s="262"/>
      <c r="P5" s="262"/>
      <c r="Q5" s="262"/>
      <c r="R5" s="262"/>
      <c r="S5" s="262"/>
      <c r="T5" s="262"/>
      <c r="U5" s="262"/>
      <c r="V5" s="262"/>
      <c r="W5" s="262"/>
      <c r="X5" s="262"/>
      <c r="Y5" s="262"/>
      <c r="Z5" s="262"/>
      <c r="AA5" s="262"/>
      <c r="AB5" s="262"/>
      <c r="AC5" s="262"/>
      <c r="AD5" s="262"/>
      <c r="AE5" s="263"/>
      <c r="AF5" s="264" t="s">
        <v>77</v>
      </c>
      <c r="AG5" s="265"/>
      <c r="AH5" s="266"/>
      <c r="AI5" s="266"/>
      <c r="AJ5" s="128" t="s">
        <v>51</v>
      </c>
      <c r="AK5" s="264" t="s">
        <v>44</v>
      </c>
      <c r="AL5" s="265"/>
      <c r="AM5" s="266"/>
      <c r="AN5" s="266"/>
      <c r="AO5" s="128" t="s">
        <v>51</v>
      </c>
      <c r="AP5" s="129"/>
    </row>
    <row r="6" spans="1:42" ht="42" customHeight="1">
      <c r="A6" s="243"/>
      <c r="B6" s="244"/>
      <c r="C6" s="245"/>
      <c r="D6" s="249" t="s">
        <v>45</v>
      </c>
      <c r="E6" s="250"/>
      <c r="F6" s="250"/>
      <c r="G6" s="250"/>
      <c r="H6" s="250"/>
      <c r="I6" s="250"/>
      <c r="J6" s="250"/>
      <c r="K6" s="250"/>
      <c r="L6" s="250"/>
      <c r="M6" s="251"/>
      <c r="N6" s="130" t="s">
        <v>8</v>
      </c>
      <c r="O6" s="130"/>
      <c r="P6" s="130"/>
      <c r="Q6" s="130"/>
      <c r="R6" s="130"/>
      <c r="S6" s="230"/>
      <c r="T6" s="230"/>
      <c r="U6" s="130" t="s">
        <v>6</v>
      </c>
      <c r="V6" s="230"/>
      <c r="W6" s="230"/>
      <c r="X6" s="230"/>
      <c r="Y6" s="131"/>
      <c r="Z6" s="130" t="s">
        <v>18</v>
      </c>
      <c r="AA6" s="130"/>
      <c r="AB6" s="130"/>
      <c r="AC6" s="130"/>
      <c r="AD6" s="130"/>
      <c r="AE6" s="130"/>
      <c r="AF6" s="231"/>
      <c r="AG6" s="231"/>
      <c r="AH6" s="231"/>
      <c r="AI6" s="231"/>
      <c r="AJ6" s="231"/>
      <c r="AK6" s="231"/>
      <c r="AL6" s="231"/>
      <c r="AM6" s="231"/>
      <c r="AN6" s="231"/>
      <c r="AO6" s="231"/>
      <c r="AP6" s="232"/>
    </row>
    <row r="7" spans="1:42" ht="42" customHeight="1">
      <c r="A7" s="246"/>
      <c r="B7" s="247"/>
      <c r="C7" s="248"/>
      <c r="D7" s="252"/>
      <c r="E7" s="253"/>
      <c r="F7" s="253"/>
      <c r="G7" s="253"/>
      <c r="H7" s="253"/>
      <c r="I7" s="253"/>
      <c r="J7" s="253"/>
      <c r="K7" s="253"/>
      <c r="L7" s="253"/>
      <c r="M7" s="254"/>
      <c r="N7" s="233"/>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2">
      <c r="A8" s="53"/>
      <c r="B8" s="53"/>
      <c r="C8" s="53"/>
      <c r="D8" s="53"/>
      <c r="E8" s="53"/>
      <c r="F8" s="53"/>
      <c r="G8" s="53"/>
      <c r="H8" s="53"/>
      <c r="I8" s="53"/>
      <c r="J8" s="53"/>
      <c r="K8" s="132"/>
      <c r="L8" s="133"/>
      <c r="M8" s="53"/>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pans="1:42" ht="29.25" customHeight="1">
      <c r="A9" s="236" t="s">
        <v>31</v>
      </c>
      <c r="B9" s="237"/>
      <c r="C9" s="237"/>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9"/>
    </row>
    <row r="10" spans="1:42" ht="29.25" customHeight="1">
      <c r="A10" s="267"/>
      <c r="B10" s="268"/>
      <c r="C10" s="269"/>
      <c r="D10" s="270" t="s">
        <v>121</v>
      </c>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1"/>
    </row>
    <row r="11" spans="1:42" ht="29.25" customHeight="1">
      <c r="A11" s="267"/>
      <c r="B11" s="268"/>
      <c r="C11" s="269"/>
      <c r="D11" s="272" t="s">
        <v>54</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3"/>
    </row>
    <row r="12" spans="1:42" ht="29.25" customHeight="1">
      <c r="A12" s="267"/>
      <c r="B12" s="268"/>
      <c r="C12" s="269"/>
      <c r="D12" s="272" t="s">
        <v>52</v>
      </c>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3"/>
    </row>
    <row r="13" spans="1:42" ht="29.25" customHeight="1">
      <c r="A13" s="267"/>
      <c r="B13" s="268"/>
      <c r="C13" s="269"/>
      <c r="D13" s="272" t="s">
        <v>32</v>
      </c>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row>
    <row r="14" spans="1:42" ht="29.25" customHeight="1">
      <c r="A14" s="267"/>
      <c r="B14" s="268"/>
      <c r="C14" s="269"/>
      <c r="D14" s="272" t="s">
        <v>94</v>
      </c>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row>
    <row r="15" spans="1:42" ht="29.25" customHeight="1">
      <c r="A15" s="267"/>
      <c r="B15" s="268"/>
      <c r="C15" s="269"/>
      <c r="D15" s="274" t="s">
        <v>150</v>
      </c>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6"/>
    </row>
    <row r="16" spans="1:42">
      <c r="A16" s="53"/>
      <c r="B16" s="53"/>
      <c r="C16" s="53"/>
      <c r="D16" s="53"/>
      <c r="E16" s="53"/>
      <c r="F16" s="53"/>
      <c r="G16" s="53"/>
      <c r="H16" s="53"/>
      <c r="I16" s="53"/>
      <c r="J16" s="53"/>
      <c r="K16" s="132"/>
      <c r="L16" s="133"/>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ht="41.25" customHeight="1">
      <c r="A17" s="277" t="s">
        <v>12</v>
      </c>
      <c r="B17" s="278"/>
      <c r="C17" s="278"/>
      <c r="D17" s="278"/>
      <c r="E17" s="278"/>
      <c r="F17" s="278"/>
      <c r="G17" s="278"/>
      <c r="H17" s="278"/>
      <c r="I17" s="278"/>
      <c r="J17" s="278"/>
      <c r="K17" s="279" t="s">
        <v>7</v>
      </c>
      <c r="L17" s="279"/>
      <c r="M17" s="279"/>
      <c r="N17" s="279"/>
      <c r="O17" s="279"/>
      <c r="P17" s="279"/>
      <c r="Q17" s="279"/>
      <c r="R17" s="279" t="s">
        <v>48</v>
      </c>
      <c r="S17" s="279"/>
      <c r="T17" s="279"/>
      <c r="U17" s="279"/>
      <c r="V17" s="279"/>
      <c r="W17" s="279"/>
      <c r="X17" s="279"/>
      <c r="Y17" s="280" t="s">
        <v>79</v>
      </c>
      <c r="Z17" s="280"/>
      <c r="AA17" s="280"/>
      <c r="AB17" s="280"/>
      <c r="AC17" s="280"/>
      <c r="AD17" s="280"/>
      <c r="AE17" s="280"/>
      <c r="AF17" s="279" t="s">
        <v>82</v>
      </c>
      <c r="AG17" s="279"/>
      <c r="AH17" s="279"/>
      <c r="AI17" s="279"/>
      <c r="AJ17" s="279"/>
      <c r="AK17" s="279"/>
      <c r="AL17" s="281"/>
      <c r="AM17" s="54"/>
      <c r="AN17" s="54"/>
      <c r="AO17" s="54"/>
      <c r="AP17" s="54"/>
    </row>
    <row r="18" spans="1:42" ht="41.25" customHeight="1">
      <c r="A18" s="288">
        <f>IF(AH5="",0,AH5)</f>
        <v>0</v>
      </c>
      <c r="B18" s="289"/>
      <c r="C18" s="289"/>
      <c r="D18" s="289"/>
      <c r="E18" s="289"/>
      <c r="F18" s="289"/>
      <c r="G18" s="289"/>
      <c r="H18" s="289"/>
      <c r="I18" s="290"/>
      <c r="J18" s="134" t="s">
        <v>78</v>
      </c>
      <c r="K18" s="284">
        <v>13400</v>
      </c>
      <c r="L18" s="284"/>
      <c r="M18" s="284"/>
      <c r="N18" s="284"/>
      <c r="O18" s="285"/>
      <c r="P18" s="286" t="s">
        <v>132</v>
      </c>
      <c r="Q18" s="291"/>
      <c r="R18" s="284">
        <f>IF(AH5="",0,A18*K18)</f>
        <v>0</v>
      </c>
      <c r="S18" s="284"/>
      <c r="T18" s="284"/>
      <c r="U18" s="284"/>
      <c r="V18" s="285"/>
      <c r="W18" s="286" t="s">
        <v>132</v>
      </c>
      <c r="X18" s="291"/>
      <c r="Y18" s="282"/>
      <c r="Z18" s="283"/>
      <c r="AA18" s="283"/>
      <c r="AB18" s="283"/>
      <c r="AC18" s="283"/>
      <c r="AD18" s="283"/>
      <c r="AE18" s="135" t="s">
        <v>80</v>
      </c>
      <c r="AF18" s="284">
        <f>ROUNDDOWN(R18/12*Y18,0)</f>
        <v>0</v>
      </c>
      <c r="AG18" s="284"/>
      <c r="AH18" s="284"/>
      <c r="AI18" s="284"/>
      <c r="AJ18" s="285"/>
      <c r="AK18" s="286" t="s">
        <v>132</v>
      </c>
      <c r="AL18" s="287"/>
      <c r="AM18" s="54"/>
      <c r="AN18" s="54"/>
      <c r="AO18" s="54"/>
      <c r="AP18" s="54"/>
    </row>
    <row r="19" spans="1:42" ht="22.5" customHeight="1">
      <c r="A19" s="53"/>
      <c r="B19" s="53"/>
      <c r="C19" s="53"/>
      <c r="D19" s="53"/>
      <c r="E19" s="53"/>
      <c r="F19" s="53"/>
      <c r="G19" s="137"/>
      <c r="H19" s="53"/>
      <c r="I19" s="53"/>
      <c r="J19" s="53"/>
      <c r="K19" s="132"/>
      <c r="L19" s="133"/>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pans="1:42" ht="41.25" customHeight="1">
      <c r="A20" s="277" t="s">
        <v>68</v>
      </c>
      <c r="B20" s="278"/>
      <c r="C20" s="278"/>
      <c r="D20" s="278"/>
      <c r="E20" s="278"/>
      <c r="F20" s="278"/>
      <c r="G20" s="278"/>
      <c r="H20" s="278"/>
      <c r="I20" s="278"/>
      <c r="J20" s="278"/>
      <c r="K20" s="279" t="s">
        <v>7</v>
      </c>
      <c r="L20" s="279"/>
      <c r="M20" s="279"/>
      <c r="N20" s="279"/>
      <c r="O20" s="279"/>
      <c r="P20" s="279"/>
      <c r="Q20" s="279"/>
      <c r="R20" s="279" t="s">
        <v>48</v>
      </c>
      <c r="S20" s="279"/>
      <c r="T20" s="279"/>
      <c r="U20" s="279"/>
      <c r="V20" s="279"/>
      <c r="W20" s="279"/>
      <c r="X20" s="279"/>
      <c r="Y20" s="280" t="s">
        <v>79</v>
      </c>
      <c r="Z20" s="280"/>
      <c r="AA20" s="280"/>
      <c r="AB20" s="280"/>
      <c r="AC20" s="280"/>
      <c r="AD20" s="280"/>
      <c r="AE20" s="280"/>
      <c r="AF20" s="279" t="s">
        <v>83</v>
      </c>
      <c r="AG20" s="279"/>
      <c r="AH20" s="279"/>
      <c r="AI20" s="279"/>
      <c r="AJ20" s="279"/>
      <c r="AK20" s="279"/>
      <c r="AL20" s="281"/>
      <c r="AM20" s="54"/>
      <c r="AN20" s="54"/>
      <c r="AO20" s="54"/>
      <c r="AP20" s="54"/>
    </row>
    <row r="21" spans="1:42" ht="41.25" customHeight="1">
      <c r="A21" s="288">
        <f>IF(AM5="",0,AM5)</f>
        <v>0</v>
      </c>
      <c r="B21" s="289"/>
      <c r="C21" s="289"/>
      <c r="D21" s="289"/>
      <c r="E21" s="289"/>
      <c r="F21" s="289"/>
      <c r="G21" s="289"/>
      <c r="H21" s="289"/>
      <c r="I21" s="290"/>
      <c r="J21" s="134" t="s">
        <v>78</v>
      </c>
      <c r="K21" s="284">
        <v>9300</v>
      </c>
      <c r="L21" s="284"/>
      <c r="M21" s="284"/>
      <c r="N21" s="284"/>
      <c r="O21" s="285"/>
      <c r="P21" s="286" t="s">
        <v>132</v>
      </c>
      <c r="Q21" s="291"/>
      <c r="R21" s="284">
        <f>A21*K21</f>
        <v>0</v>
      </c>
      <c r="S21" s="284"/>
      <c r="T21" s="284"/>
      <c r="U21" s="284"/>
      <c r="V21" s="285"/>
      <c r="W21" s="286" t="s">
        <v>132</v>
      </c>
      <c r="X21" s="291"/>
      <c r="Y21" s="282"/>
      <c r="Z21" s="283"/>
      <c r="AA21" s="283"/>
      <c r="AB21" s="283"/>
      <c r="AC21" s="283"/>
      <c r="AD21" s="283"/>
      <c r="AE21" s="135" t="s">
        <v>80</v>
      </c>
      <c r="AF21" s="284">
        <f>ROUNDDOWN(R21/12*Y21,0)</f>
        <v>0</v>
      </c>
      <c r="AG21" s="284"/>
      <c r="AH21" s="284"/>
      <c r="AI21" s="284"/>
      <c r="AJ21" s="285"/>
      <c r="AK21" s="286" t="s">
        <v>132</v>
      </c>
      <c r="AL21" s="287"/>
      <c r="AM21" s="54"/>
      <c r="AN21" s="54"/>
      <c r="AO21" s="54"/>
      <c r="AP21" s="54"/>
    </row>
    <row r="22" spans="1:42" ht="22.5" customHeight="1">
      <c r="A22" s="53"/>
      <c r="B22" s="53"/>
      <c r="C22" s="53"/>
      <c r="D22" s="53"/>
      <c r="E22" s="53"/>
      <c r="F22" s="53"/>
      <c r="G22" s="53"/>
      <c r="H22" s="53"/>
      <c r="I22" s="53"/>
      <c r="J22" s="53"/>
      <c r="K22" s="132"/>
      <c r="L22" s="133"/>
      <c r="M22" s="53"/>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pans="1:42" ht="40.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92" t="s">
        <v>62</v>
      </c>
      <c r="AK23" s="279"/>
      <c r="AL23" s="279"/>
      <c r="AM23" s="279"/>
      <c r="AN23" s="279"/>
      <c r="AO23" s="279"/>
      <c r="AP23" s="281"/>
    </row>
    <row r="24" spans="1:42" ht="40.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293">
        <f>AF18+AF21</f>
        <v>0</v>
      </c>
      <c r="AK24" s="284"/>
      <c r="AL24" s="284"/>
      <c r="AM24" s="284"/>
      <c r="AN24" s="285"/>
      <c r="AO24" s="286" t="s">
        <v>132</v>
      </c>
      <c r="AP24" s="287"/>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06" priority="6">
      <formula>LEN(TRIM(A10))=0</formula>
    </cfRule>
  </conditionalFormatting>
  <conditionalFormatting sqref="N3:R3 N7:AP7">
    <cfRule type="containsBlanks" dxfId="105" priority="10">
      <formula>LEN(TRIM(N3))=0</formula>
    </cfRule>
  </conditionalFormatting>
  <conditionalFormatting sqref="N4:AE5">
    <cfRule type="containsBlanks" dxfId="104" priority="9">
      <formula>LEN(TRIM(N4))=0</formula>
    </cfRule>
  </conditionalFormatting>
  <conditionalFormatting sqref="S6:T6 V6:X6">
    <cfRule type="containsBlanks" dxfId="103" priority="7">
      <formula>LEN(TRIM(S6))=0</formula>
    </cfRule>
  </conditionalFormatting>
  <conditionalFormatting sqref="Y18:AD18">
    <cfRule type="containsBlanks" dxfId="102" priority="4">
      <formula>LEN(TRIM(Y18))=0</formula>
    </cfRule>
  </conditionalFormatting>
  <conditionalFormatting sqref="Y21:AD21">
    <cfRule type="containsBlanks" dxfId="101" priority="3">
      <formula>LEN(TRIM(Y21))=0</formula>
    </cfRule>
  </conditionalFormatting>
  <conditionalFormatting sqref="AH5:AI5">
    <cfRule type="containsBlanks" dxfId="100" priority="8">
      <formula>LEN(TRIM(AH5))=0</formula>
    </cfRule>
  </conditionalFormatting>
  <conditionalFormatting sqref="AK4">
    <cfRule type="containsBlanks" dxfId="99" priority="1">
      <formula>LEN(TRIM(AK4))=0</formula>
    </cfRule>
  </conditionalFormatting>
  <conditionalFormatting sqref="AM5:AN5">
    <cfRule type="containsBlanks" dxfId="98" priority="5">
      <formula>LEN(TRIM(AM5))=0</formula>
    </cfRule>
  </conditionalFormatting>
  <conditionalFormatting sqref="AP1">
    <cfRule type="cellIs" dxfId="97" priority="2" operator="equal">
      <formula>0</formula>
    </cfRule>
  </conditionalFormatting>
  <dataValidations count="7">
    <dataValidation imeMode="halfAlpha" allowBlank="1" showInputMessage="1" showErrorMessage="1" sqref="AO5 AJ5" xr:uid="{C7B406BF-ED50-442E-9C65-B7CD05AA1CBE}"/>
    <dataValidation imeMode="disabled" allowBlank="1" showInputMessage="1" showErrorMessage="1" sqref="AM5:AN5 AH5:AI5 V6:Y6 S6:T6" xr:uid="{60DD1B6C-0540-457F-A145-8046A0A9CCEC}"/>
    <dataValidation type="list" imeMode="disabled" allowBlank="1" showInputMessage="1" showErrorMessage="1" sqref="A10:A15" xr:uid="{C7AE2803-73DB-45AC-9B68-46EEE6A70CC6}">
      <formula1>"○"</formula1>
    </dataValidation>
    <dataValidation type="list" allowBlank="1" showInputMessage="1" showErrorMessage="1" sqref="Y21:AD21 Y18:AD18" xr:uid="{4FE249FB-5721-432F-AA9E-96E4325BC275}">
      <formula1>"12,11,10,9,8,7,6,5,4,3,2,1"</formula1>
    </dataValidation>
    <dataValidation type="textLength" allowBlank="1" showErrorMessage="1" error="10桁で入力してください。" sqref="N3:R3" xr:uid="{45CC6FC0-ACBE-469F-BEC5-2597742B7759}">
      <formula1>9</formula1>
      <formula2>10</formula2>
    </dataValidation>
    <dataValidation type="list" allowBlank="1" showInputMessage="1" showErrorMessage="1" sqref="N5:AE5" xr:uid="{5BBD5E6A-8E22-4FED-AE72-74529479601A}">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D27CF3E1-3D85-4BDD-B987-4E230BFAAEEB}">
      <formula1>92</formula1>
      <formula2>46112</formula2>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lpstr>'委任状（申請者と口座名義人が違う場合に提出）'!Print_Area</vt:lpstr>
      <vt:lpstr>'申請額一覧（別紙１）'!Print_Area</vt:lpstr>
      <vt:lpstr>請求書!Print_Area</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senboku</cp:lastModifiedBy>
  <cp:lastPrinted>2025-12-25T00:46:09Z</cp:lastPrinted>
  <dcterms:created xsi:type="dcterms:W3CDTF">2018-06-19T01:27:02Z</dcterms:created>
  <dcterms:modified xsi:type="dcterms:W3CDTF">2026-01-16T07:10:01Z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2025-01-06T04:11:47Z</vt:filetime>
  </property>
</Properties>
</file>