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fs-lgmain.city.semboku.akita.jp\shakai\3_障がい福祉係\01_障がい福祉係共有\コ　その他\d.「電力・ガス・食料品等価格高騰重点支援地方交付金」\R07\２回目\03要綱\01食材料費\"/>
    </mc:Choice>
  </mc:AlternateContent>
  <xr:revisionPtr revIDLastSave="0" documentId="13_ncr:1_{47AB6C11-1B95-414B-8DDD-EEEF70EB803F}" xr6:coauthVersionLast="47" xr6:coauthVersionMax="47" xr10:uidLastSave="{00000000-0000-0000-0000-000000000000}"/>
  <bookViews>
    <workbookView xWindow="-28920" yWindow="-120" windowWidth="28095" windowHeight="16440" tabRatio="904" activeTab="1"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state="hidden" r:id="rId12"/>
    <sheet name="施設１０" sheetId="13" state="hidden" r:id="rId13"/>
    <sheet name="請求書" sheetId="21" r:id="rId14"/>
    <sheet name="委任状（申請者と口座名義人が違う場合に提出）" sheetId="20" r:id="rId15"/>
  </sheets>
  <definedNames>
    <definedName name="_xlnm._FilterDatabase" localSheetId="3" hidden="1">施設１!$A$3:$AU$7</definedName>
    <definedName name="_xlnm._FilterDatabase" localSheetId="12" hidden="1">施設１０!$A$3:$AU$7</definedName>
    <definedName name="_xlnm._FilterDatabase" localSheetId="4" hidden="1">施設２!$A$3:$AU$7</definedName>
    <definedName name="_xlnm._FilterDatabase" localSheetId="5" hidden="1">施設３!$A$3:$AU$7</definedName>
    <definedName name="_xlnm._FilterDatabase" localSheetId="6" hidden="1">施設４!$A$3:$AU$7</definedName>
    <definedName name="_xlnm._FilterDatabase" localSheetId="7" hidden="1">施設５!$A$3:$AU$7</definedName>
    <definedName name="_xlnm._FilterDatabase" localSheetId="8" hidden="1">施設６!$A$3:$AU$7</definedName>
    <definedName name="_xlnm._FilterDatabase" localSheetId="9" hidden="1">施設７!$A$3:$AU$7</definedName>
    <definedName name="_xlnm._FilterDatabase" localSheetId="10" hidden="1">施設８!$A$3:$AU$7</definedName>
    <definedName name="_xlnm._FilterDatabase" localSheetId="11" hidden="1">施設９!$A$3:$AU$7</definedName>
    <definedName name="_xlnm.Print_Area" localSheetId="3">施設１!$A$1:$AU$29</definedName>
    <definedName name="_xlnm.Print_Area" localSheetId="12">施設１０!$A$1:$AU$29</definedName>
    <definedName name="_xlnm.Print_Area" localSheetId="4">施設２!$A$1:$AU$29</definedName>
    <definedName name="_xlnm.Print_Area" localSheetId="5">施設３!$A$1:$AU$29</definedName>
    <definedName name="_xlnm.Print_Area" localSheetId="6">施設４!$A$1:$AU$29</definedName>
    <definedName name="_xlnm.Print_Area" localSheetId="7">施設５!$A$1:$AU$29</definedName>
    <definedName name="_xlnm.Print_Area" localSheetId="8">施設６!$A$1:$AU$29</definedName>
    <definedName name="_xlnm.Print_Area" localSheetId="9">施設７!$A$1:$AU$29</definedName>
    <definedName name="_xlnm.Print_Area" localSheetId="10">施設８!$A$1:$AU$29</definedName>
    <definedName name="_xlnm.Print_Area" localSheetId="11">施設９!$A$1:$AU$29</definedName>
    <definedName name="_xlnm.Print_Area" localSheetId="2">'申請額一覧（別紙１）'!$A$1:$S$14</definedName>
    <definedName name="_xlnm.Print_Area" localSheetId="13">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1" l="1"/>
  <c r="R26" i="13"/>
  <c r="AF26" i="13" s="1"/>
  <c r="A26" i="13"/>
  <c r="R23" i="13"/>
  <c r="AF23" i="13" s="1"/>
  <c r="A23" i="13"/>
  <c r="R19" i="13"/>
  <c r="AF19" i="13" s="1"/>
  <c r="A19" i="13"/>
  <c r="AV5" i="13"/>
  <c r="R26" i="11"/>
  <c r="AF26" i="11" s="1"/>
  <c r="A26" i="11"/>
  <c r="R23" i="11"/>
  <c r="AF23" i="11" s="1"/>
  <c r="A23" i="11"/>
  <c r="R19" i="11"/>
  <c r="AF19" i="11" s="1"/>
  <c r="A19" i="11"/>
  <c r="AV5" i="11"/>
  <c r="R26" i="10"/>
  <c r="AF26" i="10" s="1"/>
  <c r="A26" i="10"/>
  <c r="R23" i="10"/>
  <c r="AF23" i="10" s="1"/>
  <c r="A23" i="10"/>
  <c r="R19" i="10"/>
  <c r="A19" i="10"/>
  <c r="AV5" i="10"/>
  <c r="R26" i="9"/>
  <c r="AF26" i="9" s="1"/>
  <c r="A26" i="9"/>
  <c r="R23" i="9"/>
  <c r="AF23" i="9" s="1"/>
  <c r="A23" i="9"/>
  <c r="R19" i="9"/>
  <c r="A19" i="9"/>
  <c r="AV5" i="9"/>
  <c r="R26" i="8"/>
  <c r="AF26" i="8" s="1"/>
  <c r="A26" i="8"/>
  <c r="R23" i="8"/>
  <c r="AF23" i="8" s="1"/>
  <c r="A23" i="8"/>
  <c r="R19" i="8"/>
  <c r="A19" i="8"/>
  <c r="AV5" i="8"/>
  <c r="R26" i="7"/>
  <c r="AF26" i="7" s="1"/>
  <c r="A26" i="7"/>
  <c r="R23" i="7"/>
  <c r="AF23" i="7" s="1"/>
  <c r="A23" i="7"/>
  <c r="A19" i="7"/>
  <c r="R19" i="7" s="1"/>
  <c r="AF19" i="7" s="1"/>
  <c r="AJ29" i="7" s="1"/>
  <c r="AV5" i="7"/>
  <c r="R26" i="6"/>
  <c r="AF26" i="6" s="1"/>
  <c r="A26" i="6"/>
  <c r="R23" i="6"/>
  <c r="AF23" i="6" s="1"/>
  <c r="A23" i="6"/>
  <c r="R19" i="6"/>
  <c r="AF19" i="6" s="1"/>
  <c r="A19" i="6"/>
  <c r="AV5" i="6"/>
  <c r="R26" i="5"/>
  <c r="AF26" i="5" s="1"/>
  <c r="A26" i="5"/>
  <c r="R23" i="5"/>
  <c r="AF23" i="5" s="1"/>
  <c r="A23" i="5"/>
  <c r="R19" i="5"/>
  <c r="AF19" i="5" s="1"/>
  <c r="A19" i="5"/>
  <c r="AV5" i="5"/>
  <c r="A26" i="4"/>
  <c r="R26" i="4" s="1"/>
  <c r="AF26" i="4" s="1"/>
  <c r="A23" i="4"/>
  <c r="R23" i="4" s="1"/>
  <c r="AF23" i="4" s="1"/>
  <c r="A19" i="4"/>
  <c r="R19" i="4" s="1"/>
  <c r="AF19" i="4" s="1"/>
  <c r="AV5" i="4"/>
  <c r="G16" i="21"/>
  <c r="G13" i="21"/>
  <c r="L11" i="21"/>
  <c r="G11" i="21"/>
  <c r="R26" i="3"/>
  <c r="AF26" i="3" s="1"/>
  <c r="A26" i="3"/>
  <c r="A23" i="3"/>
  <c r="R23" i="3" s="1"/>
  <c r="AF23" i="3" s="1"/>
  <c r="A19" i="3"/>
  <c r="R19" i="3" s="1"/>
  <c r="AF19" i="3" s="1"/>
  <c r="AV5" i="3"/>
  <c r="V35" i="12"/>
  <c r="T35" i="12"/>
  <c r="S35" i="12"/>
  <c r="R35" i="12"/>
  <c r="Q35" i="12"/>
  <c r="P35" i="12"/>
  <c r="O35" i="12"/>
  <c r="M35" i="12"/>
  <c r="L35" i="12"/>
  <c r="K35" i="12"/>
  <c r="J35" i="12"/>
  <c r="I35" i="12"/>
  <c r="H35" i="12"/>
  <c r="F35" i="12"/>
  <c r="E35" i="12"/>
  <c r="D35" i="12"/>
  <c r="C35" i="12"/>
  <c r="S13" i="12"/>
  <c r="R13" i="12"/>
  <c r="Q13" i="12"/>
  <c r="P13" i="12"/>
  <c r="O13" i="12"/>
  <c r="N13" i="12"/>
  <c r="M13" i="12"/>
  <c r="L13" i="12"/>
  <c r="K13" i="12"/>
  <c r="J13" i="12"/>
  <c r="I13" i="12"/>
  <c r="H13" i="12"/>
  <c r="G13" i="12"/>
  <c r="F13" i="12"/>
  <c r="E13" i="12"/>
  <c r="D13" i="12"/>
  <c r="C13" i="12"/>
  <c r="B13" i="12"/>
  <c r="S12" i="12"/>
  <c r="R12" i="12"/>
  <c r="Q12" i="12"/>
  <c r="P12" i="12"/>
  <c r="O12" i="12"/>
  <c r="N12" i="12"/>
  <c r="M12" i="12"/>
  <c r="L12" i="12"/>
  <c r="K12" i="12"/>
  <c r="J12" i="12"/>
  <c r="I12" i="12"/>
  <c r="H12" i="12"/>
  <c r="G12" i="12"/>
  <c r="F12" i="12"/>
  <c r="E12" i="12"/>
  <c r="D12" i="12"/>
  <c r="C12" i="12"/>
  <c r="B12" i="12"/>
  <c r="S11" i="12"/>
  <c r="R11" i="12"/>
  <c r="Q11" i="12"/>
  <c r="P11" i="12"/>
  <c r="O11" i="12"/>
  <c r="N11" i="12"/>
  <c r="M11" i="12"/>
  <c r="L11" i="12"/>
  <c r="K11" i="12"/>
  <c r="J11" i="12"/>
  <c r="I11" i="12"/>
  <c r="H11" i="12"/>
  <c r="G11" i="12"/>
  <c r="F11" i="12"/>
  <c r="E11" i="12"/>
  <c r="D11" i="12"/>
  <c r="C11" i="12"/>
  <c r="B11" i="12"/>
  <c r="S10" i="12"/>
  <c r="R10" i="12"/>
  <c r="Q10" i="12"/>
  <c r="P10" i="12"/>
  <c r="O10" i="12"/>
  <c r="N10" i="12"/>
  <c r="M10" i="12"/>
  <c r="L10" i="12"/>
  <c r="K10" i="12"/>
  <c r="J10" i="12"/>
  <c r="I10" i="12"/>
  <c r="H10" i="12"/>
  <c r="G10" i="12"/>
  <c r="F10" i="12"/>
  <c r="E10" i="12"/>
  <c r="D10" i="12"/>
  <c r="C10" i="12"/>
  <c r="B10" i="12"/>
  <c r="S9" i="12"/>
  <c r="R9" i="12"/>
  <c r="Q9" i="12"/>
  <c r="P9" i="12"/>
  <c r="O9" i="12"/>
  <c r="N9" i="12"/>
  <c r="M9" i="12"/>
  <c r="L9" i="12"/>
  <c r="K9" i="12"/>
  <c r="J9" i="12"/>
  <c r="I9" i="12"/>
  <c r="H9" i="12"/>
  <c r="G9" i="12"/>
  <c r="F9" i="12"/>
  <c r="E9" i="12"/>
  <c r="D9" i="12"/>
  <c r="C9" i="12"/>
  <c r="B9" i="12"/>
  <c r="S8" i="12"/>
  <c r="R8" i="12"/>
  <c r="Q8" i="12"/>
  <c r="P8" i="12"/>
  <c r="N8" i="12"/>
  <c r="M8" i="12"/>
  <c r="L8" i="12"/>
  <c r="O8" i="12" s="1"/>
  <c r="K8" i="12"/>
  <c r="J8" i="12"/>
  <c r="I8" i="12"/>
  <c r="H8" i="12"/>
  <c r="G8" i="12"/>
  <c r="F8" i="12"/>
  <c r="E8" i="12"/>
  <c r="D8" i="12"/>
  <c r="C8" i="12"/>
  <c r="B8" i="12"/>
  <c r="S7" i="12"/>
  <c r="R7" i="12"/>
  <c r="Q7" i="12"/>
  <c r="P7" i="12"/>
  <c r="O7" i="12"/>
  <c r="N7" i="12"/>
  <c r="M7" i="12"/>
  <c r="L7" i="12"/>
  <c r="K7" i="12"/>
  <c r="J7" i="12"/>
  <c r="I7" i="12"/>
  <c r="H7" i="12"/>
  <c r="G7" i="12"/>
  <c r="F7" i="12"/>
  <c r="E7" i="12"/>
  <c r="D7" i="12"/>
  <c r="C7" i="12"/>
  <c r="B7" i="12"/>
  <c r="S6" i="12"/>
  <c r="R6" i="12"/>
  <c r="Q6" i="12"/>
  <c r="P6" i="12"/>
  <c r="O6" i="12"/>
  <c r="N6" i="12"/>
  <c r="M6" i="12"/>
  <c r="L6" i="12"/>
  <c r="K6" i="12"/>
  <c r="J6" i="12"/>
  <c r="I6" i="12"/>
  <c r="H6" i="12"/>
  <c r="G6" i="12"/>
  <c r="X16" i="12" s="1"/>
  <c r="X28" i="2" s="1"/>
  <c r="F6" i="12"/>
  <c r="E6" i="12"/>
  <c r="D6" i="12"/>
  <c r="C6" i="12"/>
  <c r="B6" i="12"/>
  <c r="S5" i="12"/>
  <c r="R5" i="12"/>
  <c r="Q5" i="12"/>
  <c r="P5" i="12"/>
  <c r="O5" i="12"/>
  <c r="N5" i="12"/>
  <c r="M5" i="12"/>
  <c r="L5" i="12"/>
  <c r="K5" i="12"/>
  <c r="J5" i="12"/>
  <c r="I5" i="12"/>
  <c r="H5" i="12"/>
  <c r="G5" i="12"/>
  <c r="F5" i="12"/>
  <c r="E5" i="12"/>
  <c r="D5" i="12"/>
  <c r="C5" i="12"/>
  <c r="B5" i="12"/>
  <c r="S4" i="12"/>
  <c r="R4" i="12"/>
  <c r="Q4" i="12"/>
  <c r="P4" i="12"/>
  <c r="N4" i="12"/>
  <c r="M4" i="12"/>
  <c r="L4" i="12"/>
  <c r="O4" i="12" s="1"/>
  <c r="K4" i="12"/>
  <c r="J4" i="12"/>
  <c r="I4" i="12"/>
  <c r="H4" i="12"/>
  <c r="G4" i="12"/>
  <c r="F4" i="12"/>
  <c r="E4" i="12"/>
  <c r="D4" i="12"/>
  <c r="C4" i="12"/>
  <c r="B4" i="12"/>
  <c r="AF19" i="10" l="1"/>
  <c r="AJ29" i="10" s="1"/>
  <c r="AF19" i="9"/>
  <c r="AJ29" i="9" s="1"/>
  <c r="AF19" i="8"/>
  <c r="AJ29" i="8" s="1"/>
  <c r="AJ29" i="3"/>
  <c r="W28" i="12"/>
  <c r="T38" i="2" s="1"/>
  <c r="W31" i="12"/>
  <c r="T41" i="2" s="1"/>
  <c r="X31" i="12"/>
  <c r="X41" i="2" s="1"/>
  <c r="W29" i="12"/>
  <c r="T39" i="2" s="1"/>
  <c r="W16" i="12"/>
  <c r="T28" i="2" s="1"/>
  <c r="U35" i="12"/>
  <c r="N35" i="12"/>
  <c r="G35" i="12"/>
  <c r="AJ29" i="13"/>
  <c r="AJ29" i="11"/>
  <c r="AJ29" i="6"/>
  <c r="AJ29" i="5"/>
  <c r="AB35" i="12"/>
  <c r="AC35" i="12"/>
  <c r="AJ29" i="4"/>
  <c r="X21" i="12"/>
  <c r="X25" i="2" s="1"/>
  <c r="W23" i="12"/>
  <c r="T33" i="2" s="1"/>
  <c r="AD35" i="12"/>
  <c r="X23" i="12"/>
  <c r="X33" i="2" s="1"/>
  <c r="X28" i="12"/>
  <c r="X38" i="2" s="1"/>
  <c r="X15" i="12"/>
  <c r="X27" i="2" s="1"/>
  <c r="X29" i="12"/>
  <c r="X39" i="2" s="1"/>
  <c r="S14" i="12"/>
  <c r="W17" i="12"/>
  <c r="T29" i="2" s="1"/>
  <c r="W30" i="12"/>
  <c r="T40" i="2" s="1"/>
  <c r="X17" i="12"/>
  <c r="X29" i="2" s="1"/>
  <c r="X30" i="12"/>
  <c r="X40" i="2" s="1"/>
  <c r="W25" i="12"/>
  <c r="T35" i="2" s="1"/>
  <c r="X25" i="12"/>
  <c r="X35" i="2" s="1"/>
  <c r="W26" i="12"/>
  <c r="T36" i="2" s="1"/>
  <c r="X26" i="12"/>
  <c r="X36" i="2" s="1"/>
  <c r="W20" i="12"/>
  <c r="T31" i="2" s="1"/>
  <c r="W27" i="12"/>
  <c r="T37" i="2" s="1"/>
  <c r="X20" i="12"/>
  <c r="X31" i="2" s="1"/>
  <c r="X27" i="12"/>
  <c r="X37" i="2" s="1"/>
  <c r="W24" i="12"/>
  <c r="T34" i="2" s="1"/>
  <c r="X24" i="12"/>
  <c r="X34" i="2" s="1"/>
  <c r="W18" i="12"/>
  <c r="T24" i="2" s="1"/>
  <c r="X18" i="12"/>
  <c r="X24" i="2" s="1"/>
  <c r="W19" i="12"/>
  <c r="T30" i="2" s="1"/>
  <c r="X19" i="12"/>
  <c r="X30" i="2" s="1"/>
  <c r="W15" i="12"/>
  <c r="T27" i="2" s="1"/>
  <c r="W21" i="12"/>
  <c r="T25" i="2" s="1"/>
  <c r="X42" i="2" l="1"/>
  <c r="T32" i="2"/>
  <c r="Z35" i="12" s="1"/>
  <c r="T26" i="2"/>
  <c r="X26" i="2"/>
  <c r="T42" i="2"/>
  <c r="AA35" i="12" s="1"/>
  <c r="X32" i="2"/>
  <c r="T43" i="2" l="1"/>
  <c r="X35" i="12" s="1"/>
  <c r="Y35" i="12"/>
  <c r="X43" i="2"/>
  <c r="G20" i="2" s="1"/>
  <c r="W35" i="12" s="1"/>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BF26CD96-E523-4C8D-A6AA-B03A9073D21E}">
      <text>
        <r>
          <rPr>
            <sz val="11"/>
            <color indexed="81"/>
            <rFont val="BIZ UD明朝 Medium"/>
            <family val="1"/>
            <charset val="128"/>
          </rPr>
          <t>半角数字10桁</t>
        </r>
      </text>
    </comment>
    <comment ref="AU5" authorId="1" shapeId="0" xr:uid="{12F9EB33-53E9-4707-8A2F-78D0B3AA633B}">
      <text>
        <r>
          <rPr>
            <sz val="11"/>
            <color indexed="81"/>
            <rFont val="BIZ UD明朝 Medium"/>
            <family val="1"/>
            <charset val="128"/>
          </rPr>
          <t xml:space="preserve">・左欄のサービス種別の定員を入力してください。
</t>
        </r>
      </text>
    </comment>
    <comment ref="Y19" authorId="1" shapeId="0" xr:uid="{8811A7DB-26E2-4F05-AEE0-B202D0BC901E}">
      <text>
        <r>
          <rPr>
            <b/>
            <sz val="11"/>
            <color rgb="FFFF0000"/>
            <rFont val="BIZ UD明朝 Medium"/>
            <family val="1"/>
            <charset val="128"/>
          </rPr>
          <t>入所系①の場合に入力</t>
        </r>
        <r>
          <rPr>
            <sz val="11"/>
            <rFont val="BIZ UD明朝 Medium"/>
            <family val="1"/>
            <charset val="128"/>
          </rPr>
          <t xml:space="preserve">
【令和7年4月～令和7年9月30日の期間運営月数を入力してください。】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6E63027C-DC71-496F-9D88-D1B649A85D1C}">
      <text>
        <r>
          <rPr>
            <b/>
            <sz val="11"/>
            <color rgb="FFFF0000"/>
            <rFont val="BIZ UD明朝 Medium"/>
            <family val="1"/>
            <charset val="128"/>
          </rPr>
          <t>入所系②の場合に入力</t>
        </r>
        <r>
          <rPr>
            <sz val="11"/>
            <rFont val="BIZ UD明朝 Medium"/>
            <family val="1"/>
            <charset val="128"/>
          </rPr>
          <t xml:space="preserve">
【令和7年4月～令和7年9月30日の期間運営月数を入力してください。】
・注釈は、入所系①の場合と同様です。</t>
        </r>
      </text>
    </comment>
    <comment ref="Y26" authorId="1" shapeId="0" xr:uid="{B00E1F56-CE48-4B81-A4FA-42E996F9623F}">
      <text>
        <r>
          <rPr>
            <b/>
            <sz val="11"/>
            <color rgb="FFFF0000"/>
            <rFont val="BIZ UD明朝 Medium"/>
            <family val="1"/>
            <charset val="128"/>
          </rPr>
          <t>通所系の場合に入力</t>
        </r>
        <r>
          <rPr>
            <sz val="11"/>
            <rFont val="BIZ UD明朝 Medium"/>
            <family val="1"/>
            <charset val="128"/>
          </rPr>
          <t xml:space="preserve">
【令和7年4月～令和7年9月30日の期間運営月数を入力してください。】
・注釈は、入所系①の場合と同様です。</t>
        </r>
        <r>
          <rPr>
            <sz val="1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FE478BD-66C5-4D86-AD4B-951C9CF5D164}">
      <text>
        <r>
          <rPr>
            <sz val="11"/>
            <color indexed="81"/>
            <rFont val="BIZ UD明朝 Medium"/>
            <family val="1"/>
            <charset val="128"/>
          </rPr>
          <t>半角数字10桁</t>
        </r>
      </text>
    </comment>
    <comment ref="AU5" authorId="1" shapeId="0" xr:uid="{32AB88CA-F861-49ED-BBFF-B6DCA070FB62}">
      <text>
        <r>
          <rPr>
            <sz val="11"/>
            <color indexed="81"/>
            <rFont val="BIZ UD明朝 Medium"/>
            <family val="1"/>
            <charset val="128"/>
          </rPr>
          <t xml:space="preserve">・左欄のサービス種別の定員を入力してください。
</t>
        </r>
      </text>
    </comment>
    <comment ref="Y19" authorId="1" shapeId="0" xr:uid="{4910B7C7-AB10-4605-95D1-FCEF00C113DF}">
      <text>
        <r>
          <rPr>
            <b/>
            <sz val="11"/>
            <color rgb="FFFF0000"/>
            <rFont val="BIZ UD明朝 Medium"/>
            <family val="1"/>
            <charset val="128"/>
          </rPr>
          <t>入所系①の場合に入力</t>
        </r>
        <r>
          <rPr>
            <sz val="11"/>
            <rFont val="BIZ UD明朝 Medium"/>
            <family val="1"/>
            <charset val="128"/>
          </rPr>
          <t xml:space="preserve">
【令和7年4月～令和7年9月30日の期間運営月数を入力してください。】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46B90113-5F5F-42A3-92AE-A9811AB233DA}">
      <text>
        <r>
          <rPr>
            <b/>
            <sz val="11"/>
            <color rgb="FFFF0000"/>
            <rFont val="BIZ UD明朝 Medium"/>
            <family val="1"/>
            <charset val="128"/>
          </rPr>
          <t>入所系②の場合に入力</t>
        </r>
        <r>
          <rPr>
            <sz val="11"/>
            <rFont val="BIZ UD明朝 Medium"/>
            <family val="1"/>
            <charset val="128"/>
          </rPr>
          <t xml:space="preserve">
【令和7年4月～令和7年9月30日の期間運営月数を入力してください。】
・注釈は、入所系①の場合と同様です。</t>
        </r>
      </text>
    </comment>
    <comment ref="Y26" authorId="1" shapeId="0" xr:uid="{2F77BB62-AAF6-4154-B4DD-CC8423F39551}">
      <text>
        <r>
          <rPr>
            <b/>
            <sz val="11"/>
            <color rgb="FFFF0000"/>
            <rFont val="BIZ UD明朝 Medium"/>
            <family val="1"/>
            <charset val="128"/>
          </rPr>
          <t>通所系の場合に入力</t>
        </r>
        <r>
          <rPr>
            <sz val="11"/>
            <rFont val="BIZ UD明朝 Medium"/>
            <family val="1"/>
            <charset val="128"/>
          </rPr>
          <t xml:space="preserve">
【令和7年4月～令和7年9月30日の期間運営月数を入力してください。】
・注釈は、入所系①の場合と同様です。</t>
        </r>
        <r>
          <rPr>
            <sz val="1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BIZ UD明朝 Medium"/>
            <family val="1"/>
            <charset val="128"/>
          </rPr>
          <t>半角数字10桁</t>
        </r>
      </text>
    </comment>
    <comment ref="AU5" authorId="1" shapeId="0" xr:uid="{00000000-0006-0000-0300-000002000000}">
      <text>
        <r>
          <rPr>
            <sz val="11"/>
            <color indexed="81"/>
            <rFont val="BIZ UD明朝 Medium"/>
            <family val="1"/>
            <charset val="128"/>
          </rPr>
          <t xml:space="preserve">・左欄のサービス種別の定員を入力してください。
</t>
        </r>
      </text>
    </comment>
    <comment ref="Y19" authorId="1" shapeId="0" xr:uid="{60EE4790-BA92-47F3-978D-0AB968AC3D48}">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63FA412E-5F35-4416-84E0-3371DF6C51B7}">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45B54F43-D605-40F4-A719-90CF59EA5EC6}">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194DE315-2A52-451D-9D62-86CA4F220282}">
      <text>
        <r>
          <rPr>
            <sz val="11"/>
            <color indexed="81"/>
            <rFont val="BIZ UD明朝 Medium"/>
            <family val="1"/>
            <charset val="128"/>
          </rPr>
          <t>半角数字10桁</t>
        </r>
      </text>
    </comment>
    <comment ref="AU5" authorId="1" shapeId="0" xr:uid="{5AA1C84F-E816-44E1-A9F2-3BE5B983992B}">
      <text>
        <r>
          <rPr>
            <sz val="11"/>
            <color indexed="81"/>
            <rFont val="BIZ UD明朝 Medium"/>
            <family val="1"/>
            <charset val="128"/>
          </rPr>
          <t xml:space="preserve">・左欄のサービス種別の定員を入力してください。
</t>
        </r>
      </text>
    </comment>
    <comment ref="Y19" authorId="1" shapeId="0" xr:uid="{7C6A342B-7604-4E3B-BB0E-4BE404A80467}">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71E1EACC-33BB-4D5B-A6CF-3BCEDE8502C6}">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E6B325F3-5370-4949-8AF4-D4E1251A767B}">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11D9089-57B5-478C-9F1A-735BBE3E9793}">
      <text>
        <r>
          <rPr>
            <sz val="11"/>
            <color indexed="81"/>
            <rFont val="BIZ UD明朝 Medium"/>
            <family val="1"/>
            <charset val="128"/>
          </rPr>
          <t>半角数字10桁</t>
        </r>
      </text>
    </comment>
    <comment ref="AU5" authorId="1" shapeId="0" xr:uid="{E3944434-BA9E-418D-A718-093E17816C9E}">
      <text>
        <r>
          <rPr>
            <sz val="11"/>
            <color indexed="81"/>
            <rFont val="BIZ UD明朝 Medium"/>
            <family val="1"/>
            <charset val="128"/>
          </rPr>
          <t xml:space="preserve">・左欄のサービス種別の定員を入力してください。
</t>
        </r>
      </text>
    </comment>
    <comment ref="Y19" authorId="1" shapeId="0" xr:uid="{83549EA5-B989-4359-B8AE-09D88855242A}">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BE8302E6-0207-4A78-8731-C521C279501E}">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695E3248-C0A5-4E9E-A1E8-9619CB5D4588}">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1312AB29-0DF2-49E2-89A9-0C58F0F63988}">
      <text>
        <r>
          <rPr>
            <sz val="11"/>
            <color indexed="81"/>
            <rFont val="BIZ UD明朝 Medium"/>
            <family val="1"/>
            <charset val="128"/>
          </rPr>
          <t>半角数字10桁</t>
        </r>
      </text>
    </comment>
    <comment ref="AU5" authorId="1" shapeId="0" xr:uid="{448B0A36-60A8-47FB-88D9-4D6286BEF09A}">
      <text>
        <r>
          <rPr>
            <sz val="11"/>
            <color indexed="81"/>
            <rFont val="BIZ UD明朝 Medium"/>
            <family val="1"/>
            <charset val="128"/>
          </rPr>
          <t xml:space="preserve">・左欄のサービス種別の定員を入力してください。
</t>
        </r>
      </text>
    </comment>
    <comment ref="Y19" authorId="1" shapeId="0" xr:uid="{3839008B-1C6E-4344-A437-6E5009085417}">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6223CB35-EDEE-4D8B-9EC6-6C37682048F1}">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BB732047-E799-4FC9-88AD-2BBF30953F65}">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664B8D38-1ECD-4023-99AD-D084AD4BEC55}">
      <text>
        <r>
          <rPr>
            <sz val="11"/>
            <color indexed="81"/>
            <rFont val="BIZ UD明朝 Medium"/>
            <family val="1"/>
            <charset val="128"/>
          </rPr>
          <t>半角数字10桁</t>
        </r>
      </text>
    </comment>
    <comment ref="AU5" authorId="1" shapeId="0" xr:uid="{1E7C9148-CA46-4263-BDC8-8422E33C5702}">
      <text>
        <r>
          <rPr>
            <sz val="11"/>
            <color indexed="81"/>
            <rFont val="BIZ UD明朝 Medium"/>
            <family val="1"/>
            <charset val="128"/>
          </rPr>
          <t xml:space="preserve">・左欄のサービス種別の定員を入力してください。
</t>
        </r>
      </text>
    </comment>
    <comment ref="Y19" authorId="1" shapeId="0" xr:uid="{0F888F15-6A9A-4903-9B3E-A37A6961AA77}">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7CD280E4-58E0-4F0D-B93E-D69EC3D8D8E8}">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92535833-0B20-46FC-A7F9-60D6E4E7B8A1}">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EFE62BAF-0196-429C-B6B1-EE3BE6839237}">
      <text>
        <r>
          <rPr>
            <sz val="11"/>
            <color indexed="81"/>
            <rFont val="BIZ UD明朝 Medium"/>
            <family val="1"/>
            <charset val="128"/>
          </rPr>
          <t>半角数字10桁</t>
        </r>
      </text>
    </comment>
    <comment ref="AU5" authorId="1" shapeId="0" xr:uid="{0272AE79-C4AF-4C9C-B696-EDEEB5B5074D}">
      <text>
        <r>
          <rPr>
            <sz val="11"/>
            <color indexed="81"/>
            <rFont val="BIZ UD明朝 Medium"/>
            <family val="1"/>
            <charset val="128"/>
          </rPr>
          <t xml:space="preserve">・左欄のサービス種別の定員を入力してください。
</t>
        </r>
      </text>
    </comment>
    <comment ref="Y19" authorId="1" shapeId="0" xr:uid="{EE9BFC35-033B-4B83-803D-B36CBF25CB22}">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E2B3A604-04FC-4FF3-9424-E40B65539B6A}">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DD21DA2C-DD67-42D9-BEFF-0BA54421BCC3}">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5A922C1-9264-4B81-AB11-92609AB0A705}">
      <text>
        <r>
          <rPr>
            <sz val="11"/>
            <color indexed="81"/>
            <rFont val="BIZ UD明朝 Medium"/>
            <family val="1"/>
            <charset val="128"/>
          </rPr>
          <t>半角数字10桁</t>
        </r>
      </text>
    </comment>
    <comment ref="AU5" authorId="1" shapeId="0" xr:uid="{90CD999F-09DF-4CBD-9FBE-94025E6FF5BF}">
      <text>
        <r>
          <rPr>
            <sz val="11"/>
            <color indexed="81"/>
            <rFont val="BIZ UD明朝 Medium"/>
            <family val="1"/>
            <charset val="128"/>
          </rPr>
          <t xml:space="preserve">・左欄のサービス種別の定員を入力してください。
</t>
        </r>
      </text>
    </comment>
    <comment ref="Y19" authorId="1" shapeId="0" xr:uid="{BA94653E-A309-434C-8103-EAF969F11E4C}">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D039F6FA-6C0A-421F-8481-114D08FA668E}">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AB5AD9D2-3CEC-41A5-A034-75EEF9D8FD04}">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E8426833-ADA1-4BA3-9F52-4BF477E88F00}">
      <text>
        <r>
          <rPr>
            <sz val="11"/>
            <color indexed="81"/>
            <rFont val="BIZ UD明朝 Medium"/>
            <family val="1"/>
            <charset val="128"/>
          </rPr>
          <t>半角数字10桁</t>
        </r>
      </text>
    </comment>
    <comment ref="AU5" authorId="1" shapeId="0" xr:uid="{51118119-E38B-4241-A7D2-69B47AAA594F}">
      <text>
        <r>
          <rPr>
            <sz val="11"/>
            <color indexed="81"/>
            <rFont val="BIZ UD明朝 Medium"/>
            <family val="1"/>
            <charset val="128"/>
          </rPr>
          <t xml:space="preserve">・左欄のサービス種別の定員を入力してください。
</t>
        </r>
      </text>
    </comment>
    <comment ref="Y19" authorId="1" shapeId="0" xr:uid="{1F9B307F-DA42-47B8-9CEE-CF248AFEBECD}">
      <text>
        <r>
          <rPr>
            <b/>
            <sz val="11"/>
            <color rgb="FFFF0000"/>
            <rFont val="BIZ UD明朝 Medium"/>
            <family val="1"/>
            <charset val="128"/>
          </rPr>
          <t>入所系①の場合に入力</t>
        </r>
        <r>
          <rPr>
            <sz val="11"/>
            <rFont val="BIZ UD明朝 Medium"/>
            <family val="1"/>
            <charset val="128"/>
          </rPr>
          <t xml:space="preserve">
【令和7年10月～令和8年3月31日の期間運営月数を入力してください。】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F10BD005-ABE6-4354-A822-01B2ADB7948F}">
      <text>
        <r>
          <rPr>
            <b/>
            <sz val="11"/>
            <color rgb="FFFF0000"/>
            <rFont val="BIZ UD明朝 Medium"/>
            <family val="1"/>
            <charset val="128"/>
          </rPr>
          <t>入所系②の場合に入力</t>
        </r>
        <r>
          <rPr>
            <sz val="11"/>
            <rFont val="BIZ UD明朝 Medium"/>
            <family val="1"/>
            <charset val="128"/>
          </rPr>
          <t xml:space="preserve">
【令和7年10月～令和8年3月31日の期間運営月数を入力してください。】
・注釈は、入所系①の場合と同様です。</t>
        </r>
      </text>
    </comment>
    <comment ref="Y26" authorId="1" shapeId="0" xr:uid="{45BC148E-5F55-410F-9DCF-31A59F3CA07C}">
      <text>
        <r>
          <rPr>
            <b/>
            <sz val="11"/>
            <color rgb="FFFF0000"/>
            <rFont val="BIZ UD明朝 Medium"/>
            <family val="1"/>
            <charset val="128"/>
          </rPr>
          <t>通所系の場合に入力</t>
        </r>
        <r>
          <rPr>
            <sz val="11"/>
            <rFont val="BIZ UD明朝 Medium"/>
            <family val="1"/>
            <charset val="128"/>
          </rPr>
          <t xml:space="preserve">
【令和7年10月～令和8年3月31日の期間運営月数を入力してください。】
・注釈は、入所系①の場合と同様です。</t>
        </r>
        <r>
          <rPr>
            <sz val="11"/>
            <rFont val="ＭＳ Ｐゴシック"/>
            <family val="3"/>
            <charset val="128"/>
          </rPr>
          <t xml:space="preserve">
</t>
        </r>
      </text>
    </comment>
  </commentList>
</comments>
</file>

<file path=xl/sharedStrings.xml><?xml version="1.0" encoding="utf-8"?>
<sst xmlns="http://schemas.openxmlformats.org/spreadsheetml/2006/main" count="786" uniqueCount="192">
  <si>
    <t>事業所・施設の状況</t>
    <rPh sb="0" eb="3">
      <t>ジギョウショ</t>
    </rPh>
    <rPh sb="4" eb="6">
      <t>シセツ</t>
    </rPh>
    <rPh sb="7" eb="9">
      <t>ジョウキョウ</t>
    </rPh>
    <phoneticPr fontId="5"/>
  </si>
  <si>
    <t>所 在 地　</t>
  </si>
  <si>
    <t>連絡先</t>
    <rPh sb="0" eb="3">
      <t>レンラクサキ</t>
    </rPh>
    <phoneticPr fontId="5"/>
  </si>
  <si>
    <t>住所</t>
  </si>
  <si>
    <t>サービス種別</t>
    <rPh sb="4" eb="6">
      <t>シュベツ</t>
    </rPh>
    <phoneticPr fontId="5"/>
  </si>
  <si>
    <t>‐</t>
  </si>
  <si>
    <t>基準単価</t>
    <rPh sb="0" eb="2">
      <t>キジュン</t>
    </rPh>
    <rPh sb="2" eb="4">
      <t>タンカ</t>
    </rPh>
    <phoneticPr fontId="5"/>
  </si>
  <si>
    <t>（郵便番号</t>
    <rPh sb="1" eb="3">
      <t>ユウビン</t>
    </rPh>
    <rPh sb="3" eb="5">
      <t>バンゴウ</t>
    </rPh>
    <phoneticPr fontId="5"/>
  </si>
  <si>
    <t>日</t>
    <rPh sb="0" eb="1">
      <t>ニチ</t>
    </rPh>
    <phoneticPr fontId="5"/>
  </si>
  <si>
    <t>法人名</t>
    <rPh sb="0" eb="2">
      <t>ホウジン</t>
    </rPh>
    <rPh sb="2" eb="3">
      <t>メイ</t>
    </rPh>
    <phoneticPr fontId="5"/>
  </si>
  <si>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</si>
  <si>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</si>
  <si>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5"/>
  </si>
  <si>
    <t>月</t>
    <rPh sb="0" eb="1">
      <t>ゲツ</t>
    </rPh>
    <phoneticPr fontId="5"/>
  </si>
  <si>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</si>
  <si>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</si>
  <si>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</si>
  <si>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5"/>
  </si>
  <si>
    <t>電話番号</t>
    <rPh sb="0" eb="2">
      <t>デンワ</t>
    </rPh>
    <rPh sb="2" eb="4">
      <t>バンゴウ</t>
    </rPh>
    <phoneticPr fontId="5"/>
  </si>
  <si>
    <t>区　　分</t>
    <rPh sb="0" eb="1">
      <t>く</t>
    </rPh>
    <rPh sb="3" eb="4">
      <t>ふん</t>
    </rPh>
    <phoneticPr fontId="3" type="Hiragana"/>
  </si>
  <si>
    <t>職　　名</t>
    <rPh sb="0" eb="1">
      <t>ショク</t>
    </rPh>
    <rPh sb="3" eb="4">
      <t>ナ</t>
    </rPh>
    <phoneticPr fontId="5"/>
  </si>
  <si>
    <t>氏　　名</t>
    <rPh sb="0" eb="1">
      <t>シ</t>
    </rPh>
    <rPh sb="3" eb="4">
      <t>ナ</t>
    </rPh>
    <phoneticPr fontId="5"/>
  </si>
  <si>
    <t>振込口座</t>
    <rPh sb="0" eb="2">
      <t>フリコミ</t>
    </rPh>
    <rPh sb="2" eb="4">
      <t>コウザ</t>
    </rPh>
    <phoneticPr fontId="5"/>
  </si>
  <si>
    <t>申請に関する担当者</t>
    <rPh sb="0" eb="2">
      <t>シンセイ</t>
    </rPh>
    <rPh sb="3" eb="4">
      <t>カン</t>
    </rPh>
    <rPh sb="6" eb="9">
      <t>タントウシャ</t>
    </rPh>
    <phoneticPr fontId="5"/>
  </si>
  <si>
    <t>（別記様式第１号）</t>
    <rPh sb="1" eb="3">
      <t>ベッキ</t>
    </rPh>
    <rPh sb="3" eb="5">
      <t>ヨウシキ</t>
    </rPh>
    <rPh sb="5" eb="6">
      <t>ダイ</t>
    </rPh>
    <rPh sb="7" eb="8">
      <t>ゴウ</t>
    </rPh>
    <phoneticPr fontId="5"/>
  </si>
  <si>
    <t>金融機関コード</t>
    <rPh sb="0" eb="2">
      <t>キンユウ</t>
    </rPh>
    <rPh sb="2" eb="4">
      <t>キカン</t>
    </rPh>
    <phoneticPr fontId="5"/>
  </si>
  <si>
    <t>　　令和</t>
    <rPh sb="2" eb="4">
      <t>レイワ</t>
    </rPh>
    <phoneticPr fontId="5"/>
  </si>
  <si>
    <t>申請額</t>
    <rPh sb="0" eb="3">
      <t>シンセイガク</t>
    </rPh>
    <phoneticPr fontId="5"/>
  </si>
  <si>
    <t>か所</t>
    <rPh sb="1" eb="2">
      <t>ショ</t>
    </rPh>
    <phoneticPr fontId="5"/>
  </si>
  <si>
    <t>誓　約　事　項</t>
    <rPh sb="0" eb="1">
      <t>チカイ</t>
    </rPh>
    <rPh sb="2" eb="3">
      <t>ヤク</t>
    </rPh>
    <rPh sb="4" eb="5">
      <t>コト</t>
    </rPh>
    <rPh sb="6" eb="7">
      <t>コウ</t>
    </rPh>
    <phoneticPr fontId="5"/>
  </si>
  <si>
    <t>　サービス種別・申請金額等の申請内容に相違ない。</t>
  </si>
  <si>
    <t>小　　計</t>
    <rPh sb="0" eb="1">
      <t>ショウ</t>
    </rPh>
    <rPh sb="3" eb="4">
      <t>ケイ</t>
    </rPh>
    <phoneticPr fontId="5"/>
  </si>
  <si>
    <t>開所日</t>
    <rPh sb="0" eb="2">
      <t>カイショ</t>
    </rPh>
    <rPh sb="2" eb="3">
      <t>ビ</t>
    </rPh>
    <phoneticPr fontId="5"/>
  </si>
  <si>
    <t>事業所・施設の名称</t>
    <rPh sb="0" eb="3">
      <t>ジギョウショ</t>
    </rPh>
    <rPh sb="4" eb="6">
      <t>シセツ</t>
    </rPh>
    <rPh sb="7" eb="9">
      <t>メイショウ</t>
    </rPh>
    <phoneticPr fontId="5"/>
  </si>
  <si>
    <t>No.</t>
  </si>
  <si>
    <t>申　請　者</t>
    <rPh sb="0" eb="1">
      <t>サル</t>
    </rPh>
    <rPh sb="2" eb="3">
      <t>ショウ</t>
    </rPh>
    <rPh sb="4" eb="5">
      <t>シャ</t>
    </rPh>
    <phoneticPr fontId="5"/>
  </si>
  <si>
    <t>法人所在地</t>
    <rPh sb="0" eb="2">
      <t>ホウジン</t>
    </rPh>
    <rPh sb="2" eb="5">
      <t>ショザイチ</t>
    </rPh>
    <phoneticPr fontId="5"/>
  </si>
  <si>
    <t>－</t>
  </si>
  <si>
    <t>E-mail</t>
  </si>
  <si>
    <t>通所系</t>
    <rPh sb="0" eb="2">
      <t>ツウショ</t>
    </rPh>
    <rPh sb="2" eb="3">
      <t>ケイ</t>
    </rPh>
    <phoneticPr fontId="5"/>
  </si>
  <si>
    <t>事業所･施設数</t>
    <rPh sb="0" eb="3">
      <t>ジギョウショ</t>
    </rPh>
    <rPh sb="4" eb="6">
      <t>シセツ</t>
    </rPh>
    <rPh sb="6" eb="7">
      <t>スウ</t>
    </rPh>
    <phoneticPr fontId="5"/>
  </si>
  <si>
    <t>通所
定員</t>
    <rPh sb="0" eb="2">
      <t>ツウショ</t>
    </rPh>
    <rPh sb="3" eb="5">
      <t>テイイン</t>
    </rPh>
    <phoneticPr fontId="5"/>
  </si>
  <si>
    <t>事業所・施設の所在地</t>
    <rPh sb="0" eb="3">
      <t>ジギョウショ</t>
    </rPh>
    <rPh sb="4" eb="6">
      <t>シセツ</t>
    </rPh>
    <rPh sb="7" eb="10">
      <t>ショザイチ</t>
    </rPh>
    <phoneticPr fontId="5"/>
  </si>
  <si>
    <t>合　　計</t>
    <rPh sb="0" eb="1">
      <t>ゴウ</t>
    </rPh>
    <rPh sb="3" eb="4">
      <t>ケイ</t>
    </rPh>
    <phoneticPr fontId="5"/>
  </si>
  <si>
    <t>算定額</t>
    <rPh sb="0" eb="2">
      <t>サンテイ</t>
    </rPh>
    <rPh sb="2" eb="3">
      <t>ガク</t>
    </rPh>
    <phoneticPr fontId="5"/>
  </si>
  <si>
    <t>算定額</t>
    <rPh sb="0" eb="3">
      <t>サンテイガク</t>
    </rPh>
    <phoneticPr fontId="5"/>
  </si>
  <si>
    <t>店舗コード</t>
    <rPh sb="0" eb="2">
      <t>テンポ</t>
    </rPh>
    <phoneticPr fontId="5"/>
  </si>
  <si>
    <t>人</t>
    <rPh sb="0" eb="1">
      <t>ニン</t>
    </rPh>
    <phoneticPr fontId="5"/>
  </si>
  <si>
    <t>　この助成金に係る収入及び支出等に係る証拠書類を適切に整備保管する。</t>
    <rPh sb="29" eb="31">
      <t>ホカン</t>
    </rPh>
    <phoneticPr fontId="5"/>
  </si>
  <si>
    <t>　この助成金と対象経費を重複して，他の助成金を受けていない。</t>
  </si>
  <si>
    <t>　添付書類</t>
    <rPh sb="1" eb="3">
      <t>テンプ</t>
    </rPh>
    <rPh sb="3" eb="5">
      <t>ショルイ</t>
    </rPh>
    <phoneticPr fontId="5"/>
  </si>
  <si>
    <t>代表者の職・氏名</t>
  </si>
  <si>
    <t>自立訓練（生活訓練）</t>
    <rPh sb="0" eb="2">
      <t>ジリツ</t>
    </rPh>
    <rPh sb="2" eb="4">
      <t>クンレン</t>
    </rPh>
    <rPh sb="5" eb="7">
      <t>セイカツ</t>
    </rPh>
    <rPh sb="7" eb="9">
      <t>クンレン</t>
    </rPh>
    <phoneticPr fontId="5"/>
  </si>
  <si>
    <t>Excelファイル名を代表となる事業所の事業所番号に変更</t>
  </si>
  <si>
    <t>開設日</t>
    <rPh sb="0" eb="3">
      <t>カイセツビ</t>
    </rPh>
    <phoneticPr fontId="5"/>
  </si>
  <si>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5"/>
  </si>
  <si>
    <t>申請額</t>
    <rPh sb="0" eb="2">
      <t>シンセイ</t>
    </rPh>
    <rPh sb="2" eb="3">
      <t>ガク</t>
    </rPh>
    <phoneticPr fontId="5"/>
  </si>
  <si>
    <t>普通</t>
    <rPh sb="0" eb="2">
      <t>フツウ</t>
    </rPh>
    <phoneticPr fontId="5"/>
  </si>
  <si>
    <t>ゆうちょ銀行</t>
    <rPh sb="4" eb="6">
      <t>ギンコウ</t>
    </rPh>
    <phoneticPr fontId="5"/>
  </si>
  <si>
    <t>記号</t>
    <rPh sb="0" eb="2">
      <t>キゴウ</t>
    </rPh>
    <phoneticPr fontId="5"/>
  </si>
  <si>
    <t>番号</t>
    <rPh sb="0" eb="2">
      <t>バンゴウ</t>
    </rPh>
    <phoneticPr fontId="5"/>
  </si>
  <si>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</si>
  <si>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5"/>
  </si>
  <si>
    <t>　（２）施設別個票（別紙２）</t>
    <rPh sb="4" eb="6">
      <t>シセツ</t>
    </rPh>
    <rPh sb="6" eb="7">
      <t>ベツ</t>
    </rPh>
    <rPh sb="7" eb="9">
      <t>コヒョウ</t>
    </rPh>
    <rPh sb="10" eb="12">
      <t>ベッシ</t>
    </rPh>
    <phoneticPr fontId="5"/>
  </si>
  <si>
    <t>施設別申請額一覧（別紙１）</t>
    <rPh sb="0" eb="2">
      <t>シセツ</t>
    </rPh>
    <rPh sb="2" eb="3">
      <t>ベツ</t>
    </rPh>
    <rPh sb="3" eb="6">
      <t>シンセイガク</t>
    </rPh>
    <rPh sb="6" eb="8">
      <t>イチラン</t>
    </rPh>
    <rPh sb="9" eb="11">
      <t>ベッシ</t>
    </rPh>
    <phoneticPr fontId="5"/>
  </si>
  <si>
    <t>施設別個票（別紙２）</t>
    <rPh sb="0" eb="2">
      <t>シセツ</t>
    </rPh>
    <rPh sb="2" eb="3">
      <t>ベツ</t>
    </rPh>
    <rPh sb="3" eb="5">
      <t>コヒョウ</t>
    </rPh>
    <rPh sb="6" eb="8">
      <t>ベッシ</t>
    </rPh>
    <phoneticPr fontId="5"/>
  </si>
  <si>
    <t>短期入所</t>
    <rPh sb="0" eb="2">
      <t>たんき</t>
    </rPh>
    <rPh sb="2" eb="4">
      <t>にゅうしょ</t>
    </rPh>
    <phoneticPr fontId="3" type="Hiragana"/>
  </si>
  <si>
    <t>人</t>
    <rPh sb="0" eb="1">
      <t>にん</t>
    </rPh>
    <phoneticPr fontId="3" type="Hiragana"/>
  </si>
  <si>
    <t>→交付決定通知送付先〒</t>
    <rPh sb="1" eb="3">
      <t>こうふ</t>
    </rPh>
    <rPh sb="3" eb="5">
      <t>けってい</t>
    </rPh>
    <rPh sb="5" eb="7">
      <t>つうち</t>
    </rPh>
    <rPh sb="7" eb="10">
      <t>そうふさき</t>
    </rPh>
    <phoneticPr fontId="3" type="Hiragana"/>
  </si>
  <si>
    <t>入所
定員②</t>
    <rPh sb="0" eb="2">
      <t>ニュウショ</t>
    </rPh>
    <rPh sb="3" eb="5">
      <t>テイイン</t>
    </rPh>
    <phoneticPr fontId="5"/>
  </si>
  <si>
    <t>運営月数</t>
    <rPh sb="0" eb="2">
      <t>ウンエイ</t>
    </rPh>
    <rPh sb="2" eb="3">
      <t>ゲツ</t>
    </rPh>
    <rPh sb="3" eb="4">
      <t>スウ</t>
    </rPh>
    <phoneticPr fontId="5"/>
  </si>
  <si>
    <t>月</t>
    <rPh sb="0" eb="1">
      <t>つき</t>
    </rPh>
    <phoneticPr fontId="3" type="Hiragana"/>
  </si>
  <si>
    <t>代表者職・氏名</t>
    <rPh sb="0" eb="3">
      <t>ダイヒョウシャ</t>
    </rPh>
    <rPh sb="3" eb="4">
      <t>ショク</t>
    </rPh>
    <rPh sb="5" eb="6">
      <t>シ</t>
    </rPh>
    <rPh sb="6" eb="7">
      <t>メイ</t>
    </rPh>
    <phoneticPr fontId="5"/>
  </si>
  <si>
    <t>申請額（通所）</t>
    <rPh sb="0" eb="2">
      <t>シンセイ</t>
    </rPh>
    <rPh sb="2" eb="3">
      <t>ガク</t>
    </rPh>
    <rPh sb="4" eb="6">
      <t>ツウショ</t>
    </rPh>
    <phoneticPr fontId="5"/>
  </si>
  <si>
    <t>定員
（通所）</t>
    <rPh sb="0" eb="2">
      <t>ていいん</t>
    </rPh>
    <rPh sb="4" eb="6">
      <t>つうしょ</t>
    </rPh>
    <phoneticPr fontId="3" type="Hiragana"/>
  </si>
  <si>
    <t>基準単価
（通所）</t>
    <rPh sb="0" eb="2">
      <t>キジュン</t>
    </rPh>
    <rPh sb="2" eb="4">
      <t>タンカ</t>
    </rPh>
    <rPh sb="6" eb="8">
      <t>ツウショ</t>
    </rPh>
    <phoneticPr fontId="5"/>
  </si>
  <si>
    <t>福祉型障害児入所施設</t>
    <rPh sb="0" eb="3">
      <t>ふくしがた</t>
    </rPh>
    <rPh sb="3" eb="6">
      <t>しょうがいじ</t>
    </rPh>
    <rPh sb="6" eb="8">
      <t>にゅうしょ</t>
    </rPh>
    <rPh sb="8" eb="10">
      <t>しせつ</t>
    </rPh>
    <phoneticPr fontId="3" type="Hiragana"/>
  </si>
  <si>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</si>
  <si>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5"/>
  </si>
  <si>
    <t>月</t>
    <rPh sb="0" eb="1">
      <t>がつ</t>
    </rPh>
    <phoneticPr fontId="3" type="Hiragana"/>
  </si>
  <si>
    <t>施設数</t>
    <rPh sb="0" eb="2">
      <t>しせつ</t>
    </rPh>
    <rPh sb="2" eb="3">
      <t>すう</t>
    </rPh>
    <phoneticPr fontId="3" type="Hiragana"/>
  </si>
  <si>
    <t>宿泊型自立訓練</t>
    <rPh sb="0" eb="3">
      <t>しゅくはくがた</t>
    </rPh>
    <rPh sb="3" eb="5">
      <t>じりつ</t>
    </rPh>
    <rPh sb="5" eb="7">
      <t>くんれん</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</si>
  <si>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</si>
  <si>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</si>
  <si>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</si>
  <si>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</si>
  <si>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</si>
  <si>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</si>
  <si>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</si>
  <si>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</si>
  <si>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</si>
  <si>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</si>
  <si>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</si>
  <si>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入所
定員①</t>
    <rPh sb="0" eb="2">
      <t>ニュウショ</t>
    </rPh>
    <rPh sb="3" eb="5">
      <t>テイイン</t>
    </rPh>
    <phoneticPr fontId="5"/>
  </si>
  <si>
    <t>請　求　書</t>
    <rPh sb="0" eb="1">
      <t>ショウ</t>
    </rPh>
    <rPh sb="2" eb="3">
      <t>モトム</t>
    </rPh>
    <rPh sb="4" eb="5">
      <t>ショ</t>
    </rPh>
    <phoneticPr fontId="5"/>
  </si>
  <si>
    <t>【債権者】</t>
    <rPh sb="1" eb="4">
      <t>サイケンシャ</t>
    </rPh>
    <phoneticPr fontId="5"/>
  </si>
  <si>
    <t>郵便番号</t>
    <rPh sb="0" eb="2">
      <t>ユウビン</t>
    </rPh>
    <rPh sb="2" eb="4">
      <t>バンゴウ</t>
    </rPh>
    <phoneticPr fontId="5"/>
  </si>
  <si>
    <t>住所</t>
    <rPh sb="0" eb="1">
      <t>ジュウ</t>
    </rPh>
    <rPh sb="1" eb="2">
      <t>ショ</t>
    </rPh>
    <phoneticPr fontId="5"/>
  </si>
  <si>
    <t>【振込先口座】</t>
    <rPh sb="1" eb="4">
      <t>フリコミサキ</t>
    </rPh>
    <rPh sb="4" eb="6">
      <t>コウザ</t>
    </rPh>
    <phoneticPr fontId="5"/>
  </si>
  <si>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</si>
  <si>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5"/>
  </si>
  <si>
    <t>口座番号</t>
    <rPh sb="0" eb="2">
      <t>コウザ</t>
    </rPh>
    <rPh sb="2" eb="4">
      <t>バンゴウ</t>
    </rPh>
    <phoneticPr fontId="5"/>
  </si>
  <si>
    <t>請　求　金　額</t>
    <rPh sb="0" eb="1">
      <t>ショウ</t>
    </rPh>
    <rPh sb="2" eb="3">
      <t>モトム</t>
    </rPh>
    <rPh sb="4" eb="5">
      <t>カネ</t>
    </rPh>
    <rPh sb="6" eb="7">
      <t>ガク</t>
    </rPh>
    <phoneticPr fontId="5"/>
  </si>
  <si>
    <t>金融機関名</t>
    <rPh sb="0" eb="2">
      <t>キンユウ</t>
    </rPh>
    <rPh sb="2" eb="4">
      <t>キカン</t>
    </rPh>
    <rPh sb="4" eb="5">
      <t>メイ</t>
    </rPh>
    <phoneticPr fontId="5"/>
  </si>
  <si>
    <t>\</t>
  </si>
  <si>
    <t>令和　　 年　　 月　　 日</t>
    <rPh sb="0" eb="2">
      <t>レイワ</t>
    </rPh>
    <rPh sb="5" eb="6">
      <t>ネン</t>
    </rPh>
    <rPh sb="9" eb="10">
      <t>ガツ</t>
    </rPh>
    <rPh sb="13" eb="14">
      <t>ニチ</t>
    </rPh>
    <phoneticPr fontId="5"/>
  </si>
  <si>
    <t>支店名</t>
    <rPh sb="0" eb="3">
      <t>シテンメイ</t>
    </rPh>
    <phoneticPr fontId="5"/>
  </si>
  <si>
    <t>電話番号</t>
  </si>
  <si>
    <t>預 金 種 別</t>
    <rPh sb="0" eb="1">
      <t>アズカリ</t>
    </rPh>
    <rPh sb="2" eb="3">
      <t>キン</t>
    </rPh>
    <rPh sb="4" eb="5">
      <t>タネ</t>
    </rPh>
    <rPh sb="6" eb="7">
      <t>ベツ</t>
    </rPh>
    <phoneticPr fontId="5"/>
  </si>
  <si>
    <t>貯蓄</t>
    <rPh sb="0" eb="2">
      <t>チョチク</t>
    </rPh>
    <phoneticPr fontId="5"/>
  </si>
  <si>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</si>
  <si>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</si>
  <si>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</si>
  <si>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5"/>
  </si>
  <si>
    <t>　←番号が８桁ない場合は右詰で記入</t>
  </si>
  <si>
    <t>施設数（入所①）</t>
    <rPh sb="0" eb="3">
      <t>しせつすう</t>
    </rPh>
    <rPh sb="4" eb="6">
      <t>にゅうしょ</t>
    </rPh>
    <phoneticPr fontId="3" type="Hiragana"/>
  </si>
  <si>
    <t>共同生活援助（外部サービス利用型）</t>
    <rPh sb="0" eb="2">
      <t>きょうどう</t>
    </rPh>
    <rPh sb="2" eb="4">
      <t>せいかつ</t>
    </rPh>
    <rPh sb="4" eb="6">
      <t>えんじょ</t>
    </rPh>
    <rPh sb="7" eb="9">
      <t>がいぶ</t>
    </rPh>
    <rPh sb="13" eb="15">
      <t>りよう</t>
    </rPh>
    <rPh sb="15" eb="16">
      <t>がた</t>
    </rPh>
    <phoneticPr fontId="3" type="Hiragana"/>
  </si>
  <si>
    <t>ゆうちょ銀行の場合（通帳に表記されている記号５桁及び番号８桁を記入）</t>
    <rPh sb="7" eb="9">
      <t>バアイ</t>
    </rPh>
    <phoneticPr fontId="5"/>
  </si>
  <si>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</si>
  <si>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</si>
  <si>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</si>
  <si>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生活介護</t>
    <rPh sb="0" eb="2">
      <t>せいかつ</t>
    </rPh>
    <rPh sb="2" eb="4">
      <t>かいご</t>
    </rPh>
    <phoneticPr fontId="3" type="Hiragana"/>
  </si>
  <si>
    <t>定員
（入所①）</t>
    <rPh sb="0" eb="2">
      <t>テイイン</t>
    </rPh>
    <rPh sb="4" eb="6">
      <t>ニュウショ</t>
    </rPh>
    <phoneticPr fontId="5"/>
  </si>
  <si>
    <t>申請内訳</t>
    <rPh sb="0" eb="2">
      <t>シンセイ</t>
    </rPh>
    <rPh sb="2" eb="4">
      <t>ウチワケ</t>
    </rPh>
    <phoneticPr fontId="5"/>
  </si>
  <si>
    <t>運営月数
（入所②）</t>
    <rPh sb="0" eb="2">
      <t>ウンエイ</t>
    </rPh>
    <rPh sb="2" eb="3">
      <t>ツキ</t>
    </rPh>
    <rPh sb="3" eb="4">
      <t>スウ</t>
    </rPh>
    <rPh sb="6" eb="8">
      <t>ニュウショ</t>
    </rPh>
    <phoneticPr fontId="5"/>
  </si>
  <si>
    <t>円</t>
    <rPh sb="0" eb="1">
      <t>エン</t>
    </rPh>
    <phoneticPr fontId="5"/>
  </si>
  <si>
    <t>円</t>
  </si>
  <si>
    <t>放課後等デイサービス</t>
    <rPh sb="0" eb="3">
      <t>ホウカゴ</t>
    </rPh>
    <rPh sb="3" eb="4">
      <t>トウ</t>
    </rPh>
    <phoneticPr fontId="5"/>
  </si>
  <si>
    <t>連絡先ＴＥＬ</t>
    <rPh sb="0" eb="3">
      <t>れんらくさき</t>
    </rPh>
    <phoneticPr fontId="3" type="Hiragana"/>
  </si>
  <si>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</si>
  <si>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</si>
  <si>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</si>
  <si>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</si>
  <si>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</si>
  <si>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</si>
  <si>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5"/>
  </si>
  <si>
    <t>就労継続支援Ｂ型</t>
    <rPh sb="0" eb="2">
      <t>シュウロウ</t>
    </rPh>
    <rPh sb="2" eb="4">
      <t>ケイゾク</t>
    </rPh>
    <rPh sb="4" eb="6">
      <t>シエン</t>
    </rPh>
    <rPh sb="7" eb="8">
      <t>ガタ</t>
    </rPh>
    <phoneticPr fontId="5"/>
  </si>
  <si>
    <t>事業所番号</t>
    <rPh sb="0" eb="3">
      <t>ジギョウショ</t>
    </rPh>
    <rPh sb="3" eb="5">
      <t>バンゴウ</t>
    </rPh>
    <phoneticPr fontId="5"/>
  </si>
  <si>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</si>
  <si>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</si>
  <si>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</si>
  <si>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</si>
  <si>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</si>
  <si>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</si>
  <si>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</si>
  <si>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</si>
  <si>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</si>
  <si>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</si>
  <si>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</si>
  <si>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</si>
  <si>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</si>
  <si>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</si>
  <si>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</si>
  <si>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</si>
  <si>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</si>
  <si>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</si>
  <si>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5"/>
  </si>
  <si>
    <t>運営月数
（入所①）</t>
    <rPh sb="0" eb="2">
      <t>ウンエイ</t>
    </rPh>
    <rPh sb="2" eb="3">
      <t>ツキ</t>
    </rPh>
    <rPh sb="3" eb="4">
      <t>スウ</t>
    </rPh>
    <rPh sb="6" eb="8">
      <t>ニュウショ</t>
    </rPh>
    <phoneticPr fontId="5"/>
  </si>
  <si>
    <t>申請額（入所②）</t>
    <rPh sb="0" eb="2">
      <t>シンセイ</t>
    </rPh>
    <rPh sb="2" eb="3">
      <t>ガク</t>
    </rPh>
    <rPh sb="4" eb="6">
      <t>ニュウショ</t>
    </rPh>
    <phoneticPr fontId="5"/>
  </si>
  <si>
    <t>基準単価
（入所②）</t>
    <rPh sb="0" eb="2">
      <t>キジュン</t>
    </rPh>
    <rPh sb="2" eb="4">
      <t>タンカ</t>
    </rPh>
    <rPh sb="6" eb="8">
      <t>ニュウショ</t>
    </rPh>
    <phoneticPr fontId="5"/>
  </si>
  <si>
    <t>基準単価
（入所①）</t>
    <rPh sb="0" eb="2">
      <t>キジュン</t>
    </rPh>
    <rPh sb="2" eb="4">
      <t>タンカ</t>
    </rPh>
    <rPh sb="6" eb="8">
      <t>ニュウショ</t>
    </rPh>
    <phoneticPr fontId="5"/>
  </si>
  <si>
    <t>定員
（入所②）</t>
    <rPh sb="0" eb="2">
      <t>テイイン</t>
    </rPh>
    <rPh sb="4" eb="6">
      <t>ニュウショ</t>
    </rPh>
    <phoneticPr fontId="5"/>
  </si>
  <si>
    <t>入所系②</t>
    <rPh sb="0" eb="2">
      <t>ニュウショ</t>
    </rPh>
    <rPh sb="2" eb="3">
      <t>ケイ</t>
    </rPh>
    <phoneticPr fontId="5"/>
  </si>
  <si>
    <t>入所系①</t>
  </si>
  <si>
    <t>　この助成金は，施設利用者の食事提供に係る食材料費に充てる。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5"/>
  </si>
  <si>
    <t>施設数（入所②）</t>
    <rPh sb="0" eb="3">
      <t>しせつすう</t>
    </rPh>
    <rPh sb="4" eb="6">
      <t>にゅうしょ</t>
    </rPh>
    <phoneticPr fontId="3" type="Hiragana"/>
  </si>
  <si>
    <t>本申請書の使い方</t>
    <rPh sb="0" eb="1">
      <t>ホン</t>
    </rPh>
    <rPh sb="1" eb="4">
      <t>シンセイショ</t>
    </rPh>
    <rPh sb="5" eb="6">
      <t>ツカ</t>
    </rPh>
    <rPh sb="7" eb="8">
      <t>カタ</t>
    </rPh>
    <phoneticPr fontId="4"/>
  </si>
  <si>
    <t>手順</t>
    <rPh sb="0" eb="2">
      <t>テジュン</t>
    </rPh>
    <phoneticPr fontId="4"/>
  </si>
  <si>
    <t>法人本部の作業</t>
    <rPh sb="0" eb="2">
      <t>ホウジン</t>
    </rPh>
    <rPh sb="2" eb="4">
      <t>ホンブ</t>
    </rPh>
    <rPh sb="5" eb="7">
      <t>サギョウ</t>
    </rPh>
    <phoneticPr fontId="4"/>
  </si>
  <si>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4"/>
  </si>
  <si>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4"/>
  </si>
  <si>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4"/>
  </si>
  <si>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4"/>
  </si>
  <si>
    <r>
      <t xml:space="preserve">「請求書」の必要事項を入力
</t>
    </r>
    <r>
      <rPr>
        <b/>
        <u/>
        <sz val="10"/>
        <color theme="1"/>
        <rFont val="BIZ UD明朝 Medium"/>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4"/>
  </si>
  <si>
    <r>
      <t xml:space="preserve">
仙北市社会福祉課</t>
    </r>
    <r>
      <rPr>
        <b/>
        <sz val="10"/>
        <color theme="1"/>
        <rFont val="BIZ UD明朝 Medium"/>
        <family val="1"/>
        <charset val="128"/>
      </rPr>
      <t xml:space="preserve">へ下記の書類一式を郵送
</t>
    </r>
    <r>
      <rPr>
        <sz val="10"/>
        <color theme="1"/>
        <rFont val="BIZ UD明朝 Medium"/>
        <family val="1"/>
        <charset val="128"/>
      </rPr>
      <t>・</t>
    </r>
    <r>
      <rPr>
        <b/>
        <sz val="10"/>
        <color theme="1"/>
        <rFont val="BIZ UD明朝 Medium"/>
        <family val="1"/>
        <charset val="128"/>
      </rPr>
      <t>申請書及び</t>
    </r>
    <r>
      <rPr>
        <sz val="10"/>
        <color theme="1"/>
        <rFont val="BIZ UD明朝 Medium"/>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※封筒に「物価高騰対策事業補助金　関係書類在中」と明記
※他の書類を同封しないでください。
※</t>
    </r>
    <r>
      <rPr>
        <u/>
        <sz val="10"/>
        <color theme="1"/>
        <rFont val="BIZ UD明朝 Medium"/>
        <family val="1"/>
        <charset val="128"/>
      </rPr>
      <t>郵送の場合も電子データの提出をお願いいたします。</t>
    </r>
    <rPh sb="1" eb="3">
      <t>センボク</t>
    </rPh>
    <rPh sb="3" eb="4">
      <t>シ</t>
    </rPh>
    <rPh sb="4" eb="8">
      <t>シャカイフクシ</t>
    </rPh>
    <rPh sb="8" eb="9">
      <t>カ</t>
    </rPh>
    <rPh sb="10" eb="12">
      <t>カキ</t>
    </rPh>
    <rPh sb="13" eb="15">
      <t>ショルイ</t>
    </rPh>
    <rPh sb="15" eb="17">
      <t>イッシキ</t>
    </rPh>
    <rPh sb="18" eb="20">
      <t>ユウソウ</t>
    </rPh>
    <rPh sb="22" eb="25">
      <t>シンセイショ</t>
    </rPh>
    <rPh sb="25" eb="26">
      <t>オヨ</t>
    </rPh>
    <rPh sb="27" eb="30">
      <t>セイキュウショ</t>
    </rPh>
    <rPh sb="31" eb="33">
      <t>ツウチョウ</t>
    </rPh>
    <rPh sb="38" eb="40">
      <t>テンプ</t>
    </rPh>
    <rPh sb="42" eb="43">
      <t>カミ</t>
    </rPh>
    <rPh sb="43" eb="45">
      <t>バイタイ</t>
    </rPh>
    <rPh sb="46" eb="48">
      <t>テイシュツ</t>
    </rPh>
    <rPh sb="50" eb="53">
      <t>シンセイシャ</t>
    </rPh>
    <rPh sb="54" eb="56">
      <t>フリコミ</t>
    </rPh>
    <rPh sb="56" eb="57">
      <t>サキ</t>
    </rPh>
    <rPh sb="58" eb="60">
      <t>コウザ</t>
    </rPh>
    <rPh sb="60" eb="62">
      <t>メイギ</t>
    </rPh>
    <rPh sb="63" eb="64">
      <t>チガ</t>
    </rPh>
    <rPh sb="65" eb="67">
      <t>バアイ</t>
    </rPh>
    <rPh sb="68" eb="71">
      <t>イニンジョウ</t>
    </rPh>
    <rPh sb="72" eb="73">
      <t>カミ</t>
    </rPh>
    <rPh sb="73" eb="75">
      <t>バイタイ</t>
    </rPh>
    <rPh sb="76" eb="78">
      <t>テイシュツ</t>
    </rPh>
    <rPh sb="79" eb="82">
      <t>イニンジョウ</t>
    </rPh>
    <rPh sb="83" eb="85">
      <t>オウイン</t>
    </rPh>
    <rPh sb="86" eb="88">
      <t>ヒツヨウ</t>
    </rPh>
    <rPh sb="98" eb="100">
      <t>ホウジン</t>
    </rPh>
    <rPh sb="100" eb="101">
      <t>メイ</t>
    </rPh>
    <rPh sb="102" eb="104">
      <t>シンセイ</t>
    </rPh>
    <rPh sb="104" eb="107">
      <t>ネンガッピ</t>
    </rPh>
    <rPh sb="124" eb="126">
      <t>ブッカ</t>
    </rPh>
    <rPh sb="126" eb="128">
      <t>コウトウ</t>
    </rPh>
    <rPh sb="128" eb="130">
      <t>タイサク</t>
    </rPh>
    <rPh sb="130" eb="132">
      <t>ジギョウ</t>
    </rPh>
    <rPh sb="132" eb="135">
      <t>ホジョキン</t>
    </rPh>
    <rPh sb="136" eb="138">
      <t>カンケイ</t>
    </rPh>
    <rPh sb="138" eb="140">
      <t>ショルイ</t>
    </rPh>
    <rPh sb="148" eb="149">
      <t>ホカ</t>
    </rPh>
    <rPh sb="150" eb="152">
      <t>ショルイ</t>
    </rPh>
    <rPh sb="153" eb="155">
      <t>ドウフウ</t>
    </rPh>
    <rPh sb="166" eb="168">
      <t>ユウソウ</t>
    </rPh>
    <rPh sb="169" eb="171">
      <t>バアイ</t>
    </rPh>
    <rPh sb="172" eb="174">
      <t>デンシ</t>
    </rPh>
    <rPh sb="178" eb="180">
      <t>テイシュツ</t>
    </rPh>
    <rPh sb="182" eb="183">
      <t>ネガ</t>
    </rPh>
    <phoneticPr fontId="4"/>
  </si>
  <si>
    <t>仙北市長　田口　知明</t>
    <rPh sb="0" eb="2">
      <t>センボク</t>
    </rPh>
    <rPh sb="2" eb="4">
      <t>シチョウ</t>
    </rPh>
    <rPh sb="5" eb="7">
      <t>タグチ</t>
    </rPh>
    <rPh sb="8" eb="10">
      <t>トモアキ</t>
    </rPh>
    <phoneticPr fontId="4"/>
  </si>
  <si>
    <t>様</t>
    <rPh sb="0" eb="1">
      <t>サマ</t>
    </rPh>
    <phoneticPr fontId="4"/>
  </si>
  <si>
    <r>
      <t>　口座名義　　　</t>
    </r>
    <r>
      <rPr>
        <b/>
        <sz val="9"/>
        <color indexed="8"/>
        <rFont val="BIZ UD明朝 Medium"/>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5"/>
  </si>
  <si>
    <t>　仙北市長　田口　知明　様</t>
    <rPh sb="1" eb="3">
      <t>センボク</t>
    </rPh>
    <rPh sb="3" eb="5">
      <t>シチョウ</t>
    </rPh>
    <rPh sb="6" eb="8">
      <t>タグチ</t>
    </rPh>
    <rPh sb="9" eb="11">
      <t>トモアキ</t>
    </rPh>
    <rPh sb="12" eb="13">
      <t>サマ</t>
    </rPh>
    <phoneticPr fontId="4"/>
  </si>
  <si>
    <t>　（課名　社会福祉課）</t>
    <rPh sb="2" eb="4">
      <t>カメイ</t>
    </rPh>
    <rPh sb="5" eb="9">
      <t>シャカイフクシ</t>
    </rPh>
    <rPh sb="9" eb="10">
      <t>カ</t>
    </rPh>
    <phoneticPr fontId="4"/>
  </si>
  <si>
    <t>仙北市長　田口　知明　様</t>
    <rPh sb="0" eb="2">
      <t>せんぼく</t>
    </rPh>
    <rPh sb="5" eb="7">
      <t>たぐち</t>
    </rPh>
    <rPh sb="8" eb="10">
      <t>ともあき</t>
    </rPh>
    <phoneticPr fontId="3" type="Hiragana"/>
  </si>
  <si>
    <t>運営月数</t>
    <rPh sb="0" eb="2">
      <t>ウンエイ</t>
    </rPh>
    <rPh sb="2" eb="3">
      <t>ゲツ</t>
    </rPh>
    <rPh sb="3" eb="4">
      <t>スウ</t>
    </rPh>
    <phoneticPr fontId="4"/>
  </si>
  <si>
    <t>申請額（入所②）</t>
  </si>
  <si>
    <t>申請額（通所）</t>
  </si>
  <si>
    <t>令和７年度仙北市障害者支援施設等物価高騰対策事業費補助金</t>
    <rPh sb="5" eb="7">
      <t>センボク</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4"/>
  </si>
  <si>
    <t>令和７年度仙北市障害者支援施設等物価高騰対策事業（食材料費）補助金交付申請書兼実績報告書</t>
    <rPh sb="0" eb="2">
      <t>レイワ</t>
    </rPh>
    <rPh sb="3" eb="5">
      <t>ネンド</t>
    </rPh>
    <rPh sb="5" eb="7">
      <t>センボク</t>
    </rPh>
    <rPh sb="7" eb="8">
      <t>シ</t>
    </rPh>
    <rPh sb="8" eb="11">
      <t>ショウガイシャ</t>
    </rPh>
    <rPh sb="11" eb="13">
      <t>シエン</t>
    </rPh>
    <rPh sb="13" eb="15">
      <t>シセツ</t>
    </rPh>
    <rPh sb="15" eb="16">
      <t>トウ</t>
    </rPh>
    <rPh sb="16" eb="18">
      <t>ブッカ</t>
    </rPh>
    <rPh sb="18" eb="20">
      <t>コウトウ</t>
    </rPh>
    <rPh sb="20" eb="22">
      <t>タイサク</t>
    </rPh>
    <rPh sb="22" eb="24">
      <t>ジギョウ</t>
    </rPh>
    <rPh sb="25" eb="29">
      <t>ショクザイリョウヒ</t>
    </rPh>
    <rPh sb="30" eb="33">
      <t>ホジョキン</t>
    </rPh>
    <rPh sb="33" eb="35">
      <t>コウフ</t>
    </rPh>
    <rPh sb="35" eb="38">
      <t>シンセイショ</t>
    </rPh>
    <rPh sb="38" eb="39">
      <t>ケン</t>
    </rPh>
    <rPh sb="39" eb="41">
      <t>ジッセキ</t>
    </rPh>
    <rPh sb="41" eb="44">
      <t>ホウコクショ</t>
    </rPh>
    <phoneticPr fontId="4"/>
  </si>
  <si>
    <t>就労選択支援</t>
    <rPh sb="0" eb="6">
      <t>シュウロウセンタクシエン</t>
    </rPh>
    <phoneticPr fontId="5"/>
  </si>
  <si>
    <t>　令和７年度仙北市障害者支援施設等物価高騰対策事業（食材料費）補助金として、次のとおり</t>
    <rPh sb="6" eb="8">
      <t>センボク</t>
    </rPh>
    <rPh sb="26" eb="30">
      <t>ショクザイリョウヒ</t>
    </rPh>
    <rPh sb="31" eb="34">
      <t>ホジョキン</t>
    </rPh>
    <phoneticPr fontId="4"/>
  </si>
  <si>
    <t>請求します。</t>
    <phoneticPr fontId="5"/>
  </si>
  <si>
    <t>　私は、令和７年度仙北市障害者支援施設等物価高騰対策事業（食材料費）補助金の受領に</t>
    <rPh sb="9" eb="11">
      <t>せんぼく</t>
    </rPh>
    <rPh sb="29" eb="33">
      <t>しょくざいりょうひ</t>
    </rPh>
    <rPh sb="34" eb="37">
      <t>ほじょきん</t>
    </rPh>
    <phoneticPr fontId="3" type="Hiragana"/>
  </si>
  <si>
    <t>関する権限を、以下のとおり委任します。</t>
    <phoneticPr fontId="3" type="Hiragana"/>
  </si>
  <si>
    <t>　標記について，次のとおり申請します。
　なお、補助金の交付決定を受けた際には、この申請をもって仙北市補助金等交付規則（平成17年９月20日規則第39号）第13条第１項による実績報告書とします。</t>
    <rPh sb="1" eb="3">
      <t>ヒョウキ</t>
    </rPh>
    <rPh sb="8" eb="9">
      <t>ツギ</t>
    </rPh>
    <rPh sb="13" eb="15">
      <t>シンセイ</t>
    </rPh>
    <rPh sb="48" eb="51">
      <t>センボクシ</t>
    </rPh>
    <rPh sb="60" eb="62">
      <t>ヘイセイ</t>
    </rPh>
    <rPh sb="64" eb="65">
      <t>ネン</t>
    </rPh>
    <rPh sb="66" eb="67">
      <t>ガツ</t>
    </rPh>
    <rPh sb="69" eb="70">
      <t>ニチ</t>
    </rPh>
    <rPh sb="70" eb="72">
      <t>キソク</t>
    </rPh>
    <rPh sb="72" eb="73">
      <t>ダイ</t>
    </rPh>
    <rPh sb="75" eb="76">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</si>
</sst>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40">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6"/>
      <name val="ＭＳ Ｐゴシック"/>
      <family val="3"/>
    </font>
    <font>
      <sz val="6"/>
      <name val="ＭＳ Ｐゴシック"/>
      <family val="3"/>
    </font>
    <font>
      <b/>
      <sz val="28"/>
      <name val="ＭＳ ゴシック"/>
      <family val="3"/>
      <charset val="128"/>
    </font>
    <font>
      <sz val="11"/>
      <name val="ＭＳ Ｐゴシック"/>
      <family val="3"/>
      <charset val="128"/>
    </font>
    <font>
      <b/>
      <sz val="11"/>
      <color theme="0"/>
      <name val="ＭＳ Ｐゴシック"/>
      <family val="3"/>
      <charset val="128"/>
    </font>
    <font>
      <sz val="11"/>
      <color theme="1"/>
      <name val="BIZ UD明朝 Medium"/>
      <family val="1"/>
      <charset val="128"/>
    </font>
    <font>
      <sz val="11"/>
      <name val="BIZ UD明朝 Medium"/>
      <family val="1"/>
      <charset val="128"/>
    </font>
    <font>
      <b/>
      <sz val="16"/>
      <color theme="1"/>
      <name val="BIZ UD明朝 Medium"/>
      <family val="1"/>
      <charset val="128"/>
    </font>
    <font>
      <sz val="12"/>
      <color theme="1"/>
      <name val="BIZ UD明朝 Medium"/>
      <family val="1"/>
      <charset val="128"/>
    </font>
    <font>
      <b/>
      <sz val="14"/>
      <color theme="1"/>
      <name val="BIZ UD明朝 Medium"/>
      <family val="1"/>
      <charset val="128"/>
    </font>
    <font>
      <b/>
      <sz val="12"/>
      <color theme="1"/>
      <name val="BIZ UD明朝 Medium"/>
      <family val="1"/>
      <charset val="128"/>
    </font>
    <font>
      <sz val="10"/>
      <color theme="1"/>
      <name val="BIZ UD明朝 Medium"/>
      <family val="1"/>
      <charset val="128"/>
    </font>
    <font>
      <b/>
      <u/>
      <sz val="10"/>
      <color theme="1"/>
      <name val="BIZ UD明朝 Medium"/>
      <family val="1"/>
      <charset val="128"/>
    </font>
    <font>
      <b/>
      <sz val="10"/>
      <color theme="1"/>
      <name val="BIZ UD明朝 Medium"/>
      <family val="1"/>
      <charset val="128"/>
    </font>
    <font>
      <u/>
      <sz val="10"/>
      <color theme="1"/>
      <name val="BIZ UD明朝 Medium"/>
      <family val="1"/>
      <charset val="128"/>
    </font>
    <font>
      <sz val="9"/>
      <color theme="1"/>
      <name val="BIZ UD明朝 Medium"/>
      <family val="1"/>
      <charset val="128"/>
    </font>
    <font>
      <sz val="6"/>
      <color theme="1"/>
      <name val="BIZ UD明朝 Medium"/>
      <family val="1"/>
      <charset val="128"/>
    </font>
    <font>
      <sz val="10"/>
      <name val="BIZ UD明朝 Medium"/>
      <family val="1"/>
      <charset val="128"/>
    </font>
    <font>
      <sz val="12"/>
      <name val="BIZ UD明朝 Medium"/>
      <family val="1"/>
      <charset val="128"/>
    </font>
    <font>
      <sz val="8"/>
      <color theme="1"/>
      <name val="BIZ UD明朝 Medium"/>
      <family val="1"/>
      <charset val="128"/>
    </font>
    <font>
      <sz val="6"/>
      <name val="BIZ UD明朝 Medium"/>
      <family val="1"/>
      <charset val="128"/>
    </font>
    <font>
      <sz val="8"/>
      <color rgb="FFFF0000"/>
      <name val="BIZ UD明朝 Medium"/>
      <family val="1"/>
      <charset val="128"/>
    </font>
    <font>
      <sz val="10"/>
      <color rgb="FFFF0000"/>
      <name val="BIZ UD明朝 Medium"/>
      <family val="1"/>
      <charset val="128"/>
    </font>
    <font>
      <b/>
      <sz val="11"/>
      <color rgb="FFFF0000"/>
      <name val="BIZ UD明朝 Medium"/>
      <family val="1"/>
      <charset val="128"/>
    </font>
    <font>
      <b/>
      <sz val="10"/>
      <name val="BIZ UD明朝 Medium"/>
      <family val="1"/>
      <charset val="128"/>
    </font>
    <font>
      <sz val="9"/>
      <name val="BIZ UD明朝 Medium"/>
      <family val="1"/>
      <charset val="128"/>
    </font>
    <font>
      <sz val="20"/>
      <color theme="1"/>
      <name val="BIZ UD明朝 Medium"/>
      <family val="1"/>
      <charset val="128"/>
    </font>
    <font>
      <b/>
      <sz val="18"/>
      <color theme="1"/>
      <name val="BIZ UD明朝 Medium"/>
      <family val="1"/>
      <charset val="128"/>
    </font>
    <font>
      <sz val="14"/>
      <color theme="1"/>
      <name val="BIZ UD明朝 Medium"/>
      <family val="1"/>
      <charset val="128"/>
    </font>
    <font>
      <sz val="11"/>
      <color indexed="8"/>
      <name val="BIZ UD明朝 Medium"/>
      <family val="1"/>
      <charset val="128"/>
    </font>
    <font>
      <b/>
      <sz val="9"/>
      <color indexed="8"/>
      <name val="BIZ UD明朝 Medium"/>
      <family val="1"/>
      <charset val="128"/>
    </font>
    <font>
      <b/>
      <sz val="11"/>
      <name val="BIZ UD明朝 Medium"/>
      <family val="1"/>
      <charset val="128"/>
    </font>
    <font>
      <sz val="16"/>
      <name val="BIZ UD明朝 Medium"/>
      <family val="1"/>
      <charset val="128"/>
    </font>
    <font>
      <sz val="11"/>
      <color indexed="81"/>
      <name val="BIZ UD明朝 Medium"/>
      <family val="1"/>
      <charset val="128"/>
    </font>
    <font>
      <sz val="12"/>
      <color theme="1"/>
      <name val="ＭＳ 明朝"/>
      <family val="1"/>
    </font>
    <font>
      <sz val="10"/>
      <color theme="1"/>
      <name val="ＭＳ 明朝"/>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16">
    <xf numFmtId="0" fontId="0" fillId="0" borderId="0" xfId="0">
      <alignment vertical="center"/>
    </xf>
    <xf numFmtId="0" fontId="9" fillId="0" borderId="0" xfId="0" applyFont="1">
      <alignment vertical="center"/>
    </xf>
    <xf numFmtId="0" fontId="9" fillId="0" borderId="0" xfId="0" applyFont="1" applyAlignment="1">
      <alignment horizontal="left" vertical="top"/>
    </xf>
    <xf numFmtId="0" fontId="10" fillId="0" borderId="0" xfId="0" applyFont="1">
      <alignment vertical="center"/>
    </xf>
    <xf numFmtId="0" fontId="11" fillId="0" borderId="0" xfId="0" applyFont="1">
      <alignment vertical="center"/>
    </xf>
    <xf numFmtId="0" fontId="12" fillId="0" borderId="0" xfId="0" applyFont="1" applyAlignment="1">
      <alignment horizontal="left" vertical="top"/>
    </xf>
    <xf numFmtId="0" fontId="13" fillId="0" borderId="0" xfId="0" applyFont="1">
      <alignment vertical="center"/>
    </xf>
    <xf numFmtId="0" fontId="14" fillId="0" borderId="0" xfId="0" applyFont="1">
      <alignment vertical="center"/>
    </xf>
    <xf numFmtId="0" fontId="9" fillId="0" borderId="1" xfId="0" applyFont="1" applyBorder="1" applyAlignment="1">
      <alignment horizontal="center" vertical="center" shrinkToFit="1"/>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1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pplyAlignment="1">
      <alignment horizontal="right" vertical="center"/>
    </xf>
    <xf numFmtId="0" fontId="15" fillId="0" borderId="0" xfId="0" applyFont="1" applyAlignment="1">
      <alignment horizontal="right" vertical="center"/>
    </xf>
    <xf numFmtId="0" fontId="15" fillId="0" borderId="30" xfId="0" applyFont="1" applyBorder="1">
      <alignment vertical="center"/>
    </xf>
    <xf numFmtId="0" fontId="15" fillId="0" borderId="50" xfId="0" applyFont="1" applyBorder="1">
      <alignment vertical="center"/>
    </xf>
    <xf numFmtId="0" fontId="15" fillId="0" borderId="25" xfId="0" applyFont="1" applyBorder="1" applyAlignment="1">
      <alignment horizontal="center" vertical="center"/>
    </xf>
    <xf numFmtId="0" fontId="15" fillId="0" borderId="0" xfId="0" applyFont="1" applyAlignment="1">
      <alignment horizontal="center" vertical="center" textRotation="255"/>
    </xf>
    <xf numFmtId="0" fontId="21" fillId="0" borderId="0" xfId="0" applyFont="1">
      <alignment vertical="center"/>
    </xf>
    <xf numFmtId="0" fontId="23" fillId="0" borderId="0" xfId="0" applyFont="1">
      <alignment vertical="center"/>
    </xf>
    <xf numFmtId="0" fontId="15" fillId="0" borderId="17" xfId="0" applyFont="1" applyBorder="1" applyAlignment="1">
      <alignment horizontal="center" vertical="center" textRotation="255"/>
    </xf>
    <xf numFmtId="0" fontId="15" fillId="0" borderId="26" xfId="0" applyFont="1" applyBorder="1">
      <alignment vertical="center"/>
    </xf>
    <xf numFmtId="0" fontId="19" fillId="0" borderId="53" xfId="0" applyFont="1" applyBorder="1">
      <alignment vertical="center"/>
    </xf>
    <xf numFmtId="0" fontId="15" fillId="0" borderId="18" xfId="0" applyFont="1" applyBorder="1" applyAlignment="1">
      <alignment horizontal="center" vertical="center" textRotation="255"/>
    </xf>
    <xf numFmtId="180" fontId="19" fillId="0" borderId="53" xfId="0" applyNumberFormat="1" applyFont="1" applyBorder="1">
      <alignment vertical="center"/>
    </xf>
    <xf numFmtId="180" fontId="19" fillId="0" borderId="39" xfId="0" applyNumberFormat="1" applyFont="1" applyBorder="1">
      <alignment vertical="center"/>
    </xf>
    <xf numFmtId="0" fontId="15" fillId="0" borderId="19" xfId="0" applyFont="1" applyBorder="1" applyAlignment="1">
      <alignment horizontal="center" vertical="center" textRotation="255"/>
    </xf>
    <xf numFmtId="0" fontId="15" fillId="0" borderId="27" xfId="0" applyFont="1" applyBorder="1">
      <alignment vertical="center"/>
    </xf>
    <xf numFmtId="0" fontId="15" fillId="0" borderId="40" xfId="0" applyFont="1" applyBorder="1">
      <alignment vertical="center"/>
    </xf>
    <xf numFmtId="0" fontId="19" fillId="0" borderId="54" xfId="0" applyFont="1" applyBorder="1">
      <alignment vertical="center"/>
    </xf>
    <xf numFmtId="0" fontId="15" fillId="0" borderId="20" xfId="0" applyFont="1" applyBorder="1" applyAlignment="1">
      <alignment horizontal="center" vertical="center" textRotation="255"/>
    </xf>
    <xf numFmtId="0" fontId="15" fillId="0" borderId="41" xfId="0" applyFont="1" applyBorder="1">
      <alignment vertical="center"/>
    </xf>
    <xf numFmtId="0" fontId="21" fillId="0" borderId="26" xfId="0" applyFont="1" applyBorder="1">
      <alignment vertical="center"/>
    </xf>
    <xf numFmtId="0" fontId="15" fillId="0" borderId="21" xfId="0" applyFont="1" applyBorder="1" applyAlignment="1">
      <alignment horizontal="center" vertical="center" textRotation="255"/>
    </xf>
    <xf numFmtId="0" fontId="15" fillId="0" borderId="17" xfId="0" applyFont="1" applyBorder="1" applyAlignment="1">
      <alignment horizontal="center" vertical="center"/>
    </xf>
    <xf numFmtId="180" fontId="19" fillId="0" borderId="54" xfId="0" applyNumberFormat="1" applyFont="1" applyBorder="1">
      <alignment vertical="center"/>
    </xf>
    <xf numFmtId="0" fontId="15" fillId="0" borderId="18" xfId="0" applyFont="1" applyBorder="1" applyAlignment="1">
      <alignment horizontal="center" vertical="center"/>
    </xf>
    <xf numFmtId="180" fontId="19" fillId="0" borderId="55" xfId="0" applyNumberFormat="1" applyFont="1" applyBorder="1">
      <alignment vertical="center"/>
    </xf>
    <xf numFmtId="0" fontId="21" fillId="0" borderId="20" xfId="0" applyFont="1" applyBorder="1" applyAlignment="1">
      <alignment horizontal="center" vertical="center"/>
    </xf>
    <xf numFmtId="0" fontId="21" fillId="0" borderId="27" xfId="0" applyFont="1" applyBorder="1">
      <alignment vertical="center"/>
    </xf>
    <xf numFmtId="180" fontId="19" fillId="0" borderId="56" xfId="0" applyNumberFormat="1" applyFont="1" applyBorder="1">
      <alignment vertical="center"/>
    </xf>
    <xf numFmtId="0" fontId="25" fillId="0" borderId="0" xfId="0" applyFont="1" applyAlignment="1">
      <alignment horizontal="left" vertical="center"/>
    </xf>
    <xf numFmtId="0" fontId="26" fillId="0" borderId="0" xfId="0" applyFont="1">
      <alignment vertical="center"/>
    </xf>
    <xf numFmtId="0" fontId="21" fillId="0" borderId="0" xfId="0" applyFont="1" applyAlignment="1">
      <alignment horizontal="left" vertical="center"/>
    </xf>
    <xf numFmtId="0" fontId="25"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17" fillId="0" borderId="0" xfId="0" applyFont="1" applyAlignment="1">
      <alignment horizontal="left" vertical="center"/>
    </xf>
    <xf numFmtId="0" fontId="9" fillId="3" borderId="1"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7"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57" xfId="0" applyFont="1" applyFill="1" applyBorder="1" applyAlignment="1">
      <alignment horizontal="center" vertical="center" wrapText="1"/>
    </xf>
    <xf numFmtId="0" fontId="15" fillId="3" borderId="58" xfId="0" applyFont="1" applyFill="1" applyBorder="1" applyAlignment="1">
      <alignment horizontal="center" vertical="center" wrapText="1"/>
    </xf>
    <xf numFmtId="179" fontId="9" fillId="0" borderId="1" xfId="0" applyNumberFormat="1" applyFont="1" applyBorder="1" applyAlignment="1">
      <alignment horizontal="center" vertical="center" shrinkToFit="1"/>
    </xf>
    <xf numFmtId="179" fontId="9" fillId="0" borderId="37" xfId="0" applyNumberFormat="1" applyFont="1" applyBorder="1" applyAlignment="1">
      <alignment horizontal="center" vertical="center" wrapText="1"/>
    </xf>
    <xf numFmtId="179" fontId="9" fillId="0" borderId="37" xfId="0" applyNumberFormat="1" applyFont="1" applyBorder="1" applyAlignment="1">
      <alignment horizontal="left" vertical="center" wrapText="1"/>
    </xf>
    <xf numFmtId="179" fontId="9" fillId="0" borderId="37" xfId="0" applyNumberFormat="1" applyFont="1" applyBorder="1" applyAlignment="1">
      <alignment horizontal="center" vertical="center" shrinkToFit="1"/>
    </xf>
    <xf numFmtId="58" fontId="9" fillId="0" borderId="37" xfId="0" applyNumberFormat="1" applyFont="1" applyBorder="1" applyAlignment="1">
      <alignment horizontal="center" vertical="center" shrinkToFit="1"/>
    </xf>
    <xf numFmtId="179" fontId="9" fillId="0" borderId="37" xfId="0" applyNumberFormat="1" applyFont="1" applyBorder="1" applyAlignment="1">
      <alignment horizontal="left" vertical="center" shrinkToFit="1"/>
    </xf>
    <xf numFmtId="176" fontId="9" fillId="0" borderId="1" xfId="7" applyNumberFormat="1" applyFont="1" applyBorder="1" applyAlignment="1" applyProtection="1">
      <alignment horizontal="right" vertical="center" shrinkToFit="1"/>
    </xf>
    <xf numFmtId="177" fontId="9" fillId="0" borderId="1" xfId="7" applyNumberFormat="1" applyFont="1" applyBorder="1" applyAlignment="1" applyProtection="1">
      <alignment horizontal="right" vertical="center" shrinkToFit="1"/>
    </xf>
    <xf numFmtId="181" fontId="9" fillId="0" borderId="1" xfId="7" applyNumberFormat="1" applyFont="1" applyBorder="1" applyAlignment="1" applyProtection="1">
      <alignment horizontal="right" vertical="center" shrinkToFit="1"/>
    </xf>
    <xf numFmtId="181" fontId="9" fillId="0" borderId="57" xfId="7" applyNumberFormat="1" applyFont="1" applyBorder="1" applyAlignment="1" applyProtection="1">
      <alignment horizontal="right" vertical="center" shrinkToFit="1"/>
    </xf>
    <xf numFmtId="177" fontId="9" fillId="0" borderId="59" xfId="7" applyNumberFormat="1" applyFont="1" applyBorder="1" applyAlignment="1" applyProtection="1">
      <alignment horizontal="right" vertical="center" shrinkToFit="1"/>
    </xf>
    <xf numFmtId="0" fontId="10" fillId="0" borderId="6" xfId="0" applyFont="1" applyBorder="1">
      <alignment vertical="center"/>
    </xf>
    <xf numFmtId="177" fontId="10" fillId="0" borderId="39" xfId="0" applyNumberFormat="1" applyFont="1" applyBorder="1" applyAlignment="1">
      <alignment vertical="center" shrinkToFit="1"/>
    </xf>
    <xf numFmtId="0" fontId="10" fillId="0" borderId="1" xfId="0" applyFont="1" applyBorder="1">
      <alignment vertical="center"/>
    </xf>
    <xf numFmtId="0" fontId="10" fillId="0" borderId="1" xfId="0" applyFont="1" applyBorder="1" applyAlignment="1">
      <alignment vertical="center" shrinkToFit="1"/>
    </xf>
    <xf numFmtId="0" fontId="9" fillId="0" borderId="1" xfId="0" applyFont="1" applyBorder="1" applyAlignment="1">
      <alignment vertical="center" shrinkToFit="1"/>
    </xf>
    <xf numFmtId="0" fontId="10" fillId="0" borderId="0" xfId="0" applyFont="1" applyAlignment="1">
      <alignment vertical="center" shrinkToFit="1"/>
    </xf>
    <xf numFmtId="0" fontId="10" fillId="0" borderId="1" xfId="0" applyFont="1" applyBorder="1" applyAlignment="1">
      <alignment vertical="center" wrapText="1"/>
    </xf>
    <xf numFmtId="14" fontId="10" fillId="0" borderId="1" xfId="0" applyNumberFormat="1" applyFont="1" applyBorder="1">
      <alignment vertical="center"/>
    </xf>
    <xf numFmtId="49" fontId="10" fillId="0" borderId="1" xfId="0" applyNumberFormat="1" applyFont="1" applyBorder="1">
      <alignment vertical="center"/>
    </xf>
    <xf numFmtId="178" fontId="10" fillId="0" borderId="1" xfId="0" applyNumberFormat="1" applyFont="1" applyBorder="1">
      <alignment vertical="center"/>
    </xf>
    <xf numFmtId="176" fontId="10" fillId="0" borderId="1" xfId="0" applyNumberFormat="1" applyFont="1" applyBorder="1">
      <alignment vertical="center"/>
    </xf>
    <xf numFmtId="0" fontId="15" fillId="0" borderId="71" xfId="0" applyFont="1" applyBorder="1">
      <alignment vertical="center"/>
    </xf>
    <xf numFmtId="0" fontId="15" fillId="0" borderId="72" xfId="0" applyFont="1" applyBorder="1" applyAlignment="1">
      <alignment horizontal="center" vertical="center"/>
    </xf>
    <xf numFmtId="0" fontId="15" fillId="0" borderId="72" xfId="0" applyFont="1" applyBorder="1">
      <alignment vertical="center"/>
    </xf>
    <xf numFmtId="0" fontId="15" fillId="0" borderId="75" xfId="0" applyFont="1" applyBorder="1">
      <alignment vertical="center"/>
    </xf>
    <xf numFmtId="49" fontId="15" fillId="0" borderId="72" xfId="0" applyNumberFormat="1" applyFont="1" applyBorder="1" applyAlignment="1" applyProtection="1">
      <alignment vertical="center" shrinkToFit="1"/>
      <protection locked="0"/>
    </xf>
    <xf numFmtId="0" fontId="23" fillId="0" borderId="72" xfId="0" applyFont="1" applyBorder="1" applyAlignment="1">
      <alignment horizontal="center" vertical="center"/>
    </xf>
    <xf numFmtId="0" fontId="23" fillId="0" borderId="84" xfId="0" applyFont="1" applyBorder="1" applyAlignment="1">
      <alignment horizontal="center" vertical="center"/>
    </xf>
    <xf numFmtId="0" fontId="15" fillId="0" borderId="15" xfId="0" applyFont="1" applyBorder="1">
      <alignment vertical="center"/>
    </xf>
    <xf numFmtId="0" fontId="15" fillId="0" borderId="25" xfId="0" applyFont="1" applyBorder="1">
      <alignment vertical="center"/>
    </xf>
    <xf numFmtId="0" fontId="15" fillId="0" borderId="35" xfId="0" applyFont="1" applyBorder="1">
      <alignment vertical="center"/>
    </xf>
    <xf numFmtId="0" fontId="15" fillId="0" borderId="61" xfId="0" applyFont="1" applyBorder="1">
      <alignment vertical="center"/>
    </xf>
    <xf numFmtId="0" fontId="15" fillId="0" borderId="46" xfId="0" applyFont="1" applyBorder="1">
      <alignment vertical="center"/>
    </xf>
    <xf numFmtId="0" fontId="15" fillId="0" borderId="23" xfId="0" applyFont="1" applyBorder="1" applyAlignment="1" applyProtection="1">
      <alignment vertical="center" shrinkToFit="1"/>
      <protection locked="0"/>
    </xf>
    <xf numFmtId="0" fontId="15" fillId="0" borderId="83" xfId="0" applyFont="1" applyBorder="1" applyAlignment="1" applyProtection="1">
      <alignment vertical="center" shrinkToFit="1"/>
      <protection locked="0"/>
    </xf>
    <xf numFmtId="0" fontId="15" fillId="0" borderId="49" xfId="0" applyFont="1" applyBorder="1">
      <alignment vertical="center"/>
    </xf>
    <xf numFmtId="0" fontId="27" fillId="0" borderId="0" xfId="0" applyFont="1">
      <alignment vertical="center"/>
    </xf>
    <xf numFmtId="0" fontId="15" fillId="0" borderId="24" xfId="0" applyFont="1" applyBorder="1">
      <alignment vertical="center"/>
    </xf>
    <xf numFmtId="49" fontId="15" fillId="0" borderId="24" xfId="0" applyNumberFormat="1" applyFont="1" applyBorder="1" applyAlignment="1" applyProtection="1">
      <alignment horizontal="center" vertical="center" shrinkToFit="1"/>
      <protection locked="0"/>
    </xf>
    <xf numFmtId="0" fontId="15" fillId="0" borderId="0" xfId="0" applyFont="1" applyAlignment="1">
      <alignment horizontal="left" vertical="center"/>
    </xf>
    <xf numFmtId="0" fontId="15" fillId="0" borderId="0" xfId="0" applyFont="1" applyProtection="1">
      <alignment vertical="center"/>
      <protection locked="0"/>
    </xf>
    <xf numFmtId="38" fontId="15" fillId="0" borderId="0" xfId="7" applyFont="1" applyFill="1" applyBorder="1" applyAlignment="1" applyProtection="1">
      <alignment vertical="center"/>
      <protection locked="0"/>
    </xf>
    <xf numFmtId="0" fontId="15" fillId="0" borderId="74" xfId="0" applyFont="1" applyBorder="1">
      <alignment vertical="center"/>
    </xf>
    <xf numFmtId="12" fontId="15" fillId="0" borderId="74" xfId="0" applyNumberFormat="1" applyFont="1" applyBorder="1">
      <alignment vertical="center"/>
    </xf>
    <xf numFmtId="38" fontId="10" fillId="0" borderId="0" xfId="0" applyNumberFormat="1" applyFont="1">
      <alignment vertical="center"/>
    </xf>
    <xf numFmtId="0" fontId="12" fillId="0" borderId="0" xfId="0" applyFont="1">
      <alignment vertical="center"/>
    </xf>
    <xf numFmtId="38" fontId="15" fillId="0" borderId="82" xfId="7" applyFont="1" applyFill="1" applyBorder="1" applyAlignment="1" applyProtection="1">
      <alignment vertical="center"/>
      <protection locked="0"/>
    </xf>
    <xf numFmtId="0" fontId="9" fillId="0" borderId="0" xfId="6" applyFont="1">
      <alignment vertical="center"/>
    </xf>
    <xf numFmtId="0" fontId="12" fillId="0" borderId="0" xfId="6" applyFont="1" applyAlignment="1">
      <alignment horizontal="center" vertical="center"/>
    </xf>
    <xf numFmtId="0" fontId="12" fillId="0" borderId="0" xfId="6" applyFont="1">
      <alignment vertical="center"/>
    </xf>
    <xf numFmtId="0" fontId="12" fillId="0" borderId="0" xfId="6" applyFont="1" applyAlignment="1">
      <alignment horizontal="right" vertical="center"/>
    </xf>
    <xf numFmtId="0" fontId="12" fillId="0" borderId="0" xfId="6" applyFont="1" applyAlignment="1"/>
    <xf numFmtId="0" fontId="9" fillId="0" borderId="0" xfId="0" applyFont="1" applyAlignment="1"/>
    <xf numFmtId="0" fontId="12" fillId="0" borderId="0" xfId="6" applyFont="1" applyAlignment="1">
      <alignment vertical="top"/>
    </xf>
    <xf numFmtId="0" fontId="31" fillId="0" borderId="0" xfId="6" applyFont="1" applyAlignment="1"/>
    <xf numFmtId="0" fontId="13" fillId="0" borderId="0" xfId="6" applyFont="1" applyAlignment="1"/>
    <xf numFmtId="0" fontId="32" fillId="0" borderId="0" xfId="6" applyFont="1">
      <alignment vertical="center"/>
    </xf>
    <xf numFmtId="0" fontId="15" fillId="0" borderId="0" xfId="6" applyFont="1">
      <alignment vertical="center"/>
    </xf>
    <xf numFmtId="0" fontId="23" fillId="0" borderId="0" xfId="6" applyFont="1" applyAlignment="1">
      <alignment vertical="top"/>
    </xf>
    <xf numFmtId="0" fontId="9" fillId="0" borderId="23" xfId="6" applyFont="1" applyBorder="1" applyAlignment="1">
      <alignment horizontal="center" vertical="center"/>
    </xf>
    <xf numFmtId="49" fontId="9" fillId="0" borderId="25" xfId="6" applyNumberFormat="1" applyFont="1" applyBorder="1" applyAlignment="1">
      <alignment horizontal="center" vertical="center"/>
    </xf>
    <xf numFmtId="0" fontId="9" fillId="4" borderId="45" xfId="6" applyFont="1" applyFill="1" applyBorder="1" applyAlignment="1">
      <alignment horizontal="center" vertical="center"/>
    </xf>
    <xf numFmtId="0" fontId="9" fillId="4" borderId="0" xfId="6" applyFont="1" applyFill="1" applyAlignment="1">
      <alignment horizontal="center" vertical="center"/>
    </xf>
    <xf numFmtId="0" fontId="9" fillId="0" borderId="103" xfId="6" applyFont="1" applyBorder="1" applyAlignment="1">
      <alignment horizontal="left" vertical="center" indent="1"/>
    </xf>
    <xf numFmtId="0" fontId="9" fillId="0" borderId="12" xfId="6" applyFont="1" applyBorder="1" applyAlignment="1">
      <alignment horizontal="left" vertical="center" indent="1"/>
    </xf>
    <xf numFmtId="0" fontId="9" fillId="0" borderId="111" xfId="6" applyFont="1" applyBorder="1" applyAlignment="1">
      <alignment horizontal="left" vertical="center" indent="1"/>
    </xf>
    <xf numFmtId="0" fontId="9" fillId="0" borderId="0" xfId="6" applyFont="1" applyAlignment="1">
      <alignment horizontal="center" vertical="center"/>
    </xf>
    <xf numFmtId="0" fontId="9" fillId="5" borderId="45" xfId="6" applyFont="1" applyFill="1" applyBorder="1">
      <alignment vertical="center"/>
    </xf>
    <xf numFmtId="0" fontId="9" fillId="5" borderId="0" xfId="6" quotePrefix="1" applyFont="1" applyFill="1">
      <alignment vertical="center"/>
    </xf>
    <xf numFmtId="0" fontId="9" fillId="5" borderId="0" xfId="6" applyFont="1" applyFill="1">
      <alignment vertical="center"/>
    </xf>
    <xf numFmtId="0" fontId="9" fillId="5" borderId="46" xfId="6" applyFont="1" applyFill="1" applyBorder="1">
      <alignment vertical="center"/>
    </xf>
    <xf numFmtId="0" fontId="9" fillId="5" borderId="97" xfId="6" applyFont="1" applyFill="1" applyBorder="1" applyAlignment="1">
      <alignment horizontal="center" vertical="center"/>
    </xf>
    <xf numFmtId="0" fontId="9" fillId="5" borderId="106" xfId="6" applyFont="1" applyFill="1" applyBorder="1" applyAlignment="1">
      <alignment horizontal="center" vertical="center"/>
    </xf>
    <xf numFmtId="0" fontId="9" fillId="5" borderId="38" xfId="6" applyFont="1" applyFill="1" applyBorder="1">
      <alignment vertical="center"/>
    </xf>
    <xf numFmtId="0" fontId="9" fillId="5" borderId="25" xfId="6" quotePrefix="1" applyFont="1" applyFill="1" applyBorder="1">
      <alignment vertical="center"/>
    </xf>
    <xf numFmtId="0" fontId="9" fillId="5" borderId="25" xfId="6" applyFont="1" applyFill="1" applyBorder="1">
      <alignment vertical="center"/>
    </xf>
    <xf numFmtId="0" fontId="9" fillId="5" borderId="35" xfId="6" applyFont="1" applyFill="1" applyBorder="1">
      <alignment vertical="center"/>
    </xf>
    <xf numFmtId="0" fontId="9" fillId="0" borderId="94" xfId="6" applyFont="1" applyBorder="1" applyAlignment="1">
      <alignment horizontal="center" vertical="center"/>
    </xf>
    <xf numFmtId="0" fontId="9" fillId="0" borderId="98" xfId="6" applyFont="1" applyBorder="1" applyAlignment="1">
      <alignment horizontal="center" vertical="center"/>
    </xf>
    <xf numFmtId="0" fontId="9" fillId="0" borderId="107" xfId="6" applyFont="1" applyBorder="1" applyAlignment="1">
      <alignment horizontal="center" vertical="center"/>
    </xf>
    <xf numFmtId="0" fontId="20" fillId="0" borderId="94" xfId="6" applyFont="1" applyBorder="1" applyAlignment="1">
      <alignment horizontal="right" vertical="top"/>
    </xf>
    <xf numFmtId="0" fontId="20" fillId="0" borderId="98" xfId="6" applyFont="1" applyBorder="1" applyAlignment="1">
      <alignment horizontal="right" vertical="top"/>
    </xf>
    <xf numFmtId="0" fontId="20" fillId="0" borderId="107" xfId="6" applyFont="1" applyBorder="1" applyAlignment="1">
      <alignment horizontal="right" vertical="top"/>
    </xf>
    <xf numFmtId="0" fontId="9" fillId="5" borderId="95" xfId="6" applyFont="1" applyFill="1" applyBorder="1" applyAlignment="1">
      <alignment horizontal="center" vertical="center"/>
    </xf>
    <xf numFmtId="0" fontId="9" fillId="5" borderId="99" xfId="6" applyFont="1" applyFill="1" applyBorder="1" applyAlignment="1">
      <alignment horizontal="center" vertical="center"/>
    </xf>
    <xf numFmtId="0" fontId="9" fillId="0" borderId="24" xfId="6" applyFont="1" applyBorder="1" applyAlignment="1">
      <alignment vertical="center" textRotation="255"/>
    </xf>
    <xf numFmtId="0" fontId="9" fillId="0" borderId="24" xfId="6" applyFont="1" applyBorder="1" applyAlignment="1">
      <alignment horizontal="center" vertical="center"/>
    </xf>
    <xf numFmtId="0" fontId="9" fillId="0" borderId="76" xfId="6" applyFont="1" applyBorder="1" applyAlignment="1">
      <alignment horizontal="center" vertical="center"/>
    </xf>
    <xf numFmtId="0" fontId="9" fillId="0" borderId="0" xfId="6" applyFont="1" applyAlignment="1">
      <alignment vertical="center" textRotation="255"/>
    </xf>
    <xf numFmtId="0" fontId="9" fillId="0" borderId="0" xfId="0" applyFont="1" applyAlignment="1">
      <alignment horizontal="center" vertical="center"/>
    </xf>
    <xf numFmtId="0" fontId="9" fillId="0" borderId="46" xfId="6" applyFont="1" applyBorder="1" applyAlignment="1">
      <alignment horizontal="center" vertical="center"/>
    </xf>
    <xf numFmtId="49" fontId="32" fillId="0" borderId="0" xfId="6" applyNumberFormat="1" applyFont="1">
      <alignment vertical="center"/>
    </xf>
    <xf numFmtId="0" fontId="10" fillId="5" borderId="108" xfId="0" applyFont="1" applyFill="1" applyBorder="1" applyAlignment="1">
      <alignment horizontal="center" vertical="center"/>
    </xf>
    <xf numFmtId="0" fontId="10" fillId="5" borderId="109" xfId="0" applyFont="1" applyFill="1" applyBorder="1" applyAlignment="1" applyProtection="1">
      <alignment horizontal="center" vertical="center"/>
      <protection locked="0"/>
    </xf>
    <xf numFmtId="0" fontId="10" fillId="5" borderId="110" xfId="0" applyFont="1" applyFill="1" applyBorder="1" applyAlignment="1">
      <alignment horizontal="center" vertical="center"/>
    </xf>
    <xf numFmtId="0" fontId="10" fillId="5" borderId="108" xfId="0" applyFont="1" applyFill="1" applyBorder="1" applyAlignment="1" applyProtection="1">
      <alignment horizontal="center" vertical="center"/>
      <protection locked="0"/>
    </xf>
    <xf numFmtId="0" fontId="9" fillId="0" borderId="0" xfId="6" applyFont="1" applyAlignment="1">
      <alignment horizontal="left" vertical="center"/>
    </xf>
    <xf numFmtId="0" fontId="15" fillId="0" borderId="0" xfId="6" applyFont="1" applyAlignment="1">
      <alignment horizontal="left" vertical="center"/>
    </xf>
    <xf numFmtId="0" fontId="36" fillId="0" borderId="0" xfId="0" applyFont="1" applyAlignment="1">
      <alignment horizontal="center" vertical="center"/>
    </xf>
    <xf numFmtId="0" fontId="22"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58" fontId="22" fillId="0" borderId="0" xfId="0" applyNumberFormat="1" applyFont="1">
      <alignment vertical="center"/>
    </xf>
    <xf numFmtId="12" fontId="39" fillId="0" borderId="74" xfId="0" applyNumberFormat="1" applyFont="1" applyBorder="1">
      <alignment vertical="center"/>
    </xf>
    <xf numFmtId="0" fontId="39" fillId="0" borderId="0" xfId="0" applyFont="1" applyAlignment="1">
      <alignment horizontal="center" vertical="center"/>
    </xf>
    <xf numFmtId="0" fontId="15" fillId="0" borderId="6" xfId="0" applyFont="1" applyBorder="1" applyAlignment="1">
      <alignment horizontal="center" vertical="center"/>
    </xf>
    <xf numFmtId="0" fontId="15" fillId="0" borderId="16" xfId="0" applyFont="1" applyBorder="1" applyAlignment="1">
      <alignment horizontal="center" vertical="center"/>
    </xf>
    <xf numFmtId="0" fontId="15" fillId="0" borderId="33" xfId="0" applyFont="1" applyBorder="1" applyAlignment="1">
      <alignment horizontal="center" vertical="center"/>
    </xf>
    <xf numFmtId="0" fontId="19" fillId="0" borderId="34" xfId="0" applyFont="1" applyBorder="1">
      <alignment vertical="center"/>
    </xf>
    <xf numFmtId="0" fontId="19" fillId="0" borderId="16" xfId="0" applyFont="1" applyBorder="1">
      <alignment vertical="center"/>
    </xf>
    <xf numFmtId="0" fontId="19" fillId="0" borderId="16" xfId="0" applyFont="1" applyBorder="1" applyAlignment="1">
      <alignment horizontal="center" vertical="center"/>
    </xf>
    <xf numFmtId="0" fontId="19" fillId="0" borderId="33" xfId="0" applyFont="1" applyBorder="1" applyAlignment="1">
      <alignment horizontal="center" vertical="center"/>
    </xf>
    <xf numFmtId="38" fontId="19" fillId="0" borderId="34" xfId="7" applyFont="1" applyBorder="1" applyAlignment="1" applyProtection="1">
      <alignment vertical="center"/>
    </xf>
    <xf numFmtId="38" fontId="19" fillId="0" borderId="16" xfId="7" applyFont="1" applyBorder="1" applyAlignment="1" applyProtection="1">
      <alignment vertical="center"/>
    </xf>
    <xf numFmtId="0" fontId="15" fillId="0" borderId="10" xfId="0" applyFont="1" applyBorder="1" applyAlignment="1">
      <alignment horizontal="center" vertical="center"/>
    </xf>
    <xf numFmtId="0" fontId="15" fillId="0" borderId="22" xfId="0" applyFont="1" applyBorder="1" applyAlignment="1">
      <alignment horizontal="center" vertical="center"/>
    </xf>
    <xf numFmtId="0" fontId="15" fillId="0" borderId="42" xfId="0" applyFont="1" applyBorder="1" applyAlignment="1">
      <alignment horizontal="center"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38" fontId="17" fillId="0" borderId="34" xfId="7" applyFont="1" applyBorder="1" applyAlignment="1" applyProtection="1">
      <alignment horizontal="right" vertical="center"/>
    </xf>
    <xf numFmtId="38" fontId="17" fillId="0" borderId="16" xfId="7" applyFont="1" applyBorder="1" applyAlignment="1" applyProtection="1">
      <alignment horizontal="right" vertical="center"/>
    </xf>
    <xf numFmtId="0" fontId="15" fillId="0" borderId="14" xfId="0" applyFont="1" applyBorder="1" applyAlignment="1">
      <alignment horizontal="center" vertical="center"/>
    </xf>
    <xf numFmtId="0" fontId="15" fillId="0" borderId="24"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4" xfId="0" applyFont="1" applyBorder="1" applyAlignment="1">
      <alignment horizontal="center" vertical="center" wrapText="1"/>
    </xf>
    <xf numFmtId="0" fontId="24" fillId="0" borderId="7" xfId="0" applyFont="1" applyBorder="1" applyAlignment="1">
      <alignment horizontal="center" vertical="center" textRotation="255"/>
    </xf>
    <xf numFmtId="0" fontId="24" fillId="0" borderId="8" xfId="0" applyFont="1" applyBorder="1" applyAlignment="1">
      <alignment horizontal="center" vertical="center" textRotation="255"/>
    </xf>
    <xf numFmtId="0" fontId="15" fillId="2" borderId="7" xfId="0" applyFont="1" applyFill="1" applyBorder="1" applyAlignment="1">
      <alignment horizontal="center" vertical="center" textRotation="255"/>
    </xf>
    <xf numFmtId="0" fontId="10" fillId="0" borderId="9"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7"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9" fillId="0" borderId="45" xfId="0" applyFont="1" applyBorder="1">
      <alignment vertical="center"/>
    </xf>
    <xf numFmtId="0" fontId="19" fillId="0" borderId="0" xfId="0" applyFont="1">
      <alignment vertical="center"/>
    </xf>
    <xf numFmtId="0" fontId="19" fillId="0" borderId="26" xfId="0" applyFont="1" applyBorder="1" applyAlignment="1">
      <alignment horizontal="center" vertical="center"/>
    </xf>
    <xf numFmtId="0" fontId="19" fillId="0" borderId="41" xfId="0" applyFont="1" applyBorder="1" applyAlignment="1">
      <alignment horizontal="center" vertical="center"/>
    </xf>
    <xf numFmtId="38" fontId="19" fillId="0" borderId="45" xfId="7" applyFont="1" applyBorder="1" applyAlignment="1" applyProtection="1">
      <alignment vertical="center"/>
    </xf>
    <xf numFmtId="38" fontId="19" fillId="0" borderId="0" xfId="7" applyFont="1" applyBorder="1" applyAlignment="1" applyProtection="1">
      <alignment vertical="center"/>
    </xf>
    <xf numFmtId="0" fontId="19" fillId="0" borderId="43" xfId="0" applyFont="1" applyBorder="1">
      <alignment vertical="center"/>
    </xf>
    <xf numFmtId="0" fontId="19" fillId="0" borderId="26" xfId="0" applyFont="1" applyBorder="1">
      <alignment vertical="center"/>
    </xf>
    <xf numFmtId="38" fontId="19" fillId="0" borderId="43" xfId="7" applyFont="1" applyBorder="1" applyAlignment="1" applyProtection="1">
      <alignment vertical="center"/>
    </xf>
    <xf numFmtId="38" fontId="19" fillId="0" borderId="26" xfId="7" applyFont="1" applyBorder="1" applyAlignment="1" applyProtection="1">
      <alignment vertical="center"/>
    </xf>
    <xf numFmtId="0" fontId="19" fillId="0" borderId="44" xfId="0" applyFont="1" applyBorder="1">
      <alignment vertical="center"/>
    </xf>
    <xf numFmtId="0" fontId="19" fillId="0" borderId="27" xfId="0" applyFont="1" applyBorder="1">
      <alignment vertical="center"/>
    </xf>
    <xf numFmtId="0" fontId="19" fillId="0" borderId="27" xfId="0" applyFont="1" applyBorder="1" applyAlignment="1">
      <alignment horizontal="center" vertical="center"/>
    </xf>
    <xf numFmtId="0" fontId="19" fillId="0" borderId="40" xfId="0" applyFont="1" applyBorder="1" applyAlignment="1">
      <alignment horizontal="center" vertical="center"/>
    </xf>
    <xf numFmtId="38" fontId="19" fillId="0" borderId="44" xfId="7" applyFont="1" applyBorder="1" applyAlignment="1" applyProtection="1">
      <alignment vertical="center"/>
    </xf>
    <xf numFmtId="38" fontId="19" fillId="0" borderId="27" xfId="7" applyFont="1" applyBorder="1" applyAlignment="1" applyProtection="1">
      <alignment vertical="center"/>
    </xf>
    <xf numFmtId="0" fontId="19" fillId="0" borderId="0" xfId="0" applyFont="1" applyAlignment="1">
      <alignment horizontal="center" vertical="center"/>
    </xf>
    <xf numFmtId="0" fontId="19" fillId="0" borderId="46" xfId="0" applyFont="1" applyBorder="1" applyAlignment="1">
      <alignment horizontal="center" vertical="center"/>
    </xf>
    <xf numFmtId="0" fontId="15" fillId="0" borderId="31" xfId="0" applyFont="1" applyBorder="1" applyAlignment="1" applyProtection="1">
      <alignment horizontal="left" vertical="center" shrinkToFit="1"/>
      <protection locked="0"/>
    </xf>
    <xf numFmtId="0" fontId="15" fillId="0" borderId="32" xfId="0" applyFont="1" applyBorder="1" applyAlignment="1" applyProtection="1">
      <alignment horizontal="left" vertical="center" shrinkToFit="1"/>
      <protection locked="0"/>
    </xf>
    <xf numFmtId="0" fontId="15" fillId="0" borderId="51" xfId="0" applyFont="1" applyBorder="1" applyAlignment="1" applyProtection="1">
      <alignment horizontal="left" vertical="center" shrinkToFit="1"/>
      <protection locked="0"/>
    </xf>
    <xf numFmtId="0" fontId="12" fillId="0" borderId="6"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178" fontId="12" fillId="0" borderId="34" xfId="7" applyNumberFormat="1" applyFont="1" applyBorder="1" applyAlignment="1" applyProtection="1">
      <alignment horizontal="center" vertical="center"/>
    </xf>
    <xf numFmtId="178" fontId="22" fillId="0" borderId="16" xfId="0" applyNumberFormat="1" applyFont="1" applyBorder="1" applyAlignment="1">
      <alignment horizontal="center" vertical="center"/>
    </xf>
    <xf numFmtId="178" fontId="22" fillId="0" borderId="39" xfId="0" applyNumberFormat="1" applyFont="1" applyBorder="1" applyAlignment="1">
      <alignment horizontal="center" vertical="center"/>
    </xf>
    <xf numFmtId="0" fontId="23" fillId="0" borderId="3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33" xfId="0" applyFont="1" applyBorder="1" applyAlignment="1">
      <alignment horizontal="center" vertical="center" shrinkToFit="1"/>
    </xf>
    <xf numFmtId="0" fontId="19" fillId="0" borderId="16" xfId="0" applyFont="1" applyBorder="1" applyAlignment="1">
      <alignment horizontal="center" vertical="center" wrapText="1"/>
    </xf>
    <xf numFmtId="0" fontId="19" fillId="0" borderId="39" xfId="0" applyFont="1" applyBorder="1" applyAlignment="1">
      <alignment horizontal="center" vertical="center" wrapText="1"/>
    </xf>
    <xf numFmtId="0" fontId="15" fillId="0" borderId="38" xfId="0" applyFont="1" applyBorder="1" applyAlignment="1">
      <alignment horizontal="center" vertical="center"/>
    </xf>
    <xf numFmtId="0" fontId="15" fillId="0" borderId="25"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13"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49" fontId="15" fillId="0" borderId="23" xfId="0" applyNumberFormat="1" applyFont="1" applyBorder="1" applyAlignment="1" applyProtection="1">
      <alignment horizontal="center" vertical="center"/>
      <protection locked="0"/>
    </xf>
    <xf numFmtId="49" fontId="15" fillId="0" borderId="36" xfId="0" applyNumberFormat="1" applyFont="1" applyBorder="1" applyAlignment="1" applyProtection="1">
      <alignment horizontal="center" vertical="center"/>
      <protection locked="0"/>
    </xf>
    <xf numFmtId="0" fontId="15" fillId="0" borderId="23" xfId="0" applyFont="1" applyBorder="1" applyAlignment="1" applyProtection="1">
      <alignment horizontal="left" vertical="center" shrinkToFit="1"/>
      <protection locked="0"/>
    </xf>
    <xf numFmtId="0" fontId="15" fillId="0" borderId="49" xfId="0" applyFont="1" applyBorder="1" applyAlignment="1" applyProtection="1">
      <alignment horizontal="left" vertical="center" shrinkToFit="1"/>
      <protection locked="0"/>
    </xf>
    <xf numFmtId="49" fontId="15" fillId="0" borderId="30" xfId="0" applyNumberFormat="1" applyFont="1" applyBorder="1" applyAlignment="1" applyProtection="1">
      <alignment horizontal="center" vertical="center"/>
      <protection locked="0"/>
    </xf>
    <xf numFmtId="0" fontId="15" fillId="0" borderId="0" xfId="0" applyFont="1" applyAlignment="1">
      <alignment horizontal="center" vertical="center" shrinkToFit="1"/>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11" xfId="0" applyFont="1" applyBorder="1" applyAlignment="1">
      <alignment horizontal="center" vertical="center"/>
    </xf>
    <xf numFmtId="0" fontId="15" fillId="0" borderId="11"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12" xfId="0" applyFont="1"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48" xfId="0" applyFont="1" applyBorder="1" applyAlignment="1" applyProtection="1">
      <alignment horizontal="left" vertical="center" shrinkToFit="1"/>
      <protection locked="0"/>
    </xf>
    <xf numFmtId="0" fontId="15" fillId="0" borderId="23" xfId="0" applyFont="1" applyBorder="1" applyAlignment="1" applyProtection="1">
      <alignment horizontal="center" vertical="center" shrinkToFit="1"/>
      <protection locked="0"/>
    </xf>
    <xf numFmtId="0" fontId="15" fillId="0" borderId="36" xfId="0" applyFont="1" applyBorder="1" applyAlignment="1" applyProtection="1">
      <alignment horizontal="center" vertical="center" shrinkToFit="1"/>
      <protection locked="0"/>
    </xf>
    <xf numFmtId="0" fontId="15" fillId="0" borderId="49" xfId="0" applyFont="1" applyBorder="1" applyAlignment="1" applyProtection="1">
      <alignment horizontal="center" vertical="center" shrinkToFit="1"/>
      <protection locked="0"/>
    </xf>
    <xf numFmtId="0" fontId="15" fillId="0" borderId="15" xfId="0" applyFont="1" applyBorder="1" applyAlignment="1">
      <alignment horizontal="center" vertical="center"/>
    </xf>
    <xf numFmtId="0" fontId="15" fillId="0" borderId="35" xfId="0" applyFont="1" applyBorder="1" applyAlignment="1">
      <alignment horizontal="center" vertical="center"/>
    </xf>
    <xf numFmtId="0" fontId="15" fillId="0" borderId="35" xfId="0" applyFont="1" applyBorder="1" applyAlignment="1" applyProtection="1">
      <alignment horizontal="center" vertical="center"/>
      <protection locked="0"/>
    </xf>
    <xf numFmtId="38" fontId="12" fillId="0" borderId="64" xfId="7" applyFont="1" applyFill="1" applyBorder="1" applyAlignment="1">
      <alignment horizontal="right" vertical="center"/>
    </xf>
    <xf numFmtId="38" fontId="12" fillId="0" borderId="74" xfId="7" applyFont="1" applyFill="1" applyBorder="1" applyAlignment="1">
      <alignment horizontal="right" vertical="center"/>
    </xf>
    <xf numFmtId="38" fontId="12" fillId="0" borderId="68" xfId="7" applyFont="1" applyFill="1" applyBorder="1" applyAlignment="1">
      <alignment horizontal="right" vertical="center"/>
    </xf>
    <xf numFmtId="38" fontId="12" fillId="0" borderId="73" xfId="7" applyFont="1" applyFill="1" applyBorder="1" applyAlignment="1">
      <alignment horizontal="right" vertical="center"/>
    </xf>
    <xf numFmtId="0" fontId="15" fillId="0" borderId="74" xfId="0" applyFont="1" applyBorder="1" applyAlignment="1">
      <alignment horizontal="center" vertical="center"/>
    </xf>
    <xf numFmtId="0" fontId="15" fillId="0" borderId="81" xfId="0" applyFont="1" applyBorder="1" applyAlignment="1">
      <alignment horizontal="center" vertical="center"/>
    </xf>
    <xf numFmtId="0" fontId="15" fillId="0" borderId="60" xfId="0" applyFont="1" applyBorder="1" applyAlignment="1">
      <alignment horizontal="center" vertical="center" textRotation="255"/>
    </xf>
    <xf numFmtId="0" fontId="15" fillId="0" borderId="65" xfId="0" applyFont="1" applyBorder="1" applyAlignment="1">
      <alignment horizontal="center" vertical="center" textRotation="255"/>
    </xf>
    <xf numFmtId="0" fontId="15" fillId="0" borderId="69" xfId="0" applyFont="1" applyBorder="1" applyAlignment="1">
      <alignment horizontal="center" vertical="center" textRotation="255"/>
    </xf>
    <xf numFmtId="0" fontId="15" fillId="0" borderId="61"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55"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22" xfId="0" applyFont="1" applyBorder="1" applyAlignment="1">
      <alignment horizontal="center" vertical="center" textRotation="255"/>
    </xf>
    <xf numFmtId="0" fontId="15" fillId="0" borderId="56" xfId="0" applyFont="1" applyBorder="1" applyAlignment="1">
      <alignment horizontal="center" vertical="center" textRotation="255"/>
    </xf>
    <xf numFmtId="0" fontId="15" fillId="0" borderId="14" xfId="0" applyFont="1" applyBorder="1">
      <alignment vertical="center"/>
    </xf>
    <xf numFmtId="0" fontId="15" fillId="0" borderId="24" xfId="0" applyFont="1" applyBorder="1">
      <alignment vertical="center"/>
    </xf>
    <xf numFmtId="0" fontId="15" fillId="0" borderId="76" xfId="0" applyFont="1" applyBorder="1">
      <alignment vertical="center"/>
    </xf>
    <xf numFmtId="0" fontId="15" fillId="0" borderId="10" xfId="0" applyFont="1" applyBorder="1">
      <alignment vertical="center"/>
    </xf>
    <xf numFmtId="0" fontId="15" fillId="0" borderId="22" xfId="0" applyFont="1" applyBorder="1">
      <alignment vertical="center"/>
    </xf>
    <xf numFmtId="0" fontId="15" fillId="0" borderId="42" xfId="0" applyFont="1" applyBorder="1">
      <alignment vertical="center"/>
    </xf>
    <xf numFmtId="182" fontId="12" fillId="0" borderId="73" xfId="0" applyNumberFormat="1" applyFont="1" applyBorder="1" applyAlignment="1">
      <alignment horizontal="center" vertical="center"/>
    </xf>
    <xf numFmtId="0" fontId="10" fillId="0" borderId="79" xfId="0" applyFont="1" applyBorder="1" applyAlignment="1">
      <alignment horizontal="center" vertical="center"/>
    </xf>
    <xf numFmtId="38" fontId="15" fillId="0" borderId="63" xfId="7" applyFont="1" applyFill="1" applyBorder="1" applyAlignment="1" applyProtection="1">
      <alignment horizontal="center" vertical="center"/>
      <protection locked="0"/>
    </xf>
    <xf numFmtId="38" fontId="15" fillId="0" borderId="75" xfId="7" applyFont="1" applyFill="1" applyBorder="1" applyAlignment="1" applyProtection="1">
      <alignment horizontal="center" vertical="center"/>
      <protection locked="0"/>
    </xf>
    <xf numFmtId="38" fontId="15" fillId="0" borderId="67" xfId="7" applyFont="1" applyFill="1" applyBorder="1" applyAlignment="1" applyProtection="1">
      <alignment horizontal="center" vertical="center"/>
      <protection locked="0"/>
    </xf>
    <xf numFmtId="38" fontId="15" fillId="0" borderId="86" xfId="7" applyFont="1" applyFill="1" applyBorder="1" applyAlignment="1" applyProtection="1">
      <alignment horizontal="center" vertical="center"/>
      <protection locked="0"/>
    </xf>
    <xf numFmtId="38" fontId="12" fillId="0" borderId="64" xfId="0" applyNumberFormat="1" applyFont="1" applyBorder="1" applyAlignment="1">
      <alignment horizontal="center" vertical="center"/>
    </xf>
    <xf numFmtId="0" fontId="12" fillId="0" borderId="68" xfId="0" applyFont="1" applyBorder="1" applyAlignment="1">
      <alignment horizontal="center" vertical="center"/>
    </xf>
    <xf numFmtId="0" fontId="12" fillId="0" borderId="73" xfId="0" applyFont="1" applyBorder="1" applyAlignment="1">
      <alignment horizontal="center" vertical="center"/>
    </xf>
    <xf numFmtId="38" fontId="22" fillId="0" borderId="68" xfId="7" applyFont="1" applyFill="1" applyBorder="1" applyAlignment="1">
      <alignment horizontal="right" vertical="center"/>
    </xf>
    <xf numFmtId="38" fontId="22" fillId="0" borderId="73" xfId="7" applyFont="1" applyFill="1" applyBorder="1" applyAlignment="1">
      <alignment horizontal="right" vertical="center"/>
    </xf>
    <xf numFmtId="0" fontId="15" fillId="0" borderId="68" xfId="0" applyFont="1" applyBorder="1" applyAlignment="1">
      <alignment horizontal="center" vertical="center"/>
    </xf>
    <xf numFmtId="0" fontId="15" fillId="0" borderId="63" xfId="0" applyFont="1" applyBorder="1" applyAlignment="1">
      <alignment horizontal="center" vertical="center"/>
    </xf>
    <xf numFmtId="0" fontId="15" fillId="0" borderId="67" xfId="0" applyFont="1" applyBorder="1" applyAlignment="1">
      <alignment horizontal="center" vertical="center"/>
    </xf>
    <xf numFmtId="12" fontId="15" fillId="0" borderId="67" xfId="0" applyNumberFormat="1" applyFont="1" applyBorder="1" applyAlignment="1">
      <alignment horizontal="center" vertical="center" shrinkToFit="1"/>
    </xf>
    <xf numFmtId="38" fontId="15" fillId="0" borderId="77" xfId="7" applyFont="1" applyFill="1" applyBorder="1" applyAlignment="1" applyProtection="1">
      <alignment horizontal="center" vertical="center"/>
      <protection locked="0"/>
    </xf>
    <xf numFmtId="38" fontId="15" fillId="0" borderId="72" xfId="7" applyFont="1" applyFill="1" applyBorder="1" applyAlignment="1" applyProtection="1">
      <alignment horizontal="center" vertical="center"/>
      <protection locked="0"/>
    </xf>
    <xf numFmtId="38" fontId="15" fillId="0" borderId="80" xfId="7" applyFont="1" applyFill="1" applyBorder="1" applyAlignment="1" applyProtection="1">
      <alignment horizontal="center" vertical="center"/>
      <protection locked="0"/>
    </xf>
    <xf numFmtId="0" fontId="29" fillId="0" borderId="62" xfId="0" applyFont="1" applyBorder="1" applyAlignment="1" applyProtection="1">
      <alignment horizontal="center" vertical="center"/>
      <protection locked="0"/>
    </xf>
    <xf numFmtId="0" fontId="29" fillId="0" borderId="66"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56" xfId="0" applyFont="1" applyBorder="1" applyAlignment="1">
      <alignment horizontal="left" vertical="center"/>
    </xf>
    <xf numFmtId="0" fontId="19" fillId="0" borderId="23" xfId="0" applyFont="1" applyBorder="1" applyAlignment="1">
      <alignment horizontal="left" vertical="center"/>
    </xf>
    <xf numFmtId="0" fontId="19" fillId="0" borderId="49" xfId="0" applyFont="1" applyBorder="1" applyAlignment="1">
      <alignment horizontal="left" vertical="center"/>
    </xf>
    <xf numFmtId="0" fontId="15" fillId="0" borderId="78" xfId="0" applyFont="1" applyBorder="1" applyAlignment="1" applyProtection="1">
      <alignment horizontal="left" vertical="center" shrinkToFit="1"/>
      <protection locked="0"/>
    </xf>
    <xf numFmtId="0" fontId="15" fillId="0" borderId="22" xfId="0" applyFont="1" applyBorder="1" applyAlignment="1" applyProtection="1">
      <alignment horizontal="left" vertical="center" shrinkToFit="1"/>
      <protection locked="0"/>
    </xf>
    <xf numFmtId="0" fontId="15" fillId="0" borderId="56" xfId="0" applyFont="1" applyBorder="1" applyAlignment="1" applyProtection="1">
      <alignment horizontal="left" vertical="center" shrinkToFit="1"/>
      <protection locked="0"/>
    </xf>
    <xf numFmtId="0" fontId="28" fillId="0" borderId="60" xfId="0" applyFont="1" applyBorder="1" applyAlignment="1">
      <alignment horizontal="center" vertical="center"/>
    </xf>
    <xf numFmtId="0" fontId="28" fillId="0" borderId="65" xfId="0" applyFont="1" applyBorder="1" applyAlignment="1">
      <alignment horizontal="center" vertical="center"/>
    </xf>
    <xf numFmtId="0" fontId="28" fillId="0" borderId="16" xfId="0" applyFont="1" applyBorder="1" applyAlignment="1">
      <alignment horizontal="center" vertical="center"/>
    </xf>
    <xf numFmtId="0" fontId="28" fillId="0" borderId="39" xfId="0" applyFont="1" applyBorder="1" applyAlignment="1">
      <alignment horizontal="center" vertical="center"/>
    </xf>
    <xf numFmtId="0" fontId="19" fillId="0" borderId="23" xfId="0" applyFont="1" applyBorder="1" applyAlignment="1">
      <alignment horizontal="left" vertical="center" wrapText="1"/>
    </xf>
    <xf numFmtId="0" fontId="19" fillId="0" borderId="49" xfId="0" applyFont="1" applyBorder="1" applyAlignment="1">
      <alignment horizontal="left" vertical="center" wrapText="1"/>
    </xf>
    <xf numFmtId="49" fontId="19" fillId="0" borderId="23" xfId="0" applyNumberFormat="1" applyFont="1" applyBorder="1" applyAlignment="1">
      <alignment horizontal="center" vertical="center" wrapText="1"/>
    </xf>
    <xf numFmtId="49" fontId="19" fillId="0" borderId="23" xfId="0" applyNumberFormat="1" applyFont="1" applyBorder="1" applyAlignment="1">
      <alignment horizontal="center" vertical="center"/>
    </xf>
    <xf numFmtId="38" fontId="15" fillId="0" borderId="23" xfId="7" applyFont="1" applyFill="1" applyBorder="1" applyAlignment="1" applyProtection="1">
      <alignment horizontal="center" vertical="center" shrinkToFit="1"/>
      <protection locked="0"/>
    </xf>
    <xf numFmtId="49" fontId="15" fillId="0" borderId="24" xfId="0" applyNumberFormat="1" applyFont="1" applyBorder="1" applyAlignment="1" applyProtection="1">
      <alignment horizontal="center" vertical="center" shrinkToFit="1"/>
      <protection locked="0"/>
    </xf>
    <xf numFmtId="0" fontId="20" fillId="0" borderId="24" xfId="0" applyFont="1" applyBorder="1" applyAlignment="1">
      <alignment horizontal="left" vertical="top" wrapText="1"/>
    </xf>
    <xf numFmtId="0" fontId="20" fillId="0" borderId="85" xfId="0" applyFont="1" applyBorder="1" applyAlignment="1">
      <alignment horizontal="left" vertical="top" wrapText="1"/>
    </xf>
    <xf numFmtId="0" fontId="19" fillId="0" borderId="37"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83" xfId="0" applyFont="1" applyBorder="1" applyAlignment="1" applyProtection="1">
      <alignment horizontal="center" vertical="center" shrinkToFit="1"/>
      <protection locked="0"/>
    </xf>
    <xf numFmtId="49" fontId="19" fillId="0" borderId="37" xfId="0" applyNumberFormat="1" applyFont="1" applyBorder="1" applyAlignment="1">
      <alignment horizontal="center" vertical="center" wrapText="1"/>
    </xf>
    <xf numFmtId="49" fontId="15" fillId="0" borderId="77" xfId="0" applyNumberFormat="1" applyFont="1" applyBorder="1" applyAlignment="1" applyProtection="1">
      <alignment horizontal="center" vertical="center" shrinkToFit="1"/>
      <protection locked="0"/>
    </xf>
    <xf numFmtId="49" fontId="15" fillId="0" borderId="72" xfId="0" applyNumberFormat="1" applyFont="1" applyBorder="1" applyAlignment="1" applyProtection="1">
      <alignment horizontal="center" vertical="center" shrinkToFit="1"/>
      <protection locked="0"/>
    </xf>
    <xf numFmtId="49" fontId="15" fillId="0" borderId="75" xfId="0" applyNumberFormat="1" applyFont="1" applyBorder="1" applyAlignment="1" applyProtection="1">
      <alignment horizontal="center" vertical="center" shrinkToFit="1"/>
      <protection locked="0"/>
    </xf>
    <xf numFmtId="0" fontId="15" fillId="0" borderId="37" xfId="0" applyFont="1" applyBorder="1" applyAlignment="1" applyProtection="1">
      <alignment horizontal="left" vertical="center" shrinkToFit="1"/>
      <protection locked="0"/>
    </xf>
    <xf numFmtId="0" fontId="15" fillId="0" borderId="37" xfId="0" applyFont="1" applyBorder="1" applyAlignment="1" applyProtection="1">
      <alignment horizontal="center" vertical="center" shrinkToFit="1"/>
      <protection locked="0"/>
    </xf>
    <xf numFmtId="58" fontId="15" fillId="0" borderId="23" xfId="0" applyNumberFormat="1" applyFont="1" applyBorder="1" applyAlignment="1" applyProtection="1">
      <alignment horizontal="center" vertical="center" shrinkToFit="1"/>
      <protection locked="0"/>
    </xf>
    <xf numFmtId="58" fontId="15" fillId="0" borderId="49" xfId="0" applyNumberFormat="1" applyFont="1" applyBorder="1" applyAlignment="1" applyProtection="1">
      <alignment horizontal="center" vertical="center" shrinkToFit="1"/>
      <protection locked="0"/>
    </xf>
    <xf numFmtId="182" fontId="38" fillId="0" borderId="73" xfId="0" applyNumberFormat="1" applyFont="1" applyBorder="1" applyAlignment="1">
      <alignment horizontal="center" vertical="center"/>
    </xf>
    <xf numFmtId="0" fontId="0" fillId="0" borderId="79" xfId="0" applyBorder="1" applyAlignment="1">
      <alignment horizontal="center" vertical="center"/>
    </xf>
    <xf numFmtId="12" fontId="39" fillId="0" borderId="67" xfId="0" applyNumberFormat="1" applyFont="1" applyBorder="1" applyAlignment="1">
      <alignment horizontal="center" vertical="center" shrinkToFit="1"/>
    </xf>
    <xf numFmtId="0" fontId="19" fillId="0" borderId="23" xfId="0" applyFont="1" applyBorder="1" applyAlignment="1" applyProtection="1">
      <alignment vertical="center" shrinkToFit="1"/>
      <protection locked="0"/>
    </xf>
    <xf numFmtId="0" fontId="19" fillId="0" borderId="36" xfId="0" applyFont="1" applyBorder="1" applyAlignment="1" applyProtection="1">
      <alignment vertical="center" shrinkToFit="1"/>
      <protection locked="0"/>
    </xf>
    <xf numFmtId="0" fontId="9" fillId="5" borderId="92" xfId="6" applyFont="1" applyFill="1" applyBorder="1" applyAlignment="1">
      <alignment horizontal="center" vertical="center" shrinkToFit="1"/>
    </xf>
    <xf numFmtId="0" fontId="9" fillId="5" borderId="24" xfId="6" applyFont="1" applyFill="1" applyBorder="1" applyAlignment="1">
      <alignment vertical="center" shrinkToFit="1"/>
    </xf>
    <xf numFmtId="0" fontId="9" fillId="5" borderId="76" xfId="6" applyFont="1" applyFill="1" applyBorder="1" applyAlignment="1">
      <alignment vertical="center" shrinkToFit="1"/>
    </xf>
    <xf numFmtId="0" fontId="9" fillId="5" borderId="38" xfId="6" applyFont="1" applyFill="1" applyBorder="1" applyAlignment="1">
      <alignment vertical="center" shrinkToFit="1"/>
    </xf>
    <xf numFmtId="0" fontId="9" fillId="5" borderId="25" xfId="6" applyFont="1" applyFill="1" applyBorder="1" applyAlignment="1">
      <alignment vertical="center" shrinkToFit="1"/>
    </xf>
    <xf numFmtId="0" fontId="9" fillId="5" borderId="35" xfId="6" applyFont="1" applyFill="1" applyBorder="1" applyAlignment="1">
      <alignment vertical="center" shrinkToFit="1"/>
    </xf>
    <xf numFmtId="0" fontId="35" fillId="4" borderId="92" xfId="0" applyFont="1" applyFill="1" applyBorder="1" applyAlignment="1">
      <alignment horizontal="center" vertical="center"/>
    </xf>
    <xf numFmtId="0" fontId="35" fillId="4" borderId="24" xfId="0" applyFont="1" applyFill="1" applyBorder="1" applyAlignment="1">
      <alignment horizontal="center" vertical="center"/>
    </xf>
    <xf numFmtId="0" fontId="35" fillId="4" borderId="76" xfId="0" applyFont="1" applyFill="1" applyBorder="1" applyAlignment="1">
      <alignment horizontal="center" vertical="center"/>
    </xf>
    <xf numFmtId="0" fontId="35" fillId="4" borderId="38" xfId="0" applyFont="1" applyFill="1" applyBorder="1" applyAlignment="1">
      <alignment horizontal="center" vertical="center"/>
    </xf>
    <xf numFmtId="0" fontId="35" fillId="4" borderId="25" xfId="0" applyFont="1" applyFill="1" applyBorder="1" applyAlignment="1">
      <alignment horizontal="center" vertical="center"/>
    </xf>
    <xf numFmtId="0" fontId="35" fillId="4" borderId="35" xfId="0" applyFont="1" applyFill="1" applyBorder="1" applyAlignment="1">
      <alignment horizontal="center" vertical="center"/>
    </xf>
    <xf numFmtId="0" fontId="9" fillId="4" borderId="37" xfId="6" applyFont="1" applyFill="1" applyBorder="1" applyAlignment="1">
      <alignment horizontal="center" vertical="center"/>
    </xf>
    <xf numFmtId="0" fontId="9" fillId="4" borderId="23" xfId="6" applyFont="1" applyFill="1" applyBorder="1" applyAlignment="1">
      <alignment horizontal="center" vertical="center"/>
    </xf>
    <xf numFmtId="0" fontId="9" fillId="4" borderId="36" xfId="6" applyFont="1" applyFill="1" applyBorder="1" applyAlignment="1">
      <alignment horizontal="center" vertical="center"/>
    </xf>
    <xf numFmtId="0" fontId="9" fillId="0" borderId="23" xfId="6" applyFont="1" applyBorder="1" applyAlignment="1">
      <alignment horizontal="center" vertical="center"/>
    </xf>
    <xf numFmtId="0" fontId="9" fillId="0" borderId="36" xfId="6" applyFont="1" applyBorder="1" applyAlignment="1">
      <alignment horizontal="center" vertical="center"/>
    </xf>
    <xf numFmtId="0" fontId="10" fillId="0" borderId="0" xfId="0" applyFont="1" applyAlignment="1">
      <alignment horizontal="center" vertical="center"/>
    </xf>
    <xf numFmtId="0" fontId="9" fillId="4" borderId="38" xfId="6" applyFont="1" applyFill="1" applyBorder="1" applyAlignment="1">
      <alignment horizontal="center" vertical="center" wrapText="1"/>
    </xf>
    <xf numFmtId="0" fontId="9" fillId="4" borderId="25" xfId="6" applyFont="1" applyFill="1" applyBorder="1" applyAlignment="1">
      <alignment horizontal="center" vertical="center" wrapText="1"/>
    </xf>
    <xf numFmtId="0" fontId="9" fillId="4" borderId="25" xfId="6" applyFont="1" applyFill="1" applyBorder="1" applyAlignment="1">
      <alignment horizontal="center" vertical="center"/>
    </xf>
    <xf numFmtId="0" fontId="9" fillId="0" borderId="103" xfId="6" applyFont="1" applyBorder="1" applyAlignment="1">
      <alignment horizontal="left" vertical="center" indent="1" shrinkToFit="1"/>
    </xf>
    <xf numFmtId="0" fontId="9" fillId="0" borderId="12" xfId="6" applyFont="1" applyBorder="1" applyAlignment="1">
      <alignment horizontal="left" vertical="center" indent="1" shrinkToFit="1"/>
    </xf>
    <xf numFmtId="0" fontId="9" fillId="0" borderId="111" xfId="6" applyFont="1" applyBorder="1" applyAlignment="1">
      <alignment horizontal="left" vertical="center" indent="1" shrinkToFit="1"/>
    </xf>
    <xf numFmtId="0" fontId="9" fillId="4" borderId="37" xfId="6" applyFont="1" applyFill="1" applyBorder="1" applyAlignment="1">
      <alignment horizontal="center" vertical="center" shrinkToFit="1"/>
    </xf>
    <xf numFmtId="0" fontId="9" fillId="0" borderId="23" xfId="6" applyFont="1" applyBorder="1" applyAlignment="1">
      <alignment horizontal="center" vertical="center" shrinkToFit="1"/>
    </xf>
    <xf numFmtId="0" fontId="9" fillId="0" borderId="36" xfId="6" applyFont="1" applyBorder="1" applyAlignment="1">
      <alignment horizontal="center" vertical="center" shrinkToFit="1"/>
    </xf>
    <xf numFmtId="0" fontId="33" fillId="4" borderId="88" xfId="6" applyFont="1" applyFill="1" applyBorder="1" applyAlignment="1">
      <alignment vertical="center" textRotation="255"/>
    </xf>
    <xf numFmtId="0" fontId="9" fillId="4" borderId="89" xfId="6" applyFont="1" applyFill="1" applyBorder="1" applyAlignment="1">
      <alignment vertical="center" textRotation="255"/>
    </xf>
    <xf numFmtId="0" fontId="9" fillId="4" borderId="90" xfId="6" applyFont="1" applyFill="1" applyBorder="1" applyAlignment="1">
      <alignment vertical="center" textRotation="255"/>
    </xf>
    <xf numFmtId="0" fontId="9" fillId="4" borderId="91" xfId="6" applyFont="1" applyFill="1" applyBorder="1" applyAlignment="1">
      <alignment vertical="center" textRotation="255"/>
    </xf>
    <xf numFmtId="0" fontId="9" fillId="5" borderId="45" xfId="6" applyFont="1" applyFill="1" applyBorder="1" applyAlignment="1">
      <alignment horizontal="center" vertical="center"/>
    </xf>
    <xf numFmtId="0" fontId="9" fillId="5" borderId="38" xfId="6" applyFont="1" applyFill="1" applyBorder="1" applyAlignment="1">
      <alignment horizontal="center" vertical="center"/>
    </xf>
    <xf numFmtId="0" fontId="9" fillId="5" borderId="96" xfId="6" applyFont="1" applyFill="1" applyBorder="1" applyAlignment="1">
      <alignment horizontal="center" vertical="center"/>
    </xf>
    <xf numFmtId="0" fontId="9" fillId="5" borderId="97" xfId="6" applyFont="1" applyFill="1" applyBorder="1" applyAlignment="1">
      <alignment horizontal="center" vertical="center"/>
    </xf>
    <xf numFmtId="0" fontId="9" fillId="5" borderId="105" xfId="6" applyFont="1" applyFill="1" applyBorder="1" applyAlignment="1">
      <alignment horizontal="center" vertical="center"/>
    </xf>
    <xf numFmtId="0" fontId="9" fillId="5" borderId="106" xfId="6" applyFont="1" applyFill="1" applyBorder="1" applyAlignment="1">
      <alignment horizontal="center" vertical="center"/>
    </xf>
    <xf numFmtId="0" fontId="9" fillId="5" borderId="24" xfId="6" applyFont="1" applyFill="1" applyBorder="1" applyAlignment="1">
      <alignment horizontal="center" vertical="center" shrinkToFit="1"/>
    </xf>
    <xf numFmtId="0" fontId="9" fillId="5" borderId="76" xfId="6" applyFont="1" applyFill="1" applyBorder="1" applyAlignment="1">
      <alignment horizontal="center" vertical="center" shrinkToFit="1"/>
    </xf>
    <xf numFmtId="0" fontId="9" fillId="5" borderId="38" xfId="6" applyFont="1" applyFill="1" applyBorder="1" applyAlignment="1">
      <alignment horizontal="center" vertical="center" shrinkToFit="1"/>
    </xf>
    <xf numFmtId="0" fontId="9" fillId="5" borderId="25" xfId="6" applyFont="1" applyFill="1" applyBorder="1" applyAlignment="1">
      <alignment horizontal="center" vertical="center" shrinkToFit="1"/>
    </xf>
    <xf numFmtId="0" fontId="9" fillId="5" borderId="35" xfId="6" applyFont="1" applyFill="1" applyBorder="1" applyAlignment="1">
      <alignment horizontal="center" vertical="center" shrinkToFit="1"/>
    </xf>
    <xf numFmtId="0" fontId="9" fillId="4" borderId="100" xfId="6" applyFont="1" applyFill="1" applyBorder="1" applyAlignment="1">
      <alignment horizontal="center" vertical="center"/>
    </xf>
    <xf numFmtId="0" fontId="9" fillId="0" borderId="27" xfId="6" applyFont="1" applyBorder="1" applyAlignment="1">
      <alignment horizontal="center" vertical="center"/>
    </xf>
    <xf numFmtId="0" fontId="9" fillId="0" borderId="101" xfId="6" applyFont="1" applyBorder="1" applyAlignment="1">
      <alignment horizontal="left" vertical="center" indent="1" shrinkToFit="1"/>
    </xf>
    <xf numFmtId="0" fontId="9" fillId="0" borderId="30" xfId="6" applyFont="1" applyBorder="1" applyAlignment="1">
      <alignment horizontal="left" vertical="center" indent="1" shrinkToFit="1"/>
    </xf>
    <xf numFmtId="0" fontId="9" fillId="0" borderId="114" xfId="6" applyFont="1" applyBorder="1" applyAlignment="1">
      <alignment horizontal="left" vertical="center" indent="1" shrinkToFit="1"/>
    </xf>
    <xf numFmtId="0" fontId="9" fillId="0" borderId="101" xfId="6" applyFont="1" applyBorder="1" applyAlignment="1">
      <alignment horizontal="left" vertical="center" indent="1"/>
    </xf>
    <xf numFmtId="0" fontId="9" fillId="0" borderId="30" xfId="6" applyFont="1" applyBorder="1" applyAlignment="1">
      <alignment horizontal="left" vertical="center" indent="1"/>
    </xf>
    <xf numFmtId="0" fontId="9" fillId="0" borderId="114" xfId="6" applyFont="1" applyBorder="1" applyAlignment="1">
      <alignment horizontal="left" vertical="center" indent="1"/>
    </xf>
    <xf numFmtId="0" fontId="9" fillId="0" borderId="102" xfId="6" applyFont="1" applyBorder="1" applyAlignment="1">
      <alignment horizontal="left" vertical="center" indent="1" shrinkToFit="1"/>
    </xf>
    <xf numFmtId="0" fontId="9" fillId="0" borderId="104" xfId="6" applyFont="1" applyBorder="1" applyAlignment="1">
      <alignment horizontal="left" vertical="center" indent="1" shrinkToFit="1"/>
    </xf>
    <xf numFmtId="0" fontId="9" fillId="0" borderId="112" xfId="6" applyFont="1" applyBorder="1" applyAlignment="1">
      <alignment horizontal="left" vertical="center" indent="1" shrinkToFit="1"/>
    </xf>
    <xf numFmtId="0" fontId="9" fillId="0" borderId="115" xfId="6" applyFont="1" applyBorder="1" applyAlignment="1">
      <alignment horizontal="left" vertical="center" indent="1" shrinkToFit="1"/>
    </xf>
    <xf numFmtId="0" fontId="9" fillId="0" borderId="23" xfId="6" applyFont="1" applyBorder="1" applyAlignment="1">
      <alignment vertical="center" shrinkToFit="1"/>
    </xf>
    <xf numFmtId="0" fontId="9" fillId="0" borderId="36" xfId="6" applyFont="1" applyBorder="1" applyAlignment="1">
      <alignment vertical="center" shrinkToFit="1"/>
    </xf>
    <xf numFmtId="49" fontId="12" fillId="5" borderId="37" xfId="6" applyNumberFormat="1" applyFont="1" applyFill="1" applyBorder="1" applyAlignment="1">
      <alignment horizontal="center" vertical="center"/>
    </xf>
    <xf numFmtId="0" fontId="9" fillId="5" borderId="23" xfId="6" applyFont="1" applyFill="1" applyBorder="1" applyAlignment="1">
      <alignment horizontal="center" vertical="center"/>
    </xf>
    <xf numFmtId="0" fontId="9" fillId="5" borderId="36" xfId="6" applyFont="1" applyFill="1" applyBorder="1" applyAlignment="1">
      <alignment horizontal="center" vertical="center"/>
    </xf>
    <xf numFmtId="0" fontId="9" fillId="4" borderId="45" xfId="6" applyFont="1" applyFill="1" applyBorder="1" applyAlignment="1">
      <alignment horizontal="distributed" vertical="center" indent="1"/>
    </xf>
    <xf numFmtId="0" fontId="9" fillId="4" borderId="0" xfId="6" applyFont="1" applyFill="1" applyAlignment="1">
      <alignment horizontal="distributed" vertical="center" indent="1"/>
    </xf>
    <xf numFmtId="0" fontId="9" fillId="4" borderId="46" xfId="6" applyFont="1" applyFill="1" applyBorder="1" applyAlignment="1">
      <alignment horizontal="distributed" vertical="center" indent="1"/>
    </xf>
    <xf numFmtId="0" fontId="9" fillId="4" borderId="38" xfId="6" applyFont="1" applyFill="1" applyBorder="1" applyAlignment="1">
      <alignment horizontal="distributed" vertical="center" indent="1"/>
    </xf>
    <xf numFmtId="0" fontId="9" fillId="4" borderId="25" xfId="6" applyFont="1" applyFill="1" applyBorder="1" applyAlignment="1">
      <alignment horizontal="distributed" vertical="center" indent="1"/>
    </xf>
    <xf numFmtId="0" fontId="9" fillId="4" borderId="35" xfId="6" applyFont="1" applyFill="1" applyBorder="1" applyAlignment="1">
      <alignment horizontal="distributed" vertical="center" indent="1"/>
    </xf>
    <xf numFmtId="0" fontId="30" fillId="0" borderId="87" xfId="6" applyFont="1" applyBorder="1" applyAlignment="1">
      <alignment horizontal="center" vertical="center"/>
    </xf>
    <xf numFmtId="0" fontId="9" fillId="0" borderId="93" xfId="6" applyFont="1" applyBorder="1">
      <alignment vertical="center"/>
    </xf>
    <xf numFmtId="0" fontId="9" fillId="0" borderId="113" xfId="6" applyFont="1" applyBorder="1">
      <alignment vertical="center"/>
    </xf>
    <xf numFmtId="38" fontId="31" fillId="0" borderId="25" xfId="7" applyFont="1" applyBorder="1" applyAlignment="1">
      <alignment horizontal="center"/>
    </xf>
    <xf numFmtId="0" fontId="9" fillId="4" borderId="37" xfId="6" applyFont="1" applyFill="1" applyBorder="1" applyAlignment="1">
      <alignment horizontal="left" vertical="center" indent="1"/>
    </xf>
    <xf numFmtId="0" fontId="9" fillId="4" borderId="23" xfId="6" applyFont="1" applyFill="1" applyBorder="1" applyAlignment="1">
      <alignment horizontal="left" vertical="center" indent="1"/>
    </xf>
    <xf numFmtId="0" fontId="9" fillId="4" borderId="36" xfId="6" applyFont="1" applyFill="1" applyBorder="1" applyAlignment="1">
      <alignment horizontal="left" vertical="center" indent="1"/>
    </xf>
    <xf numFmtId="0" fontId="9" fillId="0" borderId="37" xfId="6" applyFont="1" applyBorder="1" applyAlignment="1">
      <alignment horizontal="center" vertical="center"/>
    </xf>
    <xf numFmtId="0" fontId="9" fillId="0" borderId="38" xfId="6" applyFont="1" applyBorder="1" applyAlignment="1">
      <alignment horizontal="center" vertical="center"/>
    </xf>
    <xf numFmtId="0" fontId="9" fillId="0" borderId="25" xfId="6" applyFont="1" applyBorder="1" applyAlignment="1">
      <alignment horizontal="center" vertical="center"/>
    </xf>
    <xf numFmtId="49" fontId="9" fillId="0" borderId="25" xfId="6" applyNumberFormat="1" applyFont="1" applyBorder="1" applyAlignment="1">
      <alignment horizontal="center" vertical="center"/>
    </xf>
    <xf numFmtId="49" fontId="9" fillId="0" borderId="25" xfId="6" applyNumberFormat="1" applyFont="1" applyBorder="1">
      <alignment vertical="center"/>
    </xf>
    <xf numFmtId="0" fontId="22" fillId="0" borderId="0" xfId="0" applyFont="1" applyAlignment="1">
      <alignment horizontal="left" vertical="center"/>
    </xf>
    <xf numFmtId="0" fontId="10" fillId="0" borderId="0" xfId="0" applyFont="1" applyAlignment="1">
      <alignment horizontal="left" vertical="center"/>
    </xf>
    <xf numFmtId="0" fontId="36" fillId="0" borderId="0" xfId="0" applyFont="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61">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39</xdr:row>
          <xdr:rowOff>0</xdr:rowOff>
        </xdr:from>
        <xdr:to>
          <xdr:col>37</xdr:col>
          <xdr:colOff>68580</xdr:colOff>
          <xdr:row>73</xdr:row>
          <xdr:rowOff>144780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32</xdr:col>
      <xdr:colOff>95250</xdr:colOff>
      <xdr:row>17</xdr:row>
      <xdr:rowOff>0</xdr:rowOff>
    </xdr:from>
    <xdr:to>
      <xdr:col>36</xdr:col>
      <xdr:colOff>0</xdr:colOff>
      <xdr:row>18</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86450" y="5400675"/>
          <a:ext cx="5905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100966</xdr:colOff>
      <xdr:row>14</xdr:row>
      <xdr:rowOff>316229</xdr:rowOff>
    </xdr:from>
    <xdr:to>
      <xdr:col>24</xdr:col>
      <xdr:colOff>180976</xdr:colOff>
      <xdr:row>15</xdr:row>
      <xdr:rowOff>304800</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549266" y="4840604"/>
          <a:ext cx="575310" cy="312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22</xdr:col>
      <xdr:colOff>76200</xdr:colOff>
      <xdr:row>21</xdr:row>
      <xdr:rowOff>314325</xdr:rowOff>
    </xdr:from>
    <xdr:to>
      <xdr:col>24</xdr:col>
      <xdr:colOff>161925</xdr:colOff>
      <xdr:row>22</xdr:row>
      <xdr:rowOff>297181</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5524500" y="7105650"/>
          <a:ext cx="581025" cy="30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workbookViewId="0">
      <selection activeCell="B5" sqref="B5"/>
    </sheetView>
  </sheetViews>
  <sheetFormatPr defaultRowHeight="12.6"/>
  <cols>
    <col min="1" max="1" width="2" style="3" customWidth="1"/>
    <col min="2" max="2" width="7.77734375" style="3" customWidth="1"/>
    <col min="3" max="3" width="86.109375" style="3" customWidth="1"/>
    <col min="4" max="16384" width="8.88671875" style="3"/>
  </cols>
  <sheetData>
    <row r="1" spans="1:3">
      <c r="A1" s="1"/>
      <c r="B1" s="1"/>
      <c r="C1" s="2"/>
    </row>
    <row r="2" spans="1:3" ht="18.600000000000001">
      <c r="A2" s="1"/>
      <c r="B2" s="4" t="s">
        <v>166</v>
      </c>
      <c r="C2" s="5"/>
    </row>
    <row r="3" spans="1:3" ht="16.2">
      <c r="A3" s="1"/>
      <c r="B3" s="6"/>
      <c r="C3" s="5"/>
    </row>
    <row r="4" spans="1:3" ht="13.8">
      <c r="A4" s="1"/>
      <c r="B4" s="7" t="s">
        <v>184</v>
      </c>
      <c r="C4" s="5"/>
    </row>
    <row r="5" spans="1:3" ht="13.8">
      <c r="A5" s="1"/>
      <c r="B5" s="1"/>
      <c r="C5" s="5"/>
    </row>
    <row r="6" spans="1:3" ht="13.8">
      <c r="A6" s="1"/>
      <c r="B6" s="8" t="s">
        <v>167</v>
      </c>
      <c r="C6" s="9" t="s">
        <v>168</v>
      </c>
    </row>
    <row r="7" spans="1:3" ht="70.5" customHeight="1">
      <c r="A7" s="1"/>
      <c r="B7" s="10">
        <v>1</v>
      </c>
      <c r="C7" s="11" t="s">
        <v>169</v>
      </c>
    </row>
    <row r="8" spans="1:3" ht="70.5" customHeight="1">
      <c r="A8" s="1"/>
      <c r="B8" s="10">
        <v>2</v>
      </c>
      <c r="C8" s="11" t="s">
        <v>170</v>
      </c>
    </row>
    <row r="9" spans="1:3" ht="70.5" customHeight="1">
      <c r="A9" s="1"/>
      <c r="B9" s="10">
        <v>3</v>
      </c>
      <c r="C9" s="11" t="s">
        <v>171</v>
      </c>
    </row>
    <row r="10" spans="1:3" ht="70.5" customHeight="1">
      <c r="A10" s="1"/>
      <c r="B10" s="10">
        <v>4</v>
      </c>
      <c r="C10" s="11" t="s">
        <v>172</v>
      </c>
    </row>
    <row r="11" spans="1:3" ht="70.5" customHeight="1">
      <c r="A11" s="1"/>
      <c r="B11" s="10">
        <v>5</v>
      </c>
      <c r="C11" s="11" t="s">
        <v>173</v>
      </c>
    </row>
    <row r="12" spans="1:3" ht="70.5" customHeight="1">
      <c r="A12" s="1"/>
      <c r="B12" s="10">
        <v>6</v>
      </c>
      <c r="C12" s="12" t="s">
        <v>53</v>
      </c>
    </row>
    <row r="13" spans="1:3" ht="170.25" customHeight="1">
      <c r="A13" s="1"/>
      <c r="B13" s="10">
        <v>7</v>
      </c>
      <c r="C13" s="13" t="s">
        <v>174</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29"/>
  <sheetViews>
    <sheetView view="pageBreakPreview" topLeftCell="A1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85" priority="9">
      <formula>LEN(TRIM(AK4))=0</formula>
    </cfRule>
  </conditionalFormatting>
  <conditionalFormatting sqref="AM5:AN5">
    <cfRule type="containsBlanks" dxfId="84" priority="8">
      <formula>LEN(TRIM(AM5))=0</formula>
    </cfRule>
  </conditionalFormatting>
  <conditionalFormatting sqref="N3:R3 AP4 N7:AJ7 AP7:AU7">
    <cfRule type="containsBlanks" dxfId="83" priority="16">
      <formula>LEN(TRIM(N3))=0</formula>
    </cfRule>
  </conditionalFormatting>
  <conditionalFormatting sqref="N4:AE4">
    <cfRule type="containsBlanks" dxfId="82" priority="15">
      <formula>LEN(TRIM(N4))=0</formula>
    </cfRule>
  </conditionalFormatting>
  <conditionalFormatting sqref="AH5:AI5">
    <cfRule type="containsBlanks" dxfId="81" priority="13">
      <formula>LEN(TRIM(AH5))=0</formula>
    </cfRule>
  </conditionalFormatting>
  <conditionalFormatting sqref="S6:T6 V6:X6">
    <cfRule type="containsBlanks" dxfId="80" priority="12">
      <formula>LEN(TRIM(S6))=0</formula>
    </cfRule>
  </conditionalFormatting>
  <conditionalFormatting sqref="A10:A15">
    <cfRule type="containsBlanks" dxfId="79" priority="11">
      <formula>LEN(TRIM(A10))=0</formula>
    </cfRule>
  </conditionalFormatting>
  <conditionalFormatting sqref="AR5:AS5">
    <cfRule type="containsBlanks" dxfId="78" priority="10">
      <formula>LEN(TRIM(AR5))=0</formula>
    </cfRule>
  </conditionalFormatting>
  <conditionalFormatting sqref="N5">
    <cfRule type="containsBlanks" dxfId="74" priority="4">
      <formula>LEN(TRIM(N5))=0</formula>
    </cfRule>
  </conditionalFormatting>
  <conditionalFormatting sqref="Y19">
    <cfRule type="containsBlanks" dxfId="5" priority="1">
      <formula>LEN(TRIM(Y19))=0</formula>
    </cfRule>
  </conditionalFormatting>
  <conditionalFormatting sqref="Y23">
    <cfRule type="containsBlanks" dxfId="4" priority="3">
      <formula>LEN(TRIM(Y23))=0</formula>
    </cfRule>
  </conditionalFormatting>
  <conditionalFormatting sqref="Y26">
    <cfRule type="containsBlanks" dxfId="3" priority="2">
      <formula>LEN(TRIM(Y26))=0</formula>
    </cfRule>
  </conditionalFormatting>
  <dataValidations count="8">
    <dataValidation imeMode="halfAlpha" allowBlank="1" showInputMessage="1" showErrorMessage="1" sqref="AT5 AO5 AJ5" xr:uid="{CA37EE91-EE8F-4788-9484-3B8A9A683F6F}"/>
    <dataValidation imeMode="disabled" allowBlank="1" showInputMessage="1" showErrorMessage="1" sqref="AR5:AS5 AM5:AN5 S6:T6 V6:Y6 AH5:AI5" xr:uid="{2A85821E-C034-4140-922E-7C1D944913E9}"/>
    <dataValidation type="list" imeMode="disabled" allowBlank="1" showInputMessage="1" showErrorMessage="1" sqref="A10:A15" xr:uid="{B20C6DF1-9F0C-44F0-996F-D103BB86D9EC}">
      <formula1>"○"</formula1>
    </dataValidation>
    <dataValidation type="textLength" allowBlank="1" showErrorMessage="1" error="10桁で入力してください。" sqref="N3:R3" xr:uid="{00166539-5A42-46E0-B73B-386C60221E96}">
      <formula1>9</formula1>
      <formula2>10</formula2>
    </dataValidation>
    <dataValidation type="list" allowBlank="1" showInputMessage="1" showErrorMessage="1" sqref="D11:AU11" xr:uid="{B688308B-CEDF-4574-9F3E-7676D585AB7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6AC515AE-564C-4039-A231-E64A05DDF88E}">
      <formula1>92</formula1>
      <formula2>45016</formula2>
    </dataValidation>
    <dataValidation type="list" allowBlank="1" showInputMessage="1" showErrorMessage="1" sqref="Y23 Y19 Y26" xr:uid="{C23DBB88-AC3D-4CBF-A1F5-720142498464}">
      <formula1>"6,5,4,3,2,1"</formula1>
    </dataValidation>
    <dataValidation type="list" allowBlank="1" showInputMessage="1" showErrorMessage="1" sqref="N5" xr:uid="{7859332B-5102-41D1-8B04-1F7D03DBBF7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9"/>
  <sheetViews>
    <sheetView view="pageBreakPreview"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73" priority="9">
      <formula>LEN(TRIM(AK4))=0</formula>
    </cfRule>
  </conditionalFormatting>
  <conditionalFormatting sqref="AM5:AN5">
    <cfRule type="containsBlanks" dxfId="72" priority="8">
      <formula>LEN(TRIM(AM5))=0</formula>
    </cfRule>
  </conditionalFormatting>
  <conditionalFormatting sqref="N3:R3 AP4 N7:AJ7 AP7:AU7">
    <cfRule type="containsBlanks" dxfId="71" priority="16">
      <formula>LEN(TRIM(N3))=0</formula>
    </cfRule>
  </conditionalFormatting>
  <conditionalFormatting sqref="N4:AE4">
    <cfRule type="containsBlanks" dxfId="70" priority="15">
      <formula>LEN(TRIM(N4))=0</formula>
    </cfRule>
  </conditionalFormatting>
  <conditionalFormatting sqref="AH5:AI5">
    <cfRule type="containsBlanks" dxfId="69" priority="13">
      <formula>LEN(TRIM(AH5))=0</formula>
    </cfRule>
  </conditionalFormatting>
  <conditionalFormatting sqref="S6:T6 V6:X6">
    <cfRule type="containsBlanks" dxfId="68" priority="12">
      <formula>LEN(TRIM(S6))=0</formula>
    </cfRule>
  </conditionalFormatting>
  <conditionalFormatting sqref="A10:A15">
    <cfRule type="containsBlanks" dxfId="67" priority="11">
      <formula>LEN(TRIM(A10))=0</formula>
    </cfRule>
  </conditionalFormatting>
  <conditionalFormatting sqref="AR5:AS5">
    <cfRule type="containsBlanks" dxfId="66" priority="10">
      <formula>LEN(TRIM(AR5))=0</formula>
    </cfRule>
  </conditionalFormatting>
  <conditionalFormatting sqref="N5">
    <cfRule type="containsBlanks" dxfId="62" priority="4">
      <formula>LEN(TRIM(N5))=0</formula>
    </cfRule>
  </conditionalFormatting>
  <conditionalFormatting sqref="Y19">
    <cfRule type="containsBlanks" dxfId="2" priority="1">
      <formula>LEN(TRIM(Y19))=0</formula>
    </cfRule>
  </conditionalFormatting>
  <conditionalFormatting sqref="Y23">
    <cfRule type="containsBlanks" dxfId="1" priority="3">
      <formula>LEN(TRIM(Y23))=0</formula>
    </cfRule>
  </conditionalFormatting>
  <conditionalFormatting sqref="Y26">
    <cfRule type="containsBlanks" dxfId="0" priority="2">
      <formula>LEN(TRIM(Y26))=0</formula>
    </cfRule>
  </conditionalFormatting>
  <dataValidations count="8">
    <dataValidation imeMode="halfAlpha" allowBlank="1" showInputMessage="1" showErrorMessage="1" sqref="AT5 AO5 AJ5" xr:uid="{BB9AAA2A-3864-4C87-887E-26F4E86B686E}"/>
    <dataValidation imeMode="disabled" allowBlank="1" showInputMessage="1" showErrorMessage="1" sqref="AR5:AS5 AM5:AN5 S6:T6 V6:Y6 AH5:AI5" xr:uid="{DE72ED4B-17C1-4300-9883-117FE101A645}"/>
    <dataValidation type="list" imeMode="disabled" allowBlank="1" showInputMessage="1" showErrorMessage="1" sqref="A10:A15" xr:uid="{057BD3B5-CFDA-4F61-B6E2-461A8A651604}">
      <formula1>"○"</formula1>
    </dataValidation>
    <dataValidation type="textLength" allowBlank="1" showErrorMessage="1" error="10桁で入力してください。" sqref="N3:R3" xr:uid="{C0D4DB12-DC5A-4B08-A28F-467A816C4D38}">
      <formula1>9</formula1>
      <formula2>10</formula2>
    </dataValidation>
    <dataValidation type="list" allowBlank="1" showInputMessage="1" showErrorMessage="1" sqref="D11:AU11" xr:uid="{33A3A050-0479-44A6-9187-10A6DC99B457}">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61DBFCBA-0894-4465-8039-78EFAF98FB26}">
      <formula1>92</formula1>
      <formula2>45016</formula2>
    </dataValidation>
    <dataValidation type="list" allowBlank="1" showInputMessage="1" showErrorMessage="1" sqref="Y23 Y19 Y26" xr:uid="{492B2A87-A814-4167-992B-CAE5AB057D85}">
      <formula1>"6,5,4,3,2,1"</formula1>
    </dataValidation>
    <dataValidation type="list" allowBlank="1" showInputMessage="1" showErrorMessage="1" sqref="N5" xr:uid="{8B4D4378-6503-45AC-9F1B-522F97ADB59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29"/>
  <sheetViews>
    <sheetView zoomScaleSheetLayoutView="100" workbookViewId="0">
      <selection sqref="A1:XFD104857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34"/>
      <c r="O5" s="334"/>
      <c r="P5" s="334"/>
      <c r="Q5" s="334"/>
      <c r="R5" s="334"/>
      <c r="S5" s="334"/>
      <c r="T5" s="334"/>
      <c r="U5" s="334"/>
      <c r="V5" s="334"/>
      <c r="W5" s="334"/>
      <c r="X5" s="334"/>
      <c r="Y5" s="334"/>
      <c r="Z5" s="334"/>
      <c r="AA5" s="334"/>
      <c r="AB5" s="334"/>
      <c r="AC5" s="334"/>
      <c r="AD5" s="334"/>
      <c r="AE5" s="335"/>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5000</v>
      </c>
      <c r="L19" s="288"/>
      <c r="M19" s="288"/>
      <c r="N19" s="288"/>
      <c r="O19" s="289"/>
      <c r="P19" s="262" t="s">
        <v>125</v>
      </c>
      <c r="Q19" s="290"/>
      <c r="R19" s="260">
        <f>IF(AH5="",0,A19*K19)</f>
        <v>0</v>
      </c>
      <c r="S19" s="260"/>
      <c r="T19" s="260"/>
      <c r="U19" s="260"/>
      <c r="V19" s="261"/>
      <c r="W19" s="262" t="s">
        <v>125</v>
      </c>
      <c r="X19" s="290"/>
      <c r="Y19" s="331"/>
      <c r="Z19" s="332"/>
      <c r="AA19" s="332"/>
      <c r="AB19" s="332"/>
      <c r="AC19" s="332"/>
      <c r="AD19" s="332"/>
      <c r="AE19" s="164" t="s">
        <v>71</v>
      </c>
      <c r="AF19" s="260">
        <f>R19/12*Y19</f>
        <v>0</v>
      </c>
      <c r="AG19" s="260"/>
      <c r="AH19" s="260"/>
      <c r="AI19" s="260"/>
      <c r="AJ19" s="261"/>
      <c r="AK19" s="262" t="s">
        <v>125</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5"/>
      <c r="Z20" s="165"/>
      <c r="AA20" s="165"/>
      <c r="AB20" s="165"/>
      <c r="AC20" s="165"/>
      <c r="AD20" s="165"/>
      <c r="AE20" s="165"/>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5"/>
      <c r="Z21" s="165"/>
      <c r="AA21" s="165"/>
      <c r="AB21" s="165"/>
      <c r="AC21" s="165"/>
      <c r="AD21" s="165"/>
      <c r="AE21" s="165"/>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333" t="s">
        <v>181</v>
      </c>
      <c r="Z22" s="333"/>
      <c r="AA22" s="333"/>
      <c r="AB22" s="333"/>
      <c r="AC22" s="333"/>
      <c r="AD22" s="333"/>
      <c r="AE22" s="333"/>
      <c r="AF22" s="294" t="s">
        <v>158</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3300</v>
      </c>
      <c r="L23" s="288"/>
      <c r="M23" s="288"/>
      <c r="N23" s="288"/>
      <c r="O23" s="289"/>
      <c r="P23" s="262" t="s">
        <v>125</v>
      </c>
      <c r="Q23" s="290"/>
      <c r="R23" s="260">
        <f>IF(AM5="",0,A23*K23)</f>
        <v>0</v>
      </c>
      <c r="S23" s="260"/>
      <c r="T23" s="260"/>
      <c r="U23" s="260"/>
      <c r="V23" s="261"/>
      <c r="W23" s="262" t="s">
        <v>125</v>
      </c>
      <c r="X23" s="290"/>
      <c r="Y23" s="331"/>
      <c r="Z23" s="332"/>
      <c r="AA23" s="332"/>
      <c r="AB23" s="332"/>
      <c r="AC23" s="332"/>
      <c r="AD23" s="332"/>
      <c r="AE23" s="164" t="s">
        <v>71</v>
      </c>
      <c r="AF23" s="260">
        <f>R23/12*Y23</f>
        <v>0</v>
      </c>
      <c r="AG23" s="260"/>
      <c r="AH23" s="260"/>
      <c r="AI23" s="260"/>
      <c r="AJ23" s="261"/>
      <c r="AK23" s="262" t="s">
        <v>125</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5"/>
      <c r="Z24" s="165"/>
      <c r="AA24" s="165"/>
      <c r="AB24" s="165"/>
      <c r="AC24" s="165"/>
      <c r="AD24" s="165"/>
      <c r="AE24" s="165"/>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333" t="s">
        <v>181</v>
      </c>
      <c r="Z25" s="333"/>
      <c r="AA25" s="333"/>
      <c r="AB25" s="333"/>
      <c r="AC25" s="333"/>
      <c r="AD25" s="333"/>
      <c r="AE25" s="333"/>
      <c r="AF25" s="294" t="s">
        <v>73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1650</v>
      </c>
      <c r="L26" s="288"/>
      <c r="M26" s="288"/>
      <c r="N26" s="288"/>
      <c r="O26" s="289"/>
      <c r="P26" s="262" t="s">
        <v>125</v>
      </c>
      <c r="Q26" s="290"/>
      <c r="R26" s="260">
        <f>IF(AR5="",0,A26*K26)</f>
        <v>0</v>
      </c>
      <c r="S26" s="260"/>
      <c r="T26" s="260"/>
      <c r="U26" s="260"/>
      <c r="V26" s="261"/>
      <c r="W26" s="262" t="s">
        <v>125</v>
      </c>
      <c r="X26" s="290"/>
      <c r="Y26" s="331"/>
      <c r="Z26" s="332"/>
      <c r="AA26" s="332"/>
      <c r="AB26" s="332"/>
      <c r="AC26" s="332"/>
      <c r="AD26" s="332"/>
      <c r="AE26" s="164" t="s">
        <v>71</v>
      </c>
      <c r="AF26" s="260">
        <f>R26/12*Y26</f>
        <v>0</v>
      </c>
      <c r="AG26" s="260"/>
      <c r="AH26" s="260"/>
      <c r="AI26" s="260"/>
      <c r="AJ26" s="261"/>
      <c r="AK26" s="262" t="s">
        <v>125</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61" priority="5">
      <formula>LEN(TRIM(AK4))=0</formula>
    </cfRule>
  </conditionalFormatting>
  <conditionalFormatting sqref="AM5:AN5">
    <cfRule type="containsBlanks" dxfId="60" priority="4">
      <formula>LEN(TRIM(AM5))=0</formula>
    </cfRule>
  </conditionalFormatting>
  <conditionalFormatting sqref="N3:R3 AP4 N7:AJ7 AP7:AU7">
    <cfRule type="containsBlanks" dxfId="59" priority="12">
      <formula>LEN(TRIM(N3))=0</formula>
    </cfRule>
  </conditionalFormatting>
  <conditionalFormatting sqref="N4:AE4">
    <cfRule type="containsBlanks" dxfId="58" priority="11">
      <formula>LEN(TRIM(N4))=0</formula>
    </cfRule>
  </conditionalFormatting>
  <conditionalFormatting sqref="N5:AE5">
    <cfRule type="containsBlanks" dxfId="57" priority="10">
      <formula>LEN(TRIM(N5))=0</formula>
    </cfRule>
  </conditionalFormatting>
  <conditionalFormatting sqref="AH5:AI5">
    <cfRule type="containsBlanks" dxfId="56" priority="9">
      <formula>LEN(TRIM(AH5))=0</formula>
    </cfRule>
  </conditionalFormatting>
  <conditionalFormatting sqref="S6:T6 V6:X6">
    <cfRule type="containsBlanks" dxfId="55" priority="8">
      <formula>LEN(TRIM(S6))=0</formula>
    </cfRule>
  </conditionalFormatting>
  <conditionalFormatting sqref="A10:A15">
    <cfRule type="containsBlanks" dxfId="54" priority="7">
      <formula>LEN(TRIM(A10))=0</formula>
    </cfRule>
  </conditionalFormatting>
  <conditionalFormatting sqref="AR5:AS5">
    <cfRule type="containsBlanks" dxfId="53" priority="6">
      <formula>LEN(TRIM(AR5))=0</formula>
    </cfRule>
  </conditionalFormatting>
  <conditionalFormatting sqref="Y19">
    <cfRule type="containsBlanks" dxfId="52" priority="1">
      <formula>LEN(TRIM(Y19))=0</formula>
    </cfRule>
  </conditionalFormatting>
  <conditionalFormatting sqref="Y23">
    <cfRule type="containsBlanks" dxfId="51" priority="3">
      <formula>LEN(TRIM(Y23))=0</formula>
    </cfRule>
  </conditionalFormatting>
  <conditionalFormatting sqref="Y26">
    <cfRule type="containsBlanks" dxfId="50" priority="2">
      <formula>LEN(TRIM(Y26))=0</formula>
    </cfRule>
  </conditionalFormatting>
  <dataValidations count="7">
    <dataValidation imeMode="halfAlpha" allowBlank="1" showInputMessage="1" showErrorMessage="1" sqref="AT5 AO5 AJ5" xr:uid="{24FD9EF8-4ACF-4069-971B-418513FED630}"/>
    <dataValidation imeMode="disabled" allowBlank="1" showInputMessage="1" showErrorMessage="1" sqref="AR5:AS5 AM5:AN5 S6:T6 V6:Y6 AH5:AI5" xr:uid="{46D56D4B-31AE-48A2-BCB2-CB5EE441EB02}"/>
    <dataValidation type="list" imeMode="disabled" allowBlank="1" showInputMessage="1" showErrorMessage="1" sqref="A10:A15" xr:uid="{F19DA1D5-8EC9-40F3-A24D-578DCB720F39}">
      <formula1>"○"</formula1>
    </dataValidation>
    <dataValidation type="textLength" allowBlank="1" showErrorMessage="1" error="10桁で入力してください。" sqref="N3:R3" xr:uid="{7FF6D086-AA8F-4027-B413-D9FBC07A7C1B}">
      <formula1>9</formula1>
      <formula2>10</formula2>
    </dataValidation>
    <dataValidation type="list" allowBlank="1" showInputMessage="1" showErrorMessage="1" sqref="N5:AE5 D11:AU11" xr:uid="{5ED3C8B2-844D-4421-A131-265CEE4A6A93}">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601CB075-3683-4411-8B7E-89130752F6FC}">
      <formula1>92</formula1>
      <formula2>45016</formula2>
    </dataValidation>
    <dataValidation type="list" allowBlank="1" showInputMessage="1" showErrorMessage="1" sqref="Y23 Y19 Y26" xr:uid="{3A191E13-9446-4CE4-AF4C-EBE10D28B230}">
      <formula1>"6,5,4,3,2,1"</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29"/>
  <sheetViews>
    <sheetView zoomScaleSheetLayoutView="100" workbookViewId="0">
      <selection sqref="A1:XFD104857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34"/>
      <c r="O5" s="334"/>
      <c r="P5" s="334"/>
      <c r="Q5" s="334"/>
      <c r="R5" s="334"/>
      <c r="S5" s="334"/>
      <c r="T5" s="334"/>
      <c r="U5" s="334"/>
      <c r="V5" s="334"/>
      <c r="W5" s="334"/>
      <c r="X5" s="334"/>
      <c r="Y5" s="334"/>
      <c r="Z5" s="334"/>
      <c r="AA5" s="334"/>
      <c r="AB5" s="334"/>
      <c r="AC5" s="334"/>
      <c r="AD5" s="334"/>
      <c r="AE5" s="335"/>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5000</v>
      </c>
      <c r="L19" s="288"/>
      <c r="M19" s="288"/>
      <c r="N19" s="288"/>
      <c r="O19" s="289"/>
      <c r="P19" s="262" t="s">
        <v>125</v>
      </c>
      <c r="Q19" s="290"/>
      <c r="R19" s="260">
        <f>IF(AH5="",0,A19*K19)</f>
        <v>0</v>
      </c>
      <c r="S19" s="260"/>
      <c r="T19" s="260"/>
      <c r="U19" s="260"/>
      <c r="V19" s="261"/>
      <c r="W19" s="262" t="s">
        <v>125</v>
      </c>
      <c r="X19" s="290"/>
      <c r="Y19" s="331"/>
      <c r="Z19" s="332"/>
      <c r="AA19" s="332"/>
      <c r="AB19" s="332"/>
      <c r="AC19" s="332"/>
      <c r="AD19" s="332"/>
      <c r="AE19" s="164" t="s">
        <v>71</v>
      </c>
      <c r="AF19" s="260">
        <f>R19/12*Y19</f>
        <v>0</v>
      </c>
      <c r="AG19" s="260"/>
      <c r="AH19" s="260"/>
      <c r="AI19" s="260"/>
      <c r="AJ19" s="261"/>
      <c r="AK19" s="262" t="s">
        <v>125</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5"/>
      <c r="Z20" s="165"/>
      <c r="AA20" s="165"/>
      <c r="AB20" s="165"/>
      <c r="AC20" s="165"/>
      <c r="AD20" s="165"/>
      <c r="AE20" s="165"/>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5"/>
      <c r="Z21" s="165"/>
      <c r="AA21" s="165"/>
      <c r="AB21" s="165"/>
      <c r="AC21" s="165"/>
      <c r="AD21" s="165"/>
      <c r="AE21" s="165"/>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333" t="s">
        <v>181</v>
      </c>
      <c r="Z22" s="333"/>
      <c r="AA22" s="333"/>
      <c r="AB22" s="333"/>
      <c r="AC22" s="333"/>
      <c r="AD22" s="333"/>
      <c r="AE22" s="333"/>
      <c r="AF22" s="294" t="s">
        <v>158</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3300</v>
      </c>
      <c r="L23" s="288"/>
      <c r="M23" s="288"/>
      <c r="N23" s="288"/>
      <c r="O23" s="289"/>
      <c r="P23" s="262" t="s">
        <v>125</v>
      </c>
      <c r="Q23" s="290"/>
      <c r="R23" s="260">
        <f>IF(AM5="",0,A23*K23)</f>
        <v>0</v>
      </c>
      <c r="S23" s="260"/>
      <c r="T23" s="260"/>
      <c r="U23" s="260"/>
      <c r="V23" s="261"/>
      <c r="W23" s="262" t="s">
        <v>125</v>
      </c>
      <c r="X23" s="290"/>
      <c r="Y23" s="331"/>
      <c r="Z23" s="332"/>
      <c r="AA23" s="332"/>
      <c r="AB23" s="332"/>
      <c r="AC23" s="332"/>
      <c r="AD23" s="332"/>
      <c r="AE23" s="164" t="s">
        <v>71</v>
      </c>
      <c r="AF23" s="260">
        <f>R23/12*Y23</f>
        <v>0</v>
      </c>
      <c r="AG23" s="260"/>
      <c r="AH23" s="260"/>
      <c r="AI23" s="260"/>
      <c r="AJ23" s="261"/>
      <c r="AK23" s="262" t="s">
        <v>125</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5"/>
      <c r="Z24" s="165"/>
      <c r="AA24" s="165"/>
      <c r="AB24" s="165"/>
      <c r="AC24" s="165"/>
      <c r="AD24" s="165"/>
      <c r="AE24" s="165"/>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333" t="s">
        <v>181</v>
      </c>
      <c r="Z25" s="333"/>
      <c r="AA25" s="333"/>
      <c r="AB25" s="333"/>
      <c r="AC25" s="333"/>
      <c r="AD25" s="333"/>
      <c r="AE25" s="333"/>
      <c r="AF25" s="294" t="s">
        <v>73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1650</v>
      </c>
      <c r="L26" s="288"/>
      <c r="M26" s="288"/>
      <c r="N26" s="288"/>
      <c r="O26" s="289"/>
      <c r="P26" s="262" t="s">
        <v>125</v>
      </c>
      <c r="Q26" s="290"/>
      <c r="R26" s="260">
        <f>IF(AR5="",0,A26*K26)</f>
        <v>0</v>
      </c>
      <c r="S26" s="260"/>
      <c r="T26" s="260"/>
      <c r="U26" s="260"/>
      <c r="V26" s="261"/>
      <c r="W26" s="262" t="s">
        <v>125</v>
      </c>
      <c r="X26" s="290"/>
      <c r="Y26" s="331"/>
      <c r="Z26" s="332"/>
      <c r="AA26" s="332"/>
      <c r="AB26" s="332"/>
      <c r="AC26" s="332"/>
      <c r="AD26" s="332"/>
      <c r="AE26" s="164" t="s">
        <v>71</v>
      </c>
      <c r="AF26" s="260">
        <f>R26/12*Y26</f>
        <v>0</v>
      </c>
      <c r="AG26" s="260"/>
      <c r="AH26" s="260"/>
      <c r="AI26" s="260"/>
      <c r="AJ26" s="261"/>
      <c r="AK26" s="262" t="s">
        <v>125</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49" priority="5">
      <formula>LEN(TRIM(AK4))=0</formula>
    </cfRule>
  </conditionalFormatting>
  <conditionalFormatting sqref="AM5:AN5">
    <cfRule type="containsBlanks" dxfId="48" priority="4">
      <formula>LEN(TRIM(AM5))=0</formula>
    </cfRule>
  </conditionalFormatting>
  <conditionalFormatting sqref="N3:R3 AP4 N7:AJ7 AP7:AU7">
    <cfRule type="containsBlanks" dxfId="47" priority="12">
      <formula>LEN(TRIM(N3))=0</formula>
    </cfRule>
  </conditionalFormatting>
  <conditionalFormatting sqref="N4:AE4">
    <cfRule type="containsBlanks" dxfId="46" priority="11">
      <formula>LEN(TRIM(N4))=0</formula>
    </cfRule>
  </conditionalFormatting>
  <conditionalFormatting sqref="N5:AE5">
    <cfRule type="containsBlanks" dxfId="45" priority="10">
      <formula>LEN(TRIM(N5))=0</formula>
    </cfRule>
  </conditionalFormatting>
  <conditionalFormatting sqref="AH5:AI5">
    <cfRule type="containsBlanks" dxfId="44" priority="9">
      <formula>LEN(TRIM(AH5))=0</formula>
    </cfRule>
  </conditionalFormatting>
  <conditionalFormatting sqref="S6:T6 V6:X6">
    <cfRule type="containsBlanks" dxfId="43" priority="8">
      <formula>LEN(TRIM(S6))=0</formula>
    </cfRule>
  </conditionalFormatting>
  <conditionalFormatting sqref="A10:A15">
    <cfRule type="containsBlanks" dxfId="42" priority="7">
      <formula>LEN(TRIM(A10))=0</formula>
    </cfRule>
  </conditionalFormatting>
  <conditionalFormatting sqref="AR5:AS5">
    <cfRule type="containsBlanks" dxfId="41" priority="6">
      <formula>LEN(TRIM(AR5))=0</formula>
    </cfRule>
  </conditionalFormatting>
  <conditionalFormatting sqref="Y19">
    <cfRule type="containsBlanks" dxfId="40" priority="1">
      <formula>LEN(TRIM(Y19))=0</formula>
    </cfRule>
  </conditionalFormatting>
  <conditionalFormatting sqref="Y23">
    <cfRule type="containsBlanks" dxfId="39" priority="3">
      <formula>LEN(TRIM(Y23))=0</formula>
    </cfRule>
  </conditionalFormatting>
  <conditionalFormatting sqref="Y26">
    <cfRule type="containsBlanks" dxfId="38" priority="2">
      <formula>LEN(TRIM(Y26))=0</formula>
    </cfRule>
  </conditionalFormatting>
  <dataValidations count="7">
    <dataValidation imeMode="halfAlpha" allowBlank="1" showInputMessage="1" showErrorMessage="1" sqref="AT5 AO5 AJ5" xr:uid="{B11BB50D-A8B6-4CD6-945B-D8E08BDAC3C4}"/>
    <dataValidation imeMode="disabled" allowBlank="1" showInputMessage="1" showErrorMessage="1" sqref="AR5:AS5 AM5:AN5 S6:T6 V6:Y6 AH5:AI5" xr:uid="{E6759E65-3727-4F70-AA62-C5094DCBC96D}"/>
    <dataValidation type="list" imeMode="disabled" allowBlank="1" showInputMessage="1" showErrorMessage="1" sqref="A10:A15" xr:uid="{949A0061-759E-439A-9263-61EAD889640F}">
      <formula1>"○"</formula1>
    </dataValidation>
    <dataValidation type="textLength" allowBlank="1" showErrorMessage="1" error="10桁で入力してください。" sqref="N3:R3" xr:uid="{6E4CECE9-EFAE-4B2E-AA3F-519ED019CD50}">
      <formula1>9</formula1>
      <formula2>10</formula2>
    </dataValidation>
    <dataValidation type="list" allowBlank="1" showInputMessage="1" showErrorMessage="1" sqref="N5:AE5 D11:AU11" xr:uid="{CBF1C6EF-BDB8-4987-80E2-40C652FFD5A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EEB9AA18-4CB4-4FAD-8C19-681013FDF17F}">
      <formula1>92</formula1>
      <formula2>45016</formula2>
    </dataValidation>
    <dataValidation type="list" allowBlank="1" showInputMessage="1" showErrorMessage="1" sqref="Y23 Y19 Y26" xr:uid="{4D2A00EB-125F-4DED-9EB8-61E0F237B691}">
      <formula1>"6,5,4,3,2,1"</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Normal="85" zoomScaleSheetLayoutView="100" workbookViewId="0">
      <selection activeCell="A9" sqref="A9"/>
    </sheetView>
  </sheetViews>
  <sheetFormatPr defaultRowHeight="12.6"/>
  <cols>
    <col min="1" max="8" width="3.109375" style="1" customWidth="1"/>
    <col min="9" max="39" width="2.44140625" style="1" customWidth="1"/>
    <col min="40" max="40" width="7" style="1" customWidth="1"/>
    <col min="41" max="256" width="9" style="1" customWidth="1"/>
    <col min="257" max="16384" width="8.88671875" style="3"/>
  </cols>
  <sheetData>
    <row r="1" spans="1:256" ht="28.5" customHeight="1">
      <c r="A1" s="401" t="s">
        <v>94</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3"/>
      <c r="AM1" s="108"/>
    </row>
    <row r="2" spans="1:256" s="110" customFormat="1" ht="9.75" customHeight="1">
      <c r="A2" s="109"/>
      <c r="B2" s="109"/>
      <c r="C2" s="109"/>
    </row>
    <row r="3" spans="1:256" s="110" customFormat="1" ht="28.5" customHeight="1">
      <c r="AA3" s="111"/>
      <c r="AC3" s="111"/>
      <c r="AK3" s="111" t="s">
        <v>105</v>
      </c>
    </row>
    <row r="4" spans="1:256" s="112" customFormat="1" ht="28.5" customHeight="1">
      <c r="A4" s="112" t="s">
        <v>178</v>
      </c>
      <c r="B4" s="113"/>
      <c r="C4" s="113"/>
      <c r="D4" s="113"/>
      <c r="E4" s="113"/>
      <c r="F4" s="113"/>
      <c r="G4" s="113"/>
      <c r="H4" s="113"/>
      <c r="I4" s="113"/>
      <c r="J4" s="113"/>
      <c r="K4" s="113"/>
      <c r="L4" s="113"/>
      <c r="M4" s="113"/>
      <c r="N4" s="113"/>
      <c r="O4" s="113"/>
      <c r="P4" s="113"/>
      <c r="Q4" s="113"/>
      <c r="R4" s="113"/>
      <c r="S4" s="113"/>
      <c r="T4" s="113"/>
      <c r="U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c r="IR4" s="113"/>
      <c r="IS4" s="113"/>
      <c r="IT4" s="113"/>
      <c r="IU4" s="113"/>
      <c r="IV4" s="113"/>
    </row>
    <row r="5" spans="1:256" s="110" customFormat="1" ht="28.5" customHeight="1">
      <c r="A5" s="110" t="s">
        <v>179</v>
      </c>
      <c r="V5" s="114"/>
    </row>
    <row r="6" spans="1:256" s="110" customFormat="1" ht="17.25" customHeight="1">
      <c r="V6" s="114"/>
    </row>
    <row r="7" spans="1:256" s="110" customFormat="1" ht="19.5" customHeight="1">
      <c r="A7" s="110" t="s">
        <v>187</v>
      </c>
      <c r="V7" s="114"/>
    </row>
    <row r="8" spans="1:256" s="110" customFormat="1" ht="18.75" customHeight="1">
      <c r="A8" s="110" t="s">
        <v>188</v>
      </c>
      <c r="V8" s="114"/>
    </row>
    <row r="9" spans="1:256" s="115" customFormat="1" ht="28.5" customHeight="1">
      <c r="G9" s="116" t="s">
        <v>102</v>
      </c>
      <c r="O9" s="115" t="s">
        <v>104</v>
      </c>
      <c r="P9" s="404" t="str">
        <f>IF(総括表!X43=0,"",総括表!X43)</f>
        <v/>
      </c>
      <c r="Q9" s="404"/>
      <c r="R9" s="404"/>
      <c r="S9" s="404"/>
      <c r="T9" s="404"/>
      <c r="U9" s="404"/>
      <c r="V9" s="404"/>
      <c r="W9" s="404"/>
      <c r="X9" s="404"/>
      <c r="Y9" s="404"/>
      <c r="Z9" s="404"/>
    </row>
    <row r="10" spans="1:256" ht="28.5" customHeight="1">
      <c r="A10" s="117" t="s">
        <v>95</v>
      </c>
      <c r="E10" s="118"/>
      <c r="V10" s="119"/>
    </row>
    <row r="11" spans="1:256" s="1" customFormat="1" ht="25.5" customHeight="1">
      <c r="A11" s="405" t="s">
        <v>96</v>
      </c>
      <c r="B11" s="406"/>
      <c r="C11" s="406"/>
      <c r="D11" s="406"/>
      <c r="E11" s="406"/>
      <c r="F11" s="407"/>
      <c r="G11" s="408" t="str">
        <f>IF(総括表!H13="","",総括表!H13)</f>
        <v/>
      </c>
      <c r="H11" s="351"/>
      <c r="I11" s="351"/>
      <c r="J11" s="351"/>
      <c r="K11" s="120" t="s">
        <v>37</v>
      </c>
      <c r="L11" s="351" t="str">
        <f>IF(総括表!K13="","",総括表!K13)</f>
        <v/>
      </c>
      <c r="M11" s="351"/>
      <c r="N11" s="351"/>
      <c r="O11" s="351"/>
      <c r="P11" s="351"/>
      <c r="Q11" s="351"/>
      <c r="R11" s="409"/>
      <c r="S11" s="410"/>
      <c r="T11" s="410"/>
      <c r="U11" s="410"/>
      <c r="V11" s="411"/>
      <c r="W11" s="411"/>
      <c r="X11" s="411"/>
      <c r="Y11" s="411"/>
      <c r="Z11" s="121"/>
      <c r="AA11" s="411"/>
      <c r="AB11" s="411"/>
      <c r="AC11" s="411"/>
      <c r="AD11" s="411"/>
      <c r="AE11" s="411"/>
      <c r="AF11" s="121"/>
      <c r="AG11" s="411"/>
      <c r="AH11" s="412"/>
      <c r="AI11" s="412"/>
      <c r="AJ11" s="412"/>
      <c r="AK11" s="412"/>
      <c r="AL11" s="412"/>
    </row>
    <row r="12" spans="1:256" s="1" customFormat="1" ht="21.9" customHeight="1">
      <c r="A12" s="122"/>
      <c r="B12" s="123"/>
      <c r="C12" s="123"/>
      <c r="D12" s="378" t="s">
        <v>14</v>
      </c>
      <c r="E12" s="379"/>
      <c r="F12" s="379"/>
      <c r="G12" s="383"/>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5"/>
    </row>
    <row r="13" spans="1:256" s="1" customFormat="1" ht="30" customHeight="1">
      <c r="A13" s="395" t="s">
        <v>97</v>
      </c>
      <c r="B13" s="396"/>
      <c r="C13" s="396"/>
      <c r="D13" s="396"/>
      <c r="E13" s="396"/>
      <c r="F13" s="397"/>
      <c r="G13" s="386" t="str">
        <f>IF(総括表!E14="","",総括表!E14)</f>
        <v/>
      </c>
      <c r="H13" s="387"/>
      <c r="I13" s="387"/>
      <c r="J13" s="387"/>
      <c r="K13" s="387"/>
      <c r="L13" s="387"/>
      <c r="M13" s="387"/>
      <c r="N13" s="387"/>
      <c r="O13" s="387"/>
      <c r="P13" s="387"/>
      <c r="Q13" s="387"/>
      <c r="R13" s="387"/>
      <c r="S13" s="387"/>
      <c r="T13" s="387"/>
      <c r="U13" s="388"/>
      <c r="V13" s="388"/>
      <c r="W13" s="388"/>
      <c r="X13" s="388"/>
      <c r="Y13" s="388"/>
      <c r="Z13" s="388"/>
      <c r="AA13" s="388"/>
      <c r="AB13" s="388"/>
      <c r="AC13" s="388"/>
      <c r="AD13" s="388"/>
      <c r="AE13" s="388"/>
      <c r="AF13" s="388"/>
      <c r="AG13" s="388"/>
      <c r="AH13" s="388"/>
      <c r="AI13" s="388"/>
      <c r="AJ13" s="388"/>
      <c r="AK13" s="388"/>
      <c r="AL13" s="389"/>
    </row>
    <row r="14" spans="1:256" s="1" customFormat="1" ht="30" customHeight="1">
      <c r="A14" s="398"/>
      <c r="B14" s="399"/>
      <c r="C14" s="399"/>
      <c r="D14" s="399"/>
      <c r="E14" s="399"/>
      <c r="F14" s="400"/>
      <c r="G14" s="124"/>
      <c r="H14" s="125"/>
      <c r="I14" s="125"/>
      <c r="J14" s="125"/>
      <c r="K14" s="125"/>
      <c r="L14" s="125"/>
      <c r="M14" s="125"/>
      <c r="N14" s="125"/>
      <c r="O14" s="125"/>
      <c r="P14" s="125"/>
      <c r="Q14" s="125"/>
      <c r="R14" s="125"/>
      <c r="S14" s="125"/>
      <c r="T14" s="126"/>
      <c r="U14" s="360" t="s">
        <v>107</v>
      </c>
      <c r="V14" s="390"/>
      <c r="W14" s="390"/>
      <c r="X14" s="390"/>
      <c r="Y14" s="391"/>
      <c r="Z14" s="392"/>
      <c r="AA14" s="393"/>
      <c r="AB14" s="393"/>
      <c r="AC14" s="393"/>
      <c r="AD14" s="393"/>
      <c r="AE14" s="393"/>
      <c r="AF14" s="393"/>
      <c r="AG14" s="393"/>
      <c r="AH14" s="393"/>
      <c r="AI14" s="393"/>
      <c r="AJ14" s="393"/>
      <c r="AK14" s="393"/>
      <c r="AL14" s="394"/>
    </row>
    <row r="15" spans="1:256" s="1" customFormat="1" ht="21.9" customHeight="1">
      <c r="A15" s="122"/>
      <c r="B15" s="123"/>
      <c r="C15" s="123"/>
      <c r="D15" s="378" t="s">
        <v>14</v>
      </c>
      <c r="E15" s="379"/>
      <c r="F15" s="379"/>
      <c r="G15" s="380"/>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2"/>
    </row>
    <row r="16" spans="1:256" s="1" customFormat="1" ht="39" customHeight="1">
      <c r="A16" s="354" t="s">
        <v>9</v>
      </c>
      <c r="B16" s="355"/>
      <c r="C16" s="355"/>
      <c r="D16" s="356"/>
      <c r="E16" s="356"/>
      <c r="F16" s="356"/>
      <c r="G16" s="357" t="str">
        <f>IF(総括表!E11="","",総括表!E11)</f>
        <v/>
      </c>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9"/>
    </row>
    <row r="17" spans="1:38" s="1" customFormat="1" ht="21.9" customHeight="1">
      <c r="A17" s="122"/>
      <c r="B17" s="123"/>
      <c r="C17" s="123"/>
      <c r="D17" s="378" t="s">
        <v>14</v>
      </c>
      <c r="E17" s="379"/>
      <c r="F17" s="379"/>
      <c r="G17" s="380"/>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2"/>
    </row>
    <row r="18" spans="1:38" s="1" customFormat="1" ht="40.5" customHeight="1">
      <c r="A18" s="354" t="s">
        <v>72</v>
      </c>
      <c r="B18" s="355"/>
      <c r="C18" s="355"/>
      <c r="D18" s="356"/>
      <c r="E18" s="356"/>
      <c r="F18" s="356"/>
      <c r="G18" s="357" t="str">
        <f>IF(総括表!U12="","",総括表!M12&amp;"　"&amp;総括表!U12)</f>
        <v/>
      </c>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9"/>
    </row>
    <row r="19" spans="1:38" s="1" customFormat="1" ht="18.75" customHeight="1">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row>
    <row r="20" spans="1:38" s="1" customFormat="1" ht="35.25" customHeight="1">
      <c r="A20" s="117" t="s">
        <v>98</v>
      </c>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row>
    <row r="21" spans="1:38" s="1" customFormat="1" ht="16.2">
      <c r="A21" s="117" t="s">
        <v>112</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row>
    <row r="22" spans="1:38" s="1" customFormat="1" ht="21.75" customHeight="1">
      <c r="A22" s="363" t="s">
        <v>22</v>
      </c>
      <c r="B22" s="360" t="s">
        <v>25</v>
      </c>
      <c r="C22" s="361"/>
      <c r="D22" s="361"/>
      <c r="E22" s="361"/>
      <c r="F22" s="360" t="s">
        <v>46</v>
      </c>
      <c r="G22" s="361"/>
      <c r="H22" s="362"/>
      <c r="I22" s="360" t="s">
        <v>103</v>
      </c>
      <c r="J22" s="361"/>
      <c r="K22" s="361"/>
      <c r="L22" s="361"/>
      <c r="M22" s="361"/>
      <c r="N22" s="361"/>
      <c r="O22" s="361"/>
      <c r="P22" s="361"/>
      <c r="Q22" s="361"/>
      <c r="R22" s="361"/>
      <c r="S22" s="362"/>
      <c r="T22" s="360" t="s">
        <v>106</v>
      </c>
      <c r="U22" s="361"/>
      <c r="V22" s="361"/>
      <c r="W22" s="361"/>
      <c r="X22" s="361"/>
      <c r="Y22" s="361"/>
      <c r="Z22" s="361"/>
      <c r="AA22" s="361"/>
      <c r="AB22" s="361"/>
      <c r="AC22" s="362"/>
      <c r="AD22" s="360" t="s">
        <v>108</v>
      </c>
      <c r="AE22" s="361"/>
      <c r="AF22" s="361"/>
      <c r="AG22" s="361"/>
      <c r="AH22" s="361"/>
      <c r="AI22" s="361"/>
      <c r="AJ22" s="361"/>
      <c r="AK22" s="361"/>
      <c r="AL22" s="362"/>
    </row>
    <row r="23" spans="1:38" s="1" customFormat="1" ht="24" customHeight="1">
      <c r="A23" s="364"/>
      <c r="B23" s="367"/>
      <c r="C23" s="369"/>
      <c r="D23" s="369"/>
      <c r="E23" s="369"/>
      <c r="F23" s="367"/>
      <c r="G23" s="369"/>
      <c r="H23" s="371"/>
      <c r="I23" s="336"/>
      <c r="J23" s="373"/>
      <c r="K23" s="373"/>
      <c r="L23" s="373"/>
      <c r="M23" s="373"/>
      <c r="N23" s="373"/>
      <c r="O23" s="373"/>
      <c r="P23" s="373"/>
      <c r="Q23" s="373"/>
      <c r="R23" s="373"/>
      <c r="S23" s="374"/>
      <c r="T23" s="336"/>
      <c r="U23" s="337"/>
      <c r="V23" s="337"/>
      <c r="W23" s="337"/>
      <c r="X23" s="337"/>
      <c r="Y23" s="337"/>
      <c r="Z23" s="337"/>
      <c r="AA23" s="337"/>
      <c r="AB23" s="337"/>
      <c r="AC23" s="338"/>
      <c r="AD23" s="128"/>
      <c r="AE23" s="129">
        <v>1</v>
      </c>
      <c r="AF23" s="130" t="s">
        <v>57</v>
      </c>
      <c r="AG23" s="130"/>
      <c r="AH23" s="130">
        <v>2</v>
      </c>
      <c r="AI23" s="129" t="s">
        <v>110</v>
      </c>
      <c r="AJ23" s="130"/>
      <c r="AK23" s="129"/>
      <c r="AL23" s="131"/>
    </row>
    <row r="24" spans="1:38" s="1" customFormat="1" ht="24" customHeight="1">
      <c r="A24" s="364"/>
      <c r="B24" s="368"/>
      <c r="C24" s="370"/>
      <c r="D24" s="370"/>
      <c r="E24" s="370"/>
      <c r="F24" s="368"/>
      <c r="G24" s="370"/>
      <c r="H24" s="372"/>
      <c r="I24" s="375"/>
      <c r="J24" s="376"/>
      <c r="K24" s="376"/>
      <c r="L24" s="376"/>
      <c r="M24" s="376"/>
      <c r="N24" s="376"/>
      <c r="O24" s="376"/>
      <c r="P24" s="376"/>
      <c r="Q24" s="376"/>
      <c r="R24" s="376"/>
      <c r="S24" s="377"/>
      <c r="T24" s="339"/>
      <c r="U24" s="340"/>
      <c r="V24" s="340"/>
      <c r="W24" s="340"/>
      <c r="X24" s="340"/>
      <c r="Y24" s="340"/>
      <c r="Z24" s="340"/>
      <c r="AA24" s="340"/>
      <c r="AB24" s="340"/>
      <c r="AC24" s="341"/>
      <c r="AD24" s="134"/>
      <c r="AE24" s="135">
        <v>4</v>
      </c>
      <c r="AF24" s="136" t="s">
        <v>109</v>
      </c>
      <c r="AG24" s="136"/>
      <c r="AH24" s="136">
        <v>9</v>
      </c>
      <c r="AI24" s="135" t="s">
        <v>111</v>
      </c>
      <c r="AJ24" s="136"/>
      <c r="AK24" s="135"/>
      <c r="AL24" s="137"/>
    </row>
    <row r="25" spans="1:38" s="1" customFormat="1" ht="21.75" customHeight="1">
      <c r="A25" s="364"/>
      <c r="B25" s="348" t="s">
        <v>101</v>
      </c>
      <c r="C25" s="349"/>
      <c r="D25" s="349"/>
      <c r="E25" s="349"/>
      <c r="F25" s="349"/>
      <c r="G25" s="349"/>
      <c r="H25" s="350"/>
      <c r="I25" s="348" t="s">
        <v>177</v>
      </c>
      <c r="J25" s="349"/>
      <c r="K25" s="349"/>
      <c r="L25" s="349"/>
      <c r="M25" s="349"/>
      <c r="N25" s="349"/>
      <c r="O25" s="349"/>
      <c r="P25" s="349"/>
      <c r="Q25" s="351"/>
      <c r="R25" s="351"/>
      <c r="S25" s="351"/>
      <c r="T25" s="351"/>
      <c r="U25" s="351"/>
      <c r="V25" s="351"/>
      <c r="W25" s="351"/>
      <c r="X25" s="351"/>
      <c r="Y25" s="351"/>
      <c r="Z25" s="351"/>
      <c r="AA25" s="351"/>
      <c r="AB25" s="351"/>
      <c r="AC25" s="351"/>
      <c r="AD25" s="351"/>
      <c r="AE25" s="351"/>
      <c r="AF25" s="351"/>
      <c r="AG25" s="351"/>
      <c r="AH25" s="351"/>
      <c r="AI25" s="351"/>
      <c r="AJ25" s="351"/>
      <c r="AK25" s="351"/>
      <c r="AL25" s="352"/>
    </row>
    <row r="26" spans="1:38" s="1" customFormat="1">
      <c r="A26" s="365"/>
      <c r="B26" s="138"/>
      <c r="C26" s="139"/>
      <c r="D26" s="139"/>
      <c r="E26" s="139"/>
      <c r="F26" s="139"/>
      <c r="G26" s="139"/>
      <c r="H26" s="140"/>
      <c r="I26" s="141">
        <v>1</v>
      </c>
      <c r="J26" s="142"/>
      <c r="K26" s="142"/>
      <c r="L26" s="142"/>
      <c r="M26" s="142">
        <v>5</v>
      </c>
      <c r="N26" s="142"/>
      <c r="O26" s="142"/>
      <c r="P26" s="142"/>
      <c r="Q26" s="142"/>
      <c r="R26" s="142">
        <v>10</v>
      </c>
      <c r="S26" s="142"/>
      <c r="T26" s="142"/>
      <c r="U26" s="142"/>
      <c r="V26" s="142"/>
      <c r="W26" s="142">
        <v>15</v>
      </c>
      <c r="X26" s="142"/>
      <c r="Y26" s="142"/>
      <c r="Z26" s="142"/>
      <c r="AA26" s="142"/>
      <c r="AB26" s="142">
        <v>20</v>
      </c>
      <c r="AC26" s="142"/>
      <c r="AD26" s="142"/>
      <c r="AE26" s="142"/>
      <c r="AF26" s="142"/>
      <c r="AG26" s="142">
        <v>25</v>
      </c>
      <c r="AH26" s="142"/>
      <c r="AI26" s="142"/>
      <c r="AJ26" s="142"/>
      <c r="AK26" s="142"/>
      <c r="AL26" s="143">
        <v>30</v>
      </c>
    </row>
    <row r="27" spans="1:38" s="1" customFormat="1" ht="36.9" customHeight="1">
      <c r="A27" s="366"/>
      <c r="B27" s="144"/>
      <c r="C27" s="145"/>
      <c r="D27" s="145"/>
      <c r="E27" s="145"/>
      <c r="F27" s="145"/>
      <c r="G27" s="145"/>
      <c r="H27" s="133"/>
      <c r="I27" s="144"/>
      <c r="J27" s="145"/>
      <c r="K27" s="145"/>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3"/>
    </row>
    <row r="28" spans="1:38" s="1" customFormat="1">
      <c r="A28" s="146"/>
      <c r="B28" s="147"/>
      <c r="C28" s="147"/>
      <c r="D28" s="147"/>
      <c r="E28" s="147"/>
      <c r="F28" s="147"/>
      <c r="G28" s="147"/>
      <c r="H28" s="148"/>
      <c r="I28" s="141">
        <v>31</v>
      </c>
      <c r="J28" s="142"/>
      <c r="K28" s="142"/>
      <c r="L28" s="142"/>
      <c r="M28" s="142">
        <v>35</v>
      </c>
      <c r="N28" s="142"/>
      <c r="O28" s="142"/>
      <c r="P28" s="142"/>
      <c r="Q28" s="142"/>
      <c r="R28" s="142">
        <v>40</v>
      </c>
      <c r="S28" s="142"/>
      <c r="T28" s="142"/>
      <c r="U28" s="142"/>
      <c r="V28" s="142"/>
      <c r="W28" s="142">
        <v>45</v>
      </c>
      <c r="X28" s="142"/>
      <c r="Y28" s="142"/>
      <c r="Z28" s="142"/>
      <c r="AA28" s="142"/>
      <c r="AB28" s="142">
        <v>50</v>
      </c>
      <c r="AC28" s="142"/>
      <c r="AD28" s="142"/>
      <c r="AE28" s="142"/>
      <c r="AF28" s="142"/>
      <c r="AG28" s="142">
        <v>55</v>
      </c>
      <c r="AH28" s="142"/>
      <c r="AI28" s="142"/>
      <c r="AJ28" s="142"/>
      <c r="AK28" s="142"/>
      <c r="AL28" s="143">
        <v>60</v>
      </c>
    </row>
    <row r="29" spans="1:38" s="1" customFormat="1" ht="36.9" customHeight="1">
      <c r="A29" s="149"/>
      <c r="B29" s="150"/>
      <c r="C29" s="150"/>
      <c r="D29" s="150"/>
      <c r="E29" s="150"/>
      <c r="F29" s="150"/>
      <c r="G29" s="150"/>
      <c r="H29" s="151"/>
      <c r="I29" s="144"/>
      <c r="J29" s="145"/>
      <c r="K29" s="145"/>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3"/>
    </row>
    <row r="30" spans="1:38" s="1" customFormat="1" ht="20.25" customHeight="1">
      <c r="A30" s="149"/>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row>
    <row r="31" spans="1:38" s="1" customFormat="1" ht="20.25" customHeight="1">
      <c r="A31" s="152" t="s">
        <v>117</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row>
    <row r="32" spans="1:38" s="1" customFormat="1" ht="31.5" customHeight="1">
      <c r="A32" s="342" t="s">
        <v>58</v>
      </c>
      <c r="B32" s="343"/>
      <c r="C32" s="343"/>
      <c r="D32" s="343"/>
      <c r="E32" s="344"/>
      <c r="F32" s="342" t="s">
        <v>59</v>
      </c>
      <c r="G32" s="343"/>
      <c r="H32" s="344"/>
      <c r="I32" s="153"/>
      <c r="J32" s="154"/>
      <c r="K32" s="154"/>
      <c r="L32" s="154"/>
      <c r="M32" s="155"/>
      <c r="N32" s="353"/>
      <c r="O32" s="353"/>
      <c r="P32" s="353"/>
      <c r="Q32" s="127"/>
      <c r="R32" s="127"/>
      <c r="S32" s="127"/>
      <c r="T32" s="127"/>
      <c r="U32" s="127"/>
      <c r="V32" s="127"/>
      <c r="W32" s="127"/>
      <c r="X32" s="127"/>
      <c r="Y32" s="127"/>
      <c r="Z32" s="127"/>
      <c r="AA32" s="127"/>
      <c r="AB32" s="127"/>
      <c r="AC32" s="127"/>
      <c r="AD32" s="127"/>
      <c r="AE32" s="127"/>
      <c r="AF32" s="127"/>
      <c r="AG32" s="127"/>
      <c r="AH32" s="127"/>
      <c r="AI32" s="127"/>
      <c r="AJ32" s="127"/>
      <c r="AK32" s="127"/>
      <c r="AL32" s="127"/>
    </row>
    <row r="33" spans="1:38" s="1" customFormat="1" ht="31.5" customHeight="1">
      <c r="A33" s="345"/>
      <c r="B33" s="346"/>
      <c r="C33" s="346"/>
      <c r="D33" s="346"/>
      <c r="E33" s="347"/>
      <c r="F33" s="345" t="s">
        <v>60</v>
      </c>
      <c r="G33" s="346"/>
      <c r="H33" s="347"/>
      <c r="I33" s="156"/>
      <c r="J33" s="154"/>
      <c r="K33" s="154"/>
      <c r="L33" s="154"/>
      <c r="M33" s="154"/>
      <c r="N33" s="154"/>
      <c r="O33" s="154"/>
      <c r="P33" s="155"/>
      <c r="Q33" s="157" t="s">
        <v>114</v>
      </c>
      <c r="R33" s="127"/>
      <c r="S33" s="127"/>
      <c r="T33" s="127"/>
      <c r="U33" s="127"/>
      <c r="V33" s="127"/>
      <c r="W33" s="127"/>
      <c r="X33" s="127"/>
      <c r="Y33" s="127"/>
      <c r="Z33" s="127"/>
      <c r="AA33" s="127"/>
      <c r="AB33" s="127"/>
      <c r="AC33" s="127"/>
      <c r="AD33" s="127"/>
      <c r="AE33" s="127"/>
      <c r="AF33" s="127"/>
      <c r="AG33" s="127"/>
      <c r="AH33" s="127"/>
      <c r="AI33" s="127"/>
      <c r="AJ33" s="127"/>
      <c r="AK33" s="127"/>
      <c r="AL33" s="127"/>
    </row>
    <row r="34" spans="1:38" s="1" customFormat="1" ht="20.25" customHeight="1">
      <c r="A34" s="149"/>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row>
    <row r="35" spans="1:38" s="1" customFormat="1" ht="13.5" customHeight="1">
      <c r="A35" s="158" t="s">
        <v>113</v>
      </c>
    </row>
    <row r="36" spans="1:38" ht="13.5" customHeight="1">
      <c r="A36" s="158" t="s">
        <v>100</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A13:F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T23:AC24"/>
    <mergeCell ref="A32:E33"/>
    <mergeCell ref="B25:H25"/>
    <mergeCell ref="I25:AL25"/>
    <mergeCell ref="F32:H32"/>
    <mergeCell ref="N32:P32"/>
    <mergeCell ref="F33:H33"/>
  </mergeCells>
  <phoneticPr fontId="5"/>
  <conditionalFormatting sqref="G11:J11">
    <cfRule type="containsBlanks" dxfId="37" priority="8">
      <formula>LEN(TRIM(G11))=0</formula>
    </cfRule>
  </conditionalFormatting>
  <conditionalFormatting sqref="L11:Q11">
    <cfRule type="containsBlanks" dxfId="36" priority="7">
      <formula>LEN(TRIM(L11))=0</formula>
    </cfRule>
  </conditionalFormatting>
  <conditionalFormatting sqref="G12:AL12">
    <cfRule type="containsBlanks" dxfId="35" priority="6">
      <formula>LEN(TRIM(G12))=0</formula>
    </cfRule>
  </conditionalFormatting>
  <conditionalFormatting sqref="G13:AL13">
    <cfRule type="containsBlanks" dxfId="34" priority="5">
      <formula>LEN(TRIM(G13))=0</formula>
    </cfRule>
  </conditionalFormatting>
  <conditionalFormatting sqref="G16:AL16">
    <cfRule type="containsBlanks" dxfId="33" priority="4">
      <formula>LEN(TRIM(G16))=0</formula>
    </cfRule>
  </conditionalFormatting>
  <conditionalFormatting sqref="G15:AL15">
    <cfRule type="containsBlanks" dxfId="32" priority="3">
      <formula>LEN(TRIM(G15))=0</formula>
    </cfRule>
  </conditionalFormatting>
  <conditionalFormatting sqref="G18:AL18">
    <cfRule type="containsBlanks" dxfId="31" priority="2">
      <formula>LEN(TRIM(G18))=0</formula>
    </cfRule>
  </conditionalFormatting>
  <conditionalFormatting sqref="G17:AL17">
    <cfRule type="containsBlanks" dxfId="30" priority="1">
      <formula>LEN(TRIM(G17))=0</formula>
    </cfRule>
  </conditionalFormatting>
  <dataValidations count="1">
    <dataValidation imeMode="disabled" allowBlank="1" showInputMessage="1" showErrorMessage="1" sqref="I32:M32 I33:P33" xr:uid="{00000000-0002-0000-0D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121920</xdr:colOff>
                <xdr:row>39</xdr:row>
                <xdr:rowOff>0</xdr:rowOff>
              </from>
              <to>
                <xdr:col>37</xdr:col>
                <xdr:colOff>68580</xdr:colOff>
                <xdr:row>73</xdr:row>
                <xdr:rowOff>144780</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view="pageBreakPreview" zoomScale="115" zoomScaleNormal="100" zoomScaleSheetLayoutView="115" workbookViewId="0">
      <selection activeCell="A7" sqref="A7"/>
    </sheetView>
  </sheetViews>
  <sheetFormatPr defaultColWidth="3.6640625" defaultRowHeight="12.6"/>
  <cols>
    <col min="1" max="1" width="3.6640625" style="3" customWidth="1"/>
    <col min="2" max="16384" width="3.6640625" style="3"/>
  </cols>
  <sheetData>
    <row r="1" spans="1:25" ht="18.600000000000001">
      <c r="A1" s="415" t="s">
        <v>84</v>
      </c>
      <c r="B1" s="415"/>
      <c r="C1" s="415"/>
      <c r="D1" s="415"/>
      <c r="E1" s="415"/>
      <c r="F1" s="415"/>
      <c r="G1" s="415"/>
      <c r="H1" s="415"/>
      <c r="I1" s="415"/>
      <c r="J1" s="415"/>
      <c r="K1" s="415"/>
      <c r="L1" s="415"/>
      <c r="M1" s="415"/>
      <c r="N1" s="415"/>
      <c r="O1" s="415"/>
      <c r="P1" s="415"/>
      <c r="Q1" s="415"/>
      <c r="R1" s="415"/>
      <c r="S1" s="415"/>
      <c r="T1" s="415"/>
      <c r="U1" s="415"/>
      <c r="V1" s="415"/>
      <c r="W1" s="415"/>
      <c r="X1" s="415"/>
      <c r="Y1" s="415"/>
    </row>
    <row r="2" spans="1:25" ht="26.25" customHeight="1">
      <c r="A2" s="159"/>
      <c r="B2" s="159"/>
      <c r="C2" s="159"/>
      <c r="D2" s="159"/>
      <c r="E2" s="159"/>
      <c r="F2" s="159"/>
      <c r="G2" s="159"/>
      <c r="H2" s="159"/>
      <c r="I2" s="159"/>
      <c r="J2" s="159"/>
      <c r="K2" s="159"/>
    </row>
    <row r="3" spans="1:25" ht="26.25" customHeight="1">
      <c r="A3" s="160" t="s">
        <v>180</v>
      </c>
    </row>
    <row r="4" spans="1:25" ht="26.25" customHeight="1">
      <c r="A4" s="160"/>
    </row>
    <row r="5" spans="1:25" ht="28.5" customHeight="1">
      <c r="A5" s="160" t="s">
        <v>189</v>
      </c>
      <c r="B5" s="161"/>
      <c r="C5" s="161"/>
      <c r="D5" s="161"/>
      <c r="E5" s="161"/>
      <c r="F5" s="161"/>
      <c r="G5" s="161"/>
      <c r="H5" s="161"/>
      <c r="I5" s="161"/>
      <c r="J5" s="161"/>
      <c r="K5" s="161"/>
      <c r="L5" s="161"/>
      <c r="M5" s="161"/>
      <c r="N5" s="161"/>
      <c r="O5" s="161"/>
      <c r="P5" s="161"/>
      <c r="Q5" s="161"/>
      <c r="R5" s="161"/>
      <c r="S5" s="161"/>
      <c r="T5" s="161"/>
      <c r="U5" s="161"/>
      <c r="V5" s="161"/>
      <c r="W5" s="161"/>
      <c r="X5" s="161"/>
      <c r="Y5" s="161"/>
    </row>
    <row r="6" spans="1:25" ht="28.5" customHeight="1">
      <c r="A6" s="160" t="s">
        <v>190</v>
      </c>
    </row>
    <row r="7" spans="1:25" ht="26.25" customHeight="1">
      <c r="A7" s="160"/>
    </row>
    <row r="8" spans="1:25" ht="26.25" customHeight="1">
      <c r="A8" s="160" t="s">
        <v>85</v>
      </c>
    </row>
    <row r="9" spans="1:25" ht="26.25" customHeight="1">
      <c r="A9" s="160"/>
      <c r="B9" s="413" t="s">
        <v>1</v>
      </c>
      <c r="C9" s="413"/>
      <c r="D9" s="413"/>
      <c r="E9" s="414"/>
      <c r="F9" s="414"/>
      <c r="G9" s="414"/>
      <c r="H9" s="414"/>
      <c r="I9" s="414"/>
      <c r="J9" s="414"/>
      <c r="K9" s="414"/>
      <c r="L9" s="414"/>
      <c r="M9" s="414"/>
      <c r="N9" s="414"/>
      <c r="O9" s="414"/>
      <c r="P9" s="414"/>
      <c r="Q9" s="414"/>
      <c r="R9" s="414"/>
      <c r="S9" s="414"/>
      <c r="T9" s="414"/>
      <c r="U9" s="414"/>
      <c r="V9" s="414"/>
      <c r="W9" s="414"/>
      <c r="X9" s="414"/>
      <c r="Y9" s="414"/>
    </row>
    <row r="10" spans="1:25" ht="26.25" customHeight="1">
      <c r="A10" s="160"/>
      <c r="B10" s="413" t="s">
        <v>87</v>
      </c>
      <c r="C10" s="413"/>
      <c r="D10" s="413"/>
      <c r="E10" s="414"/>
      <c r="F10" s="414"/>
      <c r="G10" s="414"/>
      <c r="H10" s="414"/>
      <c r="I10" s="414"/>
      <c r="J10" s="414"/>
      <c r="K10" s="414"/>
      <c r="L10" s="414"/>
      <c r="M10" s="414"/>
      <c r="N10" s="414"/>
      <c r="O10" s="414"/>
      <c r="P10" s="414"/>
      <c r="Q10" s="414"/>
      <c r="R10" s="414"/>
      <c r="S10" s="414"/>
      <c r="T10" s="414"/>
      <c r="U10" s="414"/>
      <c r="V10" s="414"/>
      <c r="W10" s="414"/>
      <c r="X10" s="414"/>
      <c r="Y10" s="414"/>
    </row>
    <row r="11" spans="1:25" ht="26.25" customHeight="1">
      <c r="A11" s="160"/>
      <c r="B11" s="413" t="s">
        <v>88</v>
      </c>
      <c r="C11" s="413"/>
      <c r="D11" s="413"/>
      <c r="E11" s="414"/>
      <c r="F11" s="414"/>
      <c r="G11" s="414"/>
      <c r="H11" s="414"/>
      <c r="I11" s="414"/>
      <c r="J11" s="414"/>
      <c r="K11" s="414"/>
      <c r="L11" s="414"/>
      <c r="M11" s="414"/>
      <c r="N11" s="414"/>
      <c r="O11" s="414"/>
      <c r="P11" s="414"/>
      <c r="Q11" s="414"/>
      <c r="R11" s="414"/>
      <c r="S11" s="414"/>
      <c r="T11" s="414"/>
      <c r="U11" s="414"/>
      <c r="V11" s="414"/>
      <c r="W11" s="414"/>
      <c r="X11" s="414"/>
      <c r="Y11" s="414"/>
    </row>
    <row r="12" spans="1:25" ht="26.25" customHeight="1">
      <c r="A12" s="160"/>
      <c r="E12" s="162"/>
      <c r="F12" s="162"/>
      <c r="G12" s="162"/>
      <c r="H12" s="162"/>
      <c r="I12" s="162"/>
      <c r="J12" s="162"/>
      <c r="K12" s="162"/>
      <c r="L12" s="162"/>
      <c r="M12" s="162"/>
      <c r="N12" s="162"/>
      <c r="O12" s="162"/>
      <c r="P12" s="162"/>
      <c r="Q12" s="162"/>
      <c r="R12" s="162"/>
      <c r="S12" s="162"/>
      <c r="T12" s="162"/>
      <c r="U12" s="162"/>
      <c r="V12" s="162"/>
      <c r="W12" s="162"/>
      <c r="X12" s="162"/>
      <c r="Y12" s="162"/>
    </row>
    <row r="13" spans="1:25" ht="26.25" customHeight="1">
      <c r="A13" s="160" t="s">
        <v>86</v>
      </c>
      <c r="E13" s="162"/>
      <c r="F13" s="162"/>
      <c r="G13" s="162"/>
      <c r="H13" s="162"/>
      <c r="I13" s="162"/>
      <c r="J13" s="162"/>
      <c r="K13" s="162"/>
      <c r="L13" s="162"/>
      <c r="M13" s="162"/>
      <c r="N13" s="162"/>
      <c r="O13" s="162"/>
      <c r="P13" s="162"/>
      <c r="Q13" s="162"/>
      <c r="R13" s="162"/>
      <c r="S13" s="162"/>
      <c r="T13" s="162"/>
      <c r="U13" s="162"/>
      <c r="V13" s="162"/>
      <c r="W13" s="162"/>
      <c r="X13" s="162"/>
      <c r="Y13" s="162"/>
    </row>
    <row r="14" spans="1:25" ht="26.25" customHeight="1">
      <c r="A14" s="160"/>
      <c r="B14" s="413" t="s">
        <v>1</v>
      </c>
      <c r="C14" s="413"/>
      <c r="D14" s="413"/>
      <c r="E14" s="414"/>
      <c r="F14" s="414"/>
      <c r="G14" s="414"/>
      <c r="H14" s="414"/>
      <c r="I14" s="414"/>
      <c r="J14" s="414"/>
      <c r="K14" s="414"/>
      <c r="L14" s="414"/>
      <c r="M14" s="414"/>
      <c r="N14" s="414"/>
      <c r="O14" s="414"/>
      <c r="P14" s="414"/>
      <c r="Q14" s="414"/>
      <c r="R14" s="414"/>
      <c r="S14" s="414"/>
      <c r="T14" s="414"/>
      <c r="U14" s="414"/>
      <c r="V14" s="414"/>
      <c r="W14" s="414"/>
      <c r="X14" s="414"/>
      <c r="Y14" s="414"/>
    </row>
    <row r="15" spans="1:25" ht="26.25" customHeight="1">
      <c r="A15" s="160"/>
      <c r="B15" s="413" t="s">
        <v>87</v>
      </c>
      <c r="C15" s="413"/>
      <c r="D15" s="413"/>
      <c r="E15" s="414"/>
      <c r="F15" s="414"/>
      <c r="G15" s="414"/>
      <c r="H15" s="414"/>
      <c r="I15" s="414"/>
      <c r="J15" s="414"/>
      <c r="K15" s="414"/>
      <c r="L15" s="414"/>
      <c r="M15" s="414"/>
      <c r="N15" s="414"/>
      <c r="O15" s="414"/>
      <c r="P15" s="414"/>
      <c r="Q15" s="414"/>
      <c r="R15" s="414"/>
      <c r="S15" s="414"/>
      <c r="T15" s="414"/>
      <c r="U15" s="414"/>
      <c r="V15" s="414"/>
      <c r="W15" s="414"/>
      <c r="X15" s="414"/>
      <c r="Y15" s="414"/>
    </row>
    <row r="16" spans="1:25" ht="26.25" customHeight="1">
      <c r="A16" s="160"/>
      <c r="B16" s="413" t="s">
        <v>88</v>
      </c>
      <c r="C16" s="413"/>
      <c r="D16" s="413"/>
      <c r="E16" s="414"/>
      <c r="F16" s="414"/>
      <c r="G16" s="414"/>
      <c r="H16" s="414"/>
      <c r="I16" s="414"/>
      <c r="J16" s="414"/>
      <c r="K16" s="414"/>
      <c r="L16" s="414"/>
      <c r="M16" s="414"/>
      <c r="N16" s="414"/>
      <c r="O16" s="414"/>
      <c r="P16" s="414"/>
      <c r="Q16" s="414"/>
      <c r="R16" s="414"/>
      <c r="S16" s="414"/>
      <c r="T16" s="414"/>
      <c r="U16" s="414"/>
      <c r="V16" s="414"/>
      <c r="W16" s="414"/>
      <c r="X16" s="414"/>
      <c r="Y16" s="414"/>
    </row>
    <row r="17" spans="1:25" ht="26.25" customHeight="1">
      <c r="A17" s="160"/>
    </row>
    <row r="18" spans="1:25" ht="26.25" customHeight="1">
      <c r="A18" s="160"/>
    </row>
    <row r="19" spans="1:25" ht="26.25" customHeight="1">
      <c r="A19" s="163"/>
      <c r="K19" s="353" t="s">
        <v>89</v>
      </c>
      <c r="L19" s="353"/>
      <c r="N19" s="3" t="s">
        <v>91</v>
      </c>
      <c r="P19" s="3" t="s">
        <v>79</v>
      </c>
      <c r="R19" s="3" t="s">
        <v>92</v>
      </c>
      <c r="S19" s="110"/>
    </row>
    <row r="20" spans="1:25" ht="26.25" customHeight="1">
      <c r="A20" s="160"/>
    </row>
    <row r="21" spans="1:25" ht="26.25" customHeight="1">
      <c r="A21" s="160"/>
      <c r="K21" s="413" t="s">
        <v>1</v>
      </c>
      <c r="L21" s="413"/>
      <c r="M21" s="413"/>
      <c r="N21" s="414"/>
      <c r="O21" s="414"/>
      <c r="P21" s="414"/>
      <c r="Q21" s="414"/>
      <c r="R21" s="414"/>
      <c r="S21" s="414"/>
      <c r="T21" s="414"/>
      <c r="U21" s="414"/>
      <c r="V21" s="414"/>
      <c r="W21" s="414"/>
      <c r="X21" s="414"/>
      <c r="Y21" s="414"/>
    </row>
    <row r="22" spans="1:25" ht="26.25" customHeight="1">
      <c r="A22" s="160"/>
      <c r="K22" s="413" t="s">
        <v>87</v>
      </c>
      <c r="L22" s="413"/>
      <c r="M22" s="413"/>
      <c r="N22" s="414"/>
      <c r="O22" s="414"/>
      <c r="P22" s="414"/>
      <c r="Q22" s="414"/>
      <c r="R22" s="414"/>
      <c r="S22" s="414"/>
      <c r="T22" s="414"/>
      <c r="U22" s="414"/>
      <c r="V22" s="414"/>
      <c r="W22" s="414"/>
      <c r="X22" s="414"/>
      <c r="Y22" s="414"/>
    </row>
    <row r="23" spans="1:25" ht="26.25" customHeight="1">
      <c r="A23" s="160"/>
      <c r="K23" s="413" t="s">
        <v>88</v>
      </c>
      <c r="L23" s="413"/>
      <c r="M23" s="413"/>
      <c r="N23" s="414"/>
      <c r="O23" s="414"/>
      <c r="P23" s="414"/>
      <c r="Q23" s="414"/>
      <c r="R23" s="414"/>
      <c r="S23" s="414"/>
      <c r="T23" s="414"/>
      <c r="U23" s="414"/>
      <c r="V23" s="414"/>
      <c r="W23" s="414"/>
      <c r="X23" s="414"/>
      <c r="Y23" s="414"/>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N23:Y23">
    <cfRule type="containsBlanks" dxfId="29" priority="5">
      <formula>LEN(TRIM(N23))=0</formula>
    </cfRule>
  </conditionalFormatting>
  <conditionalFormatting sqref="N22:Y22">
    <cfRule type="containsBlanks" dxfId="28" priority="6">
      <formula>LEN(TRIM(N22))=0</formula>
    </cfRule>
  </conditionalFormatting>
  <conditionalFormatting sqref="E16">
    <cfRule type="containsBlanks" dxfId="27" priority="8">
      <formula>LEN(TRIM(E16))=0</formula>
    </cfRule>
  </conditionalFormatting>
  <conditionalFormatting sqref="E15">
    <cfRule type="containsBlanks" dxfId="26" priority="9">
      <formula>LEN(TRIM(E15))=0</formula>
    </cfRule>
  </conditionalFormatting>
  <conditionalFormatting sqref="E14">
    <cfRule type="containsBlanks" dxfId="25" priority="10">
      <formula>LEN(TRIM(E14))=0</formula>
    </cfRule>
  </conditionalFormatting>
  <conditionalFormatting sqref="E11">
    <cfRule type="containsBlanks" dxfId="24" priority="11">
      <formula>LEN(TRIM(E11))=0</formula>
    </cfRule>
  </conditionalFormatting>
  <conditionalFormatting sqref="E10">
    <cfRule type="containsBlanks" dxfId="23" priority="12">
      <formula>LEN(TRIM(E10))=0</formula>
    </cfRule>
  </conditionalFormatting>
  <conditionalFormatting sqref="E9">
    <cfRule type="containsBlanks" dxfId="22" priority="13">
      <formula>LEN(TRIM(E9))=0</formula>
    </cfRule>
  </conditionalFormatting>
  <conditionalFormatting sqref="N21:Y21">
    <cfRule type="containsBlanks" dxfId="21" priority="7">
      <formula>LEN(TRIM(N21))=0</formula>
    </cfRule>
  </conditionalFormatting>
  <pageMargins left="0.59055118110236215" right="0.59055118110236215" top="0.78740157480314943" bottom="0.78740157480314943"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Zeros="0" tabSelected="1" view="pageBreakPreview" zoomScaleSheetLayoutView="100" workbookViewId="0">
      <selection activeCell="E18" sqref="E18:AB18"/>
    </sheetView>
  </sheetViews>
  <sheetFormatPr defaultRowHeight="12.6"/>
  <cols>
    <col min="1" max="1" width="4.109375" style="3" customWidth="1"/>
    <col min="2" max="4" width="3.88671875" style="3" customWidth="1"/>
    <col min="5" max="6" width="3" style="3" customWidth="1"/>
    <col min="7" max="7" width="4" style="3" customWidth="1"/>
    <col min="8" max="27" width="3" style="3" customWidth="1"/>
    <col min="28" max="28" width="4.21875" style="3" customWidth="1"/>
    <col min="29" max="16384" width="8.88671875" style="3"/>
  </cols>
  <sheetData>
    <row r="1" spans="1:28">
      <c r="A1" s="14" t="s">
        <v>24</v>
      </c>
      <c r="B1" s="15"/>
      <c r="C1" s="16"/>
      <c r="D1" s="16"/>
      <c r="E1" s="15"/>
      <c r="F1" s="15"/>
      <c r="G1" s="15"/>
      <c r="H1" s="15"/>
      <c r="I1" s="15"/>
      <c r="J1" s="15"/>
      <c r="K1" s="15"/>
      <c r="L1" s="15"/>
      <c r="M1" s="15"/>
      <c r="N1" s="15"/>
      <c r="O1" s="15"/>
      <c r="P1" s="15"/>
      <c r="Q1" s="15"/>
      <c r="R1" s="15"/>
      <c r="S1" s="15"/>
      <c r="T1" s="15"/>
      <c r="U1" s="15"/>
      <c r="V1" s="15"/>
      <c r="W1" s="15"/>
      <c r="X1" s="15"/>
      <c r="Y1" s="15"/>
      <c r="Z1" s="15"/>
      <c r="AA1" s="15"/>
      <c r="AB1" s="17"/>
    </row>
    <row r="2" spans="1:28">
      <c r="A2" s="14"/>
      <c r="B2" s="15"/>
      <c r="C2" s="16"/>
      <c r="D2" s="16"/>
      <c r="E2" s="15"/>
      <c r="F2" s="15"/>
      <c r="G2" s="15"/>
      <c r="H2" s="15"/>
      <c r="I2" s="15"/>
      <c r="J2" s="15"/>
      <c r="K2" s="15"/>
      <c r="L2" s="15"/>
      <c r="M2" s="15"/>
      <c r="N2" s="15"/>
      <c r="O2" s="15"/>
      <c r="P2" s="15"/>
      <c r="Q2" s="15"/>
      <c r="R2" s="15"/>
      <c r="S2" s="15"/>
      <c r="T2" s="15"/>
      <c r="U2" s="15"/>
      <c r="V2" s="15"/>
      <c r="W2" s="15"/>
      <c r="X2" s="15"/>
      <c r="Y2" s="15"/>
      <c r="Z2" s="15"/>
      <c r="AA2" s="15"/>
      <c r="AB2" s="15"/>
    </row>
    <row r="3" spans="1:28">
      <c r="A3" s="242" t="s">
        <v>185</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row>
    <row r="4" spans="1:28">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28">
      <c r="A5" s="15"/>
      <c r="B5" s="15"/>
      <c r="C5" s="16"/>
      <c r="D5" s="16"/>
      <c r="E5" s="15"/>
      <c r="F5" s="15"/>
      <c r="G5" s="15"/>
      <c r="H5" s="15"/>
      <c r="I5" s="15"/>
      <c r="J5" s="15"/>
      <c r="K5" s="15"/>
      <c r="L5" s="15"/>
      <c r="M5" s="15"/>
      <c r="N5" s="15"/>
      <c r="O5" s="15"/>
      <c r="P5" s="15"/>
      <c r="Q5" s="15"/>
      <c r="R5" s="15"/>
      <c r="S5" s="18" t="s">
        <v>26</v>
      </c>
      <c r="T5" s="243"/>
      <c r="U5" s="243"/>
      <c r="V5" s="16" t="s">
        <v>12</v>
      </c>
      <c r="W5" s="243"/>
      <c r="X5" s="243"/>
      <c r="Y5" s="16" t="s">
        <v>13</v>
      </c>
      <c r="Z5" s="243"/>
      <c r="AA5" s="243"/>
      <c r="AB5" s="16" t="s">
        <v>8</v>
      </c>
    </row>
    <row r="6" spans="1:28">
      <c r="A6" s="244" t="s">
        <v>175</v>
      </c>
      <c r="B6" s="244"/>
      <c r="C6" s="244"/>
      <c r="D6" s="244"/>
      <c r="E6" s="244"/>
      <c r="F6" s="244"/>
      <c r="G6" s="244"/>
      <c r="H6" s="15"/>
      <c r="I6" s="15" t="s">
        <v>176</v>
      </c>
      <c r="J6" s="15"/>
      <c r="K6" s="15"/>
      <c r="L6" s="15"/>
      <c r="M6" s="15"/>
      <c r="N6" s="15"/>
      <c r="O6" s="15"/>
      <c r="P6" s="15"/>
      <c r="Q6" s="15"/>
      <c r="R6" s="15"/>
      <c r="S6" s="15"/>
      <c r="T6" s="15"/>
      <c r="U6" s="15"/>
      <c r="V6" s="15"/>
      <c r="W6" s="15"/>
      <c r="X6" s="15"/>
      <c r="Y6" s="15"/>
      <c r="Z6" s="15"/>
      <c r="AA6" s="15"/>
      <c r="AB6" s="15"/>
    </row>
    <row r="7" spans="1:28">
      <c r="A7" s="15"/>
      <c r="B7" s="15"/>
      <c r="C7" s="16"/>
      <c r="D7" s="16"/>
      <c r="E7" s="15"/>
      <c r="F7" s="15"/>
      <c r="G7" s="15"/>
      <c r="H7" s="15"/>
      <c r="I7" s="15"/>
      <c r="J7" s="15"/>
      <c r="K7" s="15"/>
      <c r="L7" s="15"/>
      <c r="M7" s="15"/>
      <c r="N7" s="15"/>
      <c r="O7" s="15"/>
      <c r="P7" s="15"/>
      <c r="Q7" s="15"/>
      <c r="R7" s="15"/>
      <c r="S7" s="15"/>
      <c r="T7" s="15"/>
      <c r="U7" s="15"/>
      <c r="V7" s="15"/>
      <c r="W7" s="15"/>
      <c r="X7" s="15"/>
      <c r="Y7" s="15"/>
      <c r="Z7" s="15"/>
      <c r="AA7" s="15"/>
      <c r="AB7" s="15"/>
    </row>
    <row r="8" spans="1:28" ht="47.25" customHeight="1">
      <c r="A8" s="245" t="s">
        <v>191</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row>
    <row r="9" spans="1:28">
      <c r="A9" s="15"/>
      <c r="B9" s="15"/>
      <c r="C9" s="16"/>
      <c r="D9" s="16"/>
      <c r="E9" s="15"/>
      <c r="F9" s="15"/>
      <c r="G9" s="15"/>
      <c r="H9" s="15"/>
      <c r="I9" s="15"/>
      <c r="J9" s="15"/>
      <c r="K9" s="15"/>
      <c r="L9" s="15"/>
      <c r="M9" s="15"/>
      <c r="N9" s="15"/>
      <c r="O9" s="15"/>
      <c r="P9" s="15"/>
      <c r="Q9" s="15"/>
      <c r="R9" s="15"/>
      <c r="S9" s="15"/>
      <c r="T9" s="15"/>
      <c r="U9" s="15"/>
      <c r="V9" s="15"/>
      <c r="W9" s="15"/>
      <c r="X9" s="15"/>
      <c r="Y9" s="15"/>
      <c r="Z9" s="15"/>
      <c r="AA9" s="15"/>
      <c r="AB9" s="15"/>
    </row>
    <row r="10" spans="1:28" ht="20.25" customHeight="1">
      <c r="A10" s="191" t="s">
        <v>35</v>
      </c>
      <c r="B10" s="246" t="s">
        <v>14</v>
      </c>
      <c r="C10" s="246"/>
      <c r="D10" s="246"/>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8"/>
    </row>
    <row r="11" spans="1:28" ht="20.25" customHeight="1">
      <c r="A11" s="192"/>
      <c r="B11" s="249" t="s">
        <v>9</v>
      </c>
      <c r="C11" s="249"/>
      <c r="D11" s="249"/>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1"/>
    </row>
    <row r="12" spans="1:28" ht="20.25" customHeight="1">
      <c r="A12" s="192"/>
      <c r="B12" s="233" t="s">
        <v>51</v>
      </c>
      <c r="C12" s="234"/>
      <c r="D12" s="234"/>
      <c r="E12" s="234"/>
      <c r="F12" s="234"/>
      <c r="G12" s="234"/>
      <c r="H12" s="234"/>
      <c r="I12" s="234"/>
      <c r="J12" s="236" t="s">
        <v>20</v>
      </c>
      <c r="K12" s="234"/>
      <c r="L12" s="234"/>
      <c r="M12" s="252"/>
      <c r="N12" s="252"/>
      <c r="O12" s="252"/>
      <c r="P12" s="252"/>
      <c r="Q12" s="253"/>
      <c r="R12" s="236" t="s">
        <v>21</v>
      </c>
      <c r="S12" s="234"/>
      <c r="T12" s="234"/>
      <c r="U12" s="252"/>
      <c r="V12" s="252"/>
      <c r="W12" s="252"/>
      <c r="X12" s="252"/>
      <c r="Y12" s="252"/>
      <c r="Z12" s="252"/>
      <c r="AA12" s="252"/>
      <c r="AB12" s="254"/>
    </row>
    <row r="13" spans="1:28" ht="20.25" customHeight="1">
      <c r="A13" s="192"/>
      <c r="B13" s="182" t="s">
        <v>36</v>
      </c>
      <c r="C13" s="183"/>
      <c r="D13" s="184"/>
      <c r="E13" s="19" t="s">
        <v>7</v>
      </c>
      <c r="F13" s="19"/>
      <c r="G13" s="19"/>
      <c r="H13" s="241"/>
      <c r="I13" s="241"/>
      <c r="J13" s="19" t="s">
        <v>5</v>
      </c>
      <c r="K13" s="241"/>
      <c r="L13" s="241"/>
      <c r="M13" s="241"/>
      <c r="N13" s="19" t="s">
        <v>16</v>
      </c>
      <c r="O13" s="19"/>
      <c r="P13" s="19"/>
      <c r="Q13" s="19"/>
      <c r="R13" s="19"/>
      <c r="S13" s="19"/>
      <c r="T13" s="19"/>
      <c r="U13" s="19"/>
      <c r="V13" s="19"/>
      <c r="W13" s="19"/>
      <c r="X13" s="19"/>
      <c r="Y13" s="19"/>
      <c r="Z13" s="19"/>
      <c r="AA13" s="19"/>
      <c r="AB13" s="20"/>
    </row>
    <row r="14" spans="1:28" ht="20.25" customHeight="1">
      <c r="A14" s="192"/>
      <c r="B14" s="175"/>
      <c r="C14" s="176"/>
      <c r="D14" s="185"/>
      <c r="E14" s="215"/>
      <c r="F14" s="216"/>
      <c r="G14" s="216"/>
      <c r="H14" s="216"/>
      <c r="I14" s="216"/>
      <c r="J14" s="216"/>
      <c r="K14" s="216"/>
      <c r="L14" s="216"/>
      <c r="M14" s="216"/>
      <c r="N14" s="216"/>
      <c r="O14" s="216"/>
      <c r="P14" s="216"/>
      <c r="Q14" s="216"/>
      <c r="R14" s="216"/>
      <c r="S14" s="216"/>
      <c r="T14" s="216"/>
      <c r="U14" s="216"/>
      <c r="V14" s="216"/>
      <c r="W14" s="216"/>
      <c r="X14" s="216"/>
      <c r="Y14" s="216"/>
      <c r="Z14" s="216"/>
      <c r="AA14" s="216"/>
      <c r="AB14" s="217"/>
    </row>
    <row r="15" spans="1:28" ht="20.25" customHeight="1">
      <c r="A15" s="192"/>
      <c r="B15" s="255" t="s">
        <v>23</v>
      </c>
      <c r="C15" s="230"/>
      <c r="D15" s="230"/>
      <c r="E15" s="230"/>
      <c r="F15" s="230"/>
      <c r="G15" s="230"/>
      <c r="H15" s="230"/>
      <c r="I15" s="256"/>
      <c r="J15" s="229" t="s">
        <v>20</v>
      </c>
      <c r="K15" s="230"/>
      <c r="L15" s="230"/>
      <c r="M15" s="231"/>
      <c r="N15" s="231"/>
      <c r="O15" s="231"/>
      <c r="P15" s="231"/>
      <c r="Q15" s="257"/>
      <c r="R15" s="229" t="s">
        <v>21</v>
      </c>
      <c r="S15" s="230"/>
      <c r="T15" s="230"/>
      <c r="U15" s="231"/>
      <c r="V15" s="231"/>
      <c r="W15" s="231"/>
      <c r="X15" s="231"/>
      <c r="Y15" s="231"/>
      <c r="Z15" s="231"/>
      <c r="AA15" s="231"/>
      <c r="AB15" s="232"/>
    </row>
    <row r="16" spans="1:28" ht="20.25" customHeight="1">
      <c r="A16" s="192"/>
      <c r="B16" s="233" t="s">
        <v>2</v>
      </c>
      <c r="C16" s="234"/>
      <c r="D16" s="234"/>
      <c r="E16" s="234"/>
      <c r="F16" s="234"/>
      <c r="G16" s="234"/>
      <c r="H16" s="234"/>
      <c r="I16" s="235"/>
      <c r="J16" s="236" t="s">
        <v>18</v>
      </c>
      <c r="K16" s="234"/>
      <c r="L16" s="234"/>
      <c r="M16" s="237"/>
      <c r="N16" s="237"/>
      <c r="O16" s="237"/>
      <c r="P16" s="237"/>
      <c r="Q16" s="238"/>
      <c r="R16" s="236" t="s">
        <v>38</v>
      </c>
      <c r="S16" s="234"/>
      <c r="T16" s="234"/>
      <c r="U16" s="239"/>
      <c r="V16" s="239"/>
      <c r="W16" s="239"/>
      <c r="X16" s="239"/>
      <c r="Y16" s="239"/>
      <c r="Z16" s="239"/>
      <c r="AA16" s="239"/>
      <c r="AB16" s="240"/>
    </row>
    <row r="17" spans="1:28" ht="20.25" customHeight="1">
      <c r="A17" s="192"/>
      <c r="B17" s="186" t="s">
        <v>55</v>
      </c>
      <c r="C17" s="183"/>
      <c r="D17" s="184"/>
      <c r="E17" s="19" t="s">
        <v>7</v>
      </c>
      <c r="F17" s="19"/>
      <c r="G17" s="19"/>
      <c r="H17" s="241"/>
      <c r="I17" s="241"/>
      <c r="J17" s="19" t="s">
        <v>5</v>
      </c>
      <c r="K17" s="241"/>
      <c r="L17" s="241"/>
      <c r="M17" s="241"/>
      <c r="N17" s="19" t="s">
        <v>16</v>
      </c>
      <c r="O17" s="19"/>
      <c r="P17" s="19"/>
      <c r="Q17" s="19"/>
      <c r="R17" s="19"/>
      <c r="S17" s="19"/>
      <c r="T17" s="19"/>
      <c r="U17" s="19"/>
      <c r="V17" s="19"/>
      <c r="W17" s="19"/>
      <c r="X17" s="19"/>
      <c r="Y17" s="19"/>
      <c r="Z17" s="19"/>
      <c r="AA17" s="19"/>
      <c r="AB17" s="20"/>
    </row>
    <row r="18" spans="1:28" ht="20.25" customHeight="1">
      <c r="A18" s="193"/>
      <c r="B18" s="175"/>
      <c r="C18" s="176"/>
      <c r="D18" s="185"/>
      <c r="E18" s="215"/>
      <c r="F18" s="216"/>
      <c r="G18" s="216"/>
      <c r="H18" s="216"/>
      <c r="I18" s="216"/>
      <c r="J18" s="216"/>
      <c r="K18" s="216"/>
      <c r="L18" s="216"/>
      <c r="M18" s="216"/>
      <c r="N18" s="216"/>
      <c r="O18" s="216"/>
      <c r="P18" s="216"/>
      <c r="Q18" s="216"/>
      <c r="R18" s="216"/>
      <c r="S18" s="216"/>
      <c r="T18" s="216"/>
      <c r="U18" s="216"/>
      <c r="V18" s="216"/>
      <c r="W18" s="216"/>
      <c r="X18" s="216"/>
      <c r="Y18" s="216"/>
      <c r="Z18" s="216"/>
      <c r="AA18" s="216"/>
      <c r="AB18" s="217"/>
    </row>
    <row r="19" spans="1:28">
      <c r="A19" s="22"/>
      <c r="B19" s="15"/>
      <c r="C19" s="16"/>
      <c r="D19" s="16"/>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ht="27.75" customHeight="1">
      <c r="A20" s="218" t="s">
        <v>120</v>
      </c>
      <c r="B20" s="219"/>
      <c r="C20" s="219"/>
      <c r="D20" s="219"/>
      <c r="E20" s="219"/>
      <c r="F20" s="220"/>
      <c r="G20" s="221">
        <f>X43</f>
        <v>0</v>
      </c>
      <c r="H20" s="222"/>
      <c r="I20" s="222"/>
      <c r="J20" s="222"/>
      <c r="K20" s="223"/>
      <c r="L20" s="23"/>
      <c r="M20" s="23"/>
      <c r="N20" s="23"/>
      <c r="O20" s="23"/>
      <c r="U20" s="15"/>
      <c r="V20" s="15"/>
      <c r="W20" s="15"/>
      <c r="X20" s="15"/>
      <c r="Y20" s="15"/>
      <c r="Z20" s="15"/>
      <c r="AA20" s="15"/>
      <c r="AB20" s="15"/>
    </row>
    <row r="21" spans="1:28">
      <c r="A21" s="22"/>
      <c r="B21" s="15"/>
      <c r="C21" s="16"/>
      <c r="D21" s="16"/>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c r="A22" s="15" t="s">
        <v>123</v>
      </c>
      <c r="B22" s="15"/>
      <c r="C22" s="15"/>
      <c r="D22" s="15"/>
      <c r="E22" s="15"/>
      <c r="F22" s="15"/>
      <c r="G22" s="24"/>
      <c r="H22" s="15"/>
      <c r="I22" s="15"/>
      <c r="J22" s="15"/>
      <c r="K22" s="15"/>
      <c r="L22" s="15"/>
      <c r="M22" s="15"/>
      <c r="N22" s="15"/>
      <c r="O22" s="15"/>
      <c r="P22" s="15"/>
      <c r="Q22" s="15"/>
      <c r="R22" s="15"/>
      <c r="S22" s="15"/>
      <c r="T22" s="15"/>
      <c r="U22" s="15"/>
      <c r="V22" s="15"/>
      <c r="W22" s="15"/>
      <c r="X22" s="15"/>
      <c r="Y22" s="15"/>
      <c r="Z22" s="15"/>
      <c r="AA22" s="15"/>
      <c r="AB22" s="15"/>
    </row>
    <row r="23" spans="1:28" ht="18" customHeight="1">
      <c r="A23" s="166" t="s">
        <v>19</v>
      </c>
      <c r="B23" s="167"/>
      <c r="C23" s="167"/>
      <c r="D23" s="167"/>
      <c r="E23" s="167"/>
      <c r="F23" s="167"/>
      <c r="G23" s="167"/>
      <c r="H23" s="167"/>
      <c r="I23" s="167"/>
      <c r="J23" s="167"/>
      <c r="K23" s="167"/>
      <c r="L23" s="167"/>
      <c r="M23" s="167"/>
      <c r="N23" s="167"/>
      <c r="O23" s="167"/>
      <c r="P23" s="167"/>
      <c r="Q23" s="167"/>
      <c r="R23" s="167"/>
      <c r="S23" s="168"/>
      <c r="T23" s="224" t="s">
        <v>40</v>
      </c>
      <c r="U23" s="225"/>
      <c r="V23" s="225"/>
      <c r="W23" s="226"/>
      <c r="X23" s="227" t="s">
        <v>27</v>
      </c>
      <c r="Y23" s="227"/>
      <c r="Z23" s="227"/>
      <c r="AA23" s="227"/>
      <c r="AB23" s="228"/>
    </row>
    <row r="24" spans="1:28" ht="18" customHeight="1">
      <c r="A24" s="187" t="s">
        <v>163</v>
      </c>
      <c r="B24" s="25">
        <v>1</v>
      </c>
      <c r="C24" s="26" t="s">
        <v>138</v>
      </c>
      <c r="D24" s="26"/>
      <c r="E24" s="26"/>
      <c r="F24" s="26"/>
      <c r="G24" s="26"/>
      <c r="H24" s="26"/>
      <c r="I24" s="26"/>
      <c r="J24" s="26"/>
      <c r="K24" s="26"/>
      <c r="L24" s="26"/>
      <c r="M24" s="26"/>
      <c r="N24" s="26"/>
      <c r="O24" s="26"/>
      <c r="P24" s="26"/>
      <c r="Q24" s="26"/>
      <c r="R24" s="26"/>
      <c r="S24" s="26"/>
      <c r="T24" s="203">
        <f>'申請額一覧（別紙１）'!W18</f>
        <v>0</v>
      </c>
      <c r="U24" s="204"/>
      <c r="V24" s="199" t="s">
        <v>28</v>
      </c>
      <c r="W24" s="200"/>
      <c r="X24" s="205">
        <f>'申請額一覧（別紙１）'!X18</f>
        <v>0</v>
      </c>
      <c r="Y24" s="206"/>
      <c r="Z24" s="206"/>
      <c r="AA24" s="206"/>
      <c r="AB24" s="27" t="s">
        <v>126</v>
      </c>
    </row>
    <row r="25" spans="1:28" ht="18" customHeight="1">
      <c r="A25" s="188"/>
      <c r="B25" s="28">
        <v>2</v>
      </c>
      <c r="C25" s="26" t="s">
        <v>76</v>
      </c>
      <c r="D25" s="26"/>
      <c r="E25" s="26"/>
      <c r="F25" s="26"/>
      <c r="G25" s="26"/>
      <c r="H25" s="26"/>
      <c r="I25" s="26"/>
      <c r="J25" s="26"/>
      <c r="K25" s="26"/>
      <c r="L25" s="26"/>
      <c r="M25" s="26"/>
      <c r="N25" s="26"/>
      <c r="O25" s="26"/>
      <c r="P25" s="26"/>
      <c r="Q25" s="26"/>
      <c r="R25" s="26"/>
      <c r="S25" s="26"/>
      <c r="T25" s="203">
        <f>'申請額一覧（別紙１）'!W21</f>
        <v>0</v>
      </c>
      <c r="U25" s="204"/>
      <c r="V25" s="199" t="s">
        <v>28</v>
      </c>
      <c r="W25" s="200"/>
      <c r="X25" s="205">
        <f>'申請額一覧（別紙１）'!X21</f>
        <v>0</v>
      </c>
      <c r="Y25" s="206"/>
      <c r="Z25" s="206"/>
      <c r="AA25" s="206"/>
      <c r="AB25" s="29" t="s">
        <v>126</v>
      </c>
    </row>
    <row r="26" spans="1:28" ht="18" customHeight="1">
      <c r="A26" s="166" t="s">
        <v>31</v>
      </c>
      <c r="B26" s="167"/>
      <c r="C26" s="167"/>
      <c r="D26" s="167"/>
      <c r="E26" s="167"/>
      <c r="F26" s="167"/>
      <c r="G26" s="167"/>
      <c r="H26" s="167"/>
      <c r="I26" s="167"/>
      <c r="J26" s="167"/>
      <c r="K26" s="167"/>
      <c r="L26" s="167"/>
      <c r="M26" s="167"/>
      <c r="N26" s="167"/>
      <c r="O26" s="167"/>
      <c r="P26" s="167"/>
      <c r="Q26" s="167"/>
      <c r="R26" s="167"/>
      <c r="S26" s="168"/>
      <c r="T26" s="169">
        <f>SUM(T20:U25)</f>
        <v>0</v>
      </c>
      <c r="U26" s="170"/>
      <c r="V26" s="171" t="s">
        <v>28</v>
      </c>
      <c r="W26" s="172"/>
      <c r="X26" s="173">
        <f>SUM(X20:AA25)</f>
        <v>0</v>
      </c>
      <c r="Y26" s="174"/>
      <c r="Z26" s="174"/>
      <c r="AA26" s="174"/>
      <c r="AB26" s="30" t="s">
        <v>126</v>
      </c>
    </row>
    <row r="27" spans="1:28" ht="18" customHeight="1">
      <c r="A27" s="189" t="s">
        <v>162</v>
      </c>
      <c r="B27" s="31">
        <v>3</v>
      </c>
      <c r="C27" s="32" t="s">
        <v>129</v>
      </c>
      <c r="D27" s="32"/>
      <c r="E27" s="32"/>
      <c r="F27" s="32"/>
      <c r="G27" s="32"/>
      <c r="H27" s="32"/>
      <c r="I27" s="32"/>
      <c r="J27" s="32"/>
      <c r="K27" s="32"/>
      <c r="L27" s="32"/>
      <c r="M27" s="32"/>
      <c r="N27" s="32"/>
      <c r="O27" s="32"/>
      <c r="P27" s="32"/>
      <c r="Q27" s="32"/>
      <c r="R27" s="32"/>
      <c r="S27" s="33"/>
      <c r="T27" s="207">
        <f>'申請額一覧（別紙１）'!W15</f>
        <v>0</v>
      </c>
      <c r="U27" s="208"/>
      <c r="V27" s="209" t="s">
        <v>28</v>
      </c>
      <c r="W27" s="210"/>
      <c r="X27" s="211">
        <f>'申請額一覧（別紙１）'!X15</f>
        <v>0</v>
      </c>
      <c r="Y27" s="212"/>
      <c r="Z27" s="212"/>
      <c r="AA27" s="212"/>
      <c r="AB27" s="34" t="s">
        <v>126</v>
      </c>
    </row>
    <row r="28" spans="1:28" ht="18" customHeight="1">
      <c r="A28" s="190"/>
      <c r="B28" s="35">
        <v>4</v>
      </c>
      <c r="C28" s="26" t="s">
        <v>81</v>
      </c>
      <c r="D28" s="26"/>
      <c r="E28" s="26"/>
      <c r="F28" s="26"/>
      <c r="G28" s="26"/>
      <c r="H28" s="26"/>
      <c r="I28" s="26"/>
      <c r="J28" s="26"/>
      <c r="K28" s="26"/>
      <c r="L28" s="26"/>
      <c r="M28" s="26"/>
      <c r="N28" s="26"/>
      <c r="O28" s="26"/>
      <c r="P28" s="26"/>
      <c r="Q28" s="26"/>
      <c r="R28" s="26"/>
      <c r="S28" s="36"/>
      <c r="T28" s="203">
        <f>'申請額一覧（別紙１）'!W16</f>
        <v>0</v>
      </c>
      <c r="U28" s="204"/>
      <c r="V28" s="199" t="s">
        <v>28</v>
      </c>
      <c r="W28" s="200"/>
      <c r="X28" s="205">
        <f>'申請額一覧（別紙１）'!X16</f>
        <v>0</v>
      </c>
      <c r="Y28" s="206"/>
      <c r="Z28" s="206"/>
      <c r="AA28" s="206"/>
      <c r="AB28" s="29" t="s">
        <v>126</v>
      </c>
    </row>
    <row r="29" spans="1:28" ht="18" customHeight="1">
      <c r="A29" s="190"/>
      <c r="B29" s="25">
        <v>5</v>
      </c>
      <c r="C29" s="26" t="s">
        <v>130</v>
      </c>
      <c r="D29" s="26"/>
      <c r="E29" s="26"/>
      <c r="F29" s="26"/>
      <c r="G29" s="26"/>
      <c r="H29" s="26"/>
      <c r="I29" s="26"/>
      <c r="J29" s="26"/>
      <c r="K29" s="26"/>
      <c r="L29" s="26"/>
      <c r="M29" s="26"/>
      <c r="N29" s="26"/>
      <c r="O29" s="26"/>
      <c r="P29" s="26"/>
      <c r="Q29" s="26"/>
      <c r="R29" s="26"/>
      <c r="S29" s="36"/>
      <c r="T29" s="203">
        <f>'申請額一覧（別紙１）'!W17</f>
        <v>0</v>
      </c>
      <c r="U29" s="204"/>
      <c r="V29" s="199" t="s">
        <v>28</v>
      </c>
      <c r="W29" s="200"/>
      <c r="X29" s="205">
        <f>'申請額一覧（別紙１）'!X17</f>
        <v>0</v>
      </c>
      <c r="Y29" s="206"/>
      <c r="Z29" s="206"/>
      <c r="AA29" s="206"/>
      <c r="AB29" s="29" t="s">
        <v>126</v>
      </c>
    </row>
    <row r="30" spans="1:28" ht="18" customHeight="1">
      <c r="A30" s="190"/>
      <c r="B30" s="35">
        <v>6</v>
      </c>
      <c r="C30" s="37" t="s">
        <v>116</v>
      </c>
      <c r="D30" s="26"/>
      <c r="E30" s="26"/>
      <c r="F30" s="26"/>
      <c r="G30" s="26"/>
      <c r="H30" s="26"/>
      <c r="I30" s="26"/>
      <c r="J30" s="26"/>
      <c r="K30" s="26"/>
      <c r="L30" s="26"/>
      <c r="M30" s="26"/>
      <c r="N30" s="26"/>
      <c r="O30" s="26"/>
      <c r="P30" s="26"/>
      <c r="Q30" s="26"/>
      <c r="R30" s="26"/>
      <c r="S30" s="26"/>
      <c r="T30" s="203">
        <f>'申請額一覧（別紙１）'!W19</f>
        <v>0</v>
      </c>
      <c r="U30" s="204"/>
      <c r="V30" s="199" t="s">
        <v>28</v>
      </c>
      <c r="W30" s="200"/>
      <c r="X30" s="205">
        <f>'申請額一覧（別紙１）'!X19</f>
        <v>0</v>
      </c>
      <c r="Y30" s="206"/>
      <c r="Z30" s="206"/>
      <c r="AA30" s="206"/>
      <c r="AB30" s="27" t="s">
        <v>126</v>
      </c>
    </row>
    <row r="31" spans="1:28" ht="18" customHeight="1">
      <c r="A31" s="190"/>
      <c r="B31" s="38">
        <v>7</v>
      </c>
      <c r="C31" s="26" t="s">
        <v>66</v>
      </c>
      <c r="D31" s="26"/>
      <c r="E31" s="26"/>
      <c r="F31" s="26"/>
      <c r="G31" s="26"/>
      <c r="H31" s="26"/>
      <c r="I31" s="26"/>
      <c r="J31" s="26"/>
      <c r="K31" s="26"/>
      <c r="L31" s="26"/>
      <c r="M31" s="26"/>
      <c r="N31" s="26"/>
      <c r="O31" s="26"/>
      <c r="P31" s="26"/>
      <c r="Q31" s="26"/>
      <c r="R31" s="26"/>
      <c r="S31" s="26"/>
      <c r="T31" s="203">
        <f>'申請額一覧（別紙１）'!W20</f>
        <v>0</v>
      </c>
      <c r="U31" s="204"/>
      <c r="V31" s="199" t="s">
        <v>28</v>
      </c>
      <c r="W31" s="200"/>
      <c r="X31" s="205">
        <f>'申請額一覧（別紙１）'!X20</f>
        <v>0</v>
      </c>
      <c r="Y31" s="206"/>
      <c r="Z31" s="206"/>
      <c r="AA31" s="206"/>
      <c r="AB31" s="29" t="s">
        <v>126</v>
      </c>
    </row>
    <row r="32" spans="1:28" ht="18" customHeight="1">
      <c r="A32" s="166" t="s">
        <v>31</v>
      </c>
      <c r="B32" s="167"/>
      <c r="C32" s="167"/>
      <c r="D32" s="167"/>
      <c r="E32" s="167"/>
      <c r="F32" s="167"/>
      <c r="G32" s="167"/>
      <c r="H32" s="167"/>
      <c r="I32" s="167"/>
      <c r="J32" s="167"/>
      <c r="K32" s="167"/>
      <c r="L32" s="167"/>
      <c r="M32" s="167"/>
      <c r="N32" s="167"/>
      <c r="O32" s="167"/>
      <c r="P32" s="167"/>
      <c r="Q32" s="167"/>
      <c r="R32" s="167"/>
      <c r="S32" s="168"/>
      <c r="T32" s="169">
        <f>SUM(T27:U31)</f>
        <v>0</v>
      </c>
      <c r="U32" s="170"/>
      <c r="V32" s="171" t="s">
        <v>28</v>
      </c>
      <c r="W32" s="172"/>
      <c r="X32" s="173">
        <f>SUM(X27:AA31)</f>
        <v>0</v>
      </c>
      <c r="Y32" s="174"/>
      <c r="Z32" s="174"/>
      <c r="AA32" s="174"/>
      <c r="AB32" s="30" t="s">
        <v>126</v>
      </c>
    </row>
    <row r="33" spans="1:28" ht="18" customHeight="1">
      <c r="A33" s="194" t="s">
        <v>39</v>
      </c>
      <c r="B33" s="39">
        <v>8</v>
      </c>
      <c r="C33" s="32" t="s">
        <v>121</v>
      </c>
      <c r="D33" s="32"/>
      <c r="E33" s="32"/>
      <c r="F33" s="32"/>
      <c r="G33" s="32"/>
      <c r="H33" s="32"/>
      <c r="I33" s="32"/>
      <c r="J33" s="32"/>
      <c r="K33" s="32"/>
      <c r="L33" s="32"/>
      <c r="M33" s="32"/>
      <c r="N33" s="32"/>
      <c r="O33" s="32"/>
      <c r="P33" s="32"/>
      <c r="Q33" s="32"/>
      <c r="R33" s="32"/>
      <c r="S33" s="32"/>
      <c r="T33" s="207">
        <f>'申請額一覧（別紙１）'!W23</f>
        <v>0</v>
      </c>
      <c r="U33" s="208"/>
      <c r="V33" s="209" t="s">
        <v>28</v>
      </c>
      <c r="W33" s="210"/>
      <c r="X33" s="211">
        <f>'申請額一覧（別紙１）'!X23</f>
        <v>0</v>
      </c>
      <c r="Y33" s="212"/>
      <c r="Z33" s="212"/>
      <c r="AA33" s="212"/>
      <c r="AB33" s="40" t="s">
        <v>126</v>
      </c>
    </row>
    <row r="34" spans="1:28" ht="18" customHeight="1">
      <c r="A34" s="195"/>
      <c r="B34" s="41">
        <v>9</v>
      </c>
      <c r="C34" s="15" t="s">
        <v>131</v>
      </c>
      <c r="D34" s="15"/>
      <c r="E34" s="15"/>
      <c r="F34" s="15"/>
      <c r="G34" s="15"/>
      <c r="H34" s="15"/>
      <c r="I34" s="15"/>
      <c r="J34" s="15"/>
      <c r="K34" s="15"/>
      <c r="L34" s="15"/>
      <c r="M34" s="15"/>
      <c r="N34" s="15"/>
      <c r="O34" s="15"/>
      <c r="P34" s="15"/>
      <c r="Q34" s="15"/>
      <c r="R34" s="15"/>
      <c r="S34" s="15"/>
      <c r="T34" s="197">
        <f>'申請額一覧（別紙１）'!W24</f>
        <v>0</v>
      </c>
      <c r="U34" s="198"/>
      <c r="V34" s="213" t="s">
        <v>28</v>
      </c>
      <c r="W34" s="214"/>
      <c r="X34" s="201">
        <f>'申請額一覧（別紙１）'!X24</f>
        <v>0</v>
      </c>
      <c r="Y34" s="202"/>
      <c r="Z34" s="202"/>
      <c r="AA34" s="202"/>
      <c r="AB34" s="42" t="s">
        <v>126</v>
      </c>
    </row>
    <row r="35" spans="1:28" ht="18" customHeight="1">
      <c r="A35" s="195"/>
      <c r="B35" s="43">
        <v>10</v>
      </c>
      <c r="C35" s="23" t="s">
        <v>52</v>
      </c>
      <c r="D35" s="44"/>
      <c r="E35" s="44"/>
      <c r="F35" s="44"/>
      <c r="G35" s="44"/>
      <c r="H35" s="44"/>
      <c r="I35" s="44"/>
      <c r="J35" s="44"/>
      <c r="K35" s="44"/>
      <c r="L35" s="44"/>
      <c r="M35" s="44"/>
      <c r="N35" s="44"/>
      <c r="O35" s="44"/>
      <c r="P35" s="44"/>
      <c r="Q35" s="44"/>
      <c r="R35" s="44"/>
      <c r="S35" s="32"/>
      <c r="T35" s="197">
        <f>'申請額一覧（別紙１）'!W25</f>
        <v>0</v>
      </c>
      <c r="U35" s="198"/>
      <c r="V35" s="209" t="s">
        <v>28</v>
      </c>
      <c r="W35" s="210"/>
      <c r="X35" s="201">
        <f>'申請額一覧（別紙１）'!X25</f>
        <v>0</v>
      </c>
      <c r="Y35" s="202"/>
      <c r="Z35" s="202"/>
      <c r="AA35" s="202"/>
      <c r="AB35" s="34" t="s">
        <v>126</v>
      </c>
    </row>
    <row r="36" spans="1:28" ht="18" customHeight="1">
      <c r="A36" s="195"/>
      <c r="B36" s="43">
        <v>11</v>
      </c>
      <c r="C36" s="23" t="s">
        <v>155</v>
      </c>
      <c r="D36" s="44"/>
      <c r="E36" s="44"/>
      <c r="F36" s="44"/>
      <c r="G36" s="44"/>
      <c r="H36" s="44"/>
      <c r="I36" s="44"/>
      <c r="J36" s="44"/>
      <c r="K36" s="44"/>
      <c r="L36" s="44"/>
      <c r="M36" s="44"/>
      <c r="N36" s="44"/>
      <c r="O36" s="44"/>
      <c r="P36" s="44"/>
      <c r="Q36" s="44"/>
      <c r="R36" s="44"/>
      <c r="S36" s="32"/>
      <c r="T36" s="197">
        <f>'申請額一覧（別紙１）'!W26</f>
        <v>0</v>
      </c>
      <c r="U36" s="198"/>
      <c r="V36" s="209" t="s">
        <v>28</v>
      </c>
      <c r="W36" s="210"/>
      <c r="X36" s="201">
        <f>'申請額一覧（別紙１）'!X26</f>
        <v>0</v>
      </c>
      <c r="Y36" s="202"/>
      <c r="Z36" s="202"/>
      <c r="AA36" s="202"/>
      <c r="AB36" s="34" t="s">
        <v>126</v>
      </c>
    </row>
    <row r="37" spans="1:28" ht="18" customHeight="1">
      <c r="A37" s="195"/>
      <c r="B37" s="43">
        <v>12</v>
      </c>
      <c r="C37" s="37" t="s">
        <v>135</v>
      </c>
      <c r="D37" s="37"/>
      <c r="E37" s="37"/>
      <c r="F37" s="37"/>
      <c r="G37" s="37"/>
      <c r="H37" s="37"/>
      <c r="I37" s="37"/>
      <c r="J37" s="37"/>
      <c r="K37" s="37"/>
      <c r="L37" s="37"/>
      <c r="M37" s="37"/>
      <c r="N37" s="37"/>
      <c r="O37" s="37"/>
      <c r="P37" s="37"/>
      <c r="Q37" s="37"/>
      <c r="R37" s="37"/>
      <c r="S37" s="26"/>
      <c r="T37" s="197">
        <f>'申請額一覧（別紙１）'!W27</f>
        <v>0</v>
      </c>
      <c r="U37" s="198"/>
      <c r="V37" s="199" t="s">
        <v>28</v>
      </c>
      <c r="W37" s="200"/>
      <c r="X37" s="201">
        <f>'申請額一覧（別紙１）'!X27</f>
        <v>0</v>
      </c>
      <c r="Y37" s="202"/>
      <c r="Z37" s="202"/>
      <c r="AA37" s="202"/>
      <c r="AB37" s="29" t="s">
        <v>126</v>
      </c>
    </row>
    <row r="38" spans="1:28" ht="18" customHeight="1">
      <c r="A38" s="195"/>
      <c r="B38" s="43">
        <v>13</v>
      </c>
      <c r="C38" s="37" t="s">
        <v>136</v>
      </c>
      <c r="D38" s="37"/>
      <c r="E38" s="37"/>
      <c r="F38" s="37"/>
      <c r="G38" s="37"/>
      <c r="H38" s="37"/>
      <c r="I38" s="37"/>
      <c r="J38" s="37"/>
      <c r="K38" s="37"/>
      <c r="L38" s="37"/>
      <c r="M38" s="37"/>
      <c r="N38" s="37"/>
      <c r="O38" s="37"/>
      <c r="P38" s="37"/>
      <c r="Q38" s="37"/>
      <c r="R38" s="37"/>
      <c r="S38" s="26"/>
      <c r="T38" s="197">
        <f>'申請額一覧（別紙１）'!W28</f>
        <v>0</v>
      </c>
      <c r="U38" s="198"/>
      <c r="V38" s="199" t="s">
        <v>28</v>
      </c>
      <c r="W38" s="200"/>
      <c r="X38" s="201">
        <f>'申請額一覧（別紙１）'!X28</f>
        <v>0</v>
      </c>
      <c r="Y38" s="202"/>
      <c r="Z38" s="202"/>
      <c r="AA38" s="202"/>
      <c r="AB38" s="29" t="s">
        <v>126</v>
      </c>
    </row>
    <row r="39" spans="1:28" ht="18" customHeight="1">
      <c r="A39" s="195"/>
      <c r="B39" s="43">
        <v>14</v>
      </c>
      <c r="C39" s="37" t="s">
        <v>15</v>
      </c>
      <c r="D39" s="37"/>
      <c r="E39" s="37"/>
      <c r="F39" s="37"/>
      <c r="G39" s="37"/>
      <c r="H39" s="37"/>
      <c r="I39" s="37"/>
      <c r="J39" s="37"/>
      <c r="K39" s="37"/>
      <c r="L39" s="37"/>
      <c r="M39" s="37"/>
      <c r="N39" s="37"/>
      <c r="O39" s="37"/>
      <c r="P39" s="37"/>
      <c r="Q39" s="37"/>
      <c r="R39" s="37"/>
      <c r="S39" s="26"/>
      <c r="T39" s="197">
        <f>'申請額一覧（別紙１）'!W29</f>
        <v>0</v>
      </c>
      <c r="U39" s="198"/>
      <c r="V39" s="199" t="s">
        <v>28</v>
      </c>
      <c r="W39" s="200"/>
      <c r="X39" s="201">
        <f>'申請額一覧（別紙１）'!X29</f>
        <v>0</v>
      </c>
      <c r="Y39" s="202"/>
      <c r="Z39" s="202"/>
      <c r="AA39" s="202"/>
      <c r="AB39" s="29" t="s">
        <v>126</v>
      </c>
    </row>
    <row r="40" spans="1:28" ht="18" customHeight="1">
      <c r="A40" s="195"/>
      <c r="B40" s="43">
        <v>15</v>
      </c>
      <c r="C40" s="37" t="s">
        <v>186</v>
      </c>
      <c r="D40" s="37"/>
      <c r="E40" s="37"/>
      <c r="F40" s="37"/>
      <c r="G40" s="37"/>
      <c r="H40" s="37"/>
      <c r="I40" s="37"/>
      <c r="J40" s="37"/>
      <c r="K40" s="37"/>
      <c r="L40" s="37"/>
      <c r="M40" s="37"/>
      <c r="N40" s="37"/>
      <c r="O40" s="37"/>
      <c r="P40" s="37"/>
      <c r="Q40" s="37"/>
      <c r="R40" s="37"/>
      <c r="S40" s="26"/>
      <c r="T40" s="203">
        <f>'申請額一覧（別紙１）'!W30</f>
        <v>0</v>
      </c>
      <c r="U40" s="204"/>
      <c r="V40" s="199" t="s">
        <v>28</v>
      </c>
      <c r="W40" s="200"/>
      <c r="X40" s="205">
        <f>'申請額一覧（別紙１）'!X30</f>
        <v>0</v>
      </c>
      <c r="Y40" s="206"/>
      <c r="Z40" s="206"/>
      <c r="AA40" s="206"/>
      <c r="AB40" s="29" t="s">
        <v>126</v>
      </c>
    </row>
    <row r="41" spans="1:28" ht="18" customHeight="1">
      <c r="A41" s="196"/>
      <c r="B41" s="43">
        <v>16</v>
      </c>
      <c r="C41" s="37" t="s">
        <v>127</v>
      </c>
      <c r="D41" s="37"/>
      <c r="E41" s="37"/>
      <c r="F41" s="37"/>
      <c r="G41" s="37"/>
      <c r="H41" s="37"/>
      <c r="I41" s="37"/>
      <c r="J41" s="37"/>
      <c r="K41" s="37"/>
      <c r="L41" s="37"/>
      <c r="M41" s="37"/>
      <c r="N41" s="37"/>
      <c r="O41" s="37"/>
      <c r="P41" s="37"/>
      <c r="Q41" s="37"/>
      <c r="R41" s="37"/>
      <c r="S41" s="26"/>
      <c r="T41" s="203">
        <f>'申請額一覧（別紙１）'!W31</f>
        <v>0</v>
      </c>
      <c r="U41" s="204"/>
      <c r="V41" s="199" t="s">
        <v>28</v>
      </c>
      <c r="W41" s="200"/>
      <c r="X41" s="205">
        <f>'申請額一覧（別紙１）'!X31</f>
        <v>0</v>
      </c>
      <c r="Y41" s="206"/>
      <c r="Z41" s="206"/>
      <c r="AA41" s="206"/>
      <c r="AB41" s="29" t="s">
        <v>126</v>
      </c>
    </row>
    <row r="42" spans="1:28" ht="18" customHeight="1">
      <c r="A42" s="166" t="s">
        <v>31</v>
      </c>
      <c r="B42" s="167"/>
      <c r="C42" s="167"/>
      <c r="D42" s="167"/>
      <c r="E42" s="167"/>
      <c r="F42" s="167"/>
      <c r="G42" s="167"/>
      <c r="H42" s="167"/>
      <c r="I42" s="167"/>
      <c r="J42" s="167"/>
      <c r="K42" s="167"/>
      <c r="L42" s="167"/>
      <c r="M42" s="167"/>
      <c r="N42" s="167"/>
      <c r="O42" s="167"/>
      <c r="P42" s="167"/>
      <c r="Q42" s="167"/>
      <c r="R42" s="167"/>
      <c r="S42" s="168"/>
      <c r="T42" s="169">
        <f>SUM(T33:U41)</f>
        <v>0</v>
      </c>
      <c r="U42" s="170"/>
      <c r="V42" s="171" t="s">
        <v>28</v>
      </c>
      <c r="W42" s="172"/>
      <c r="X42" s="173">
        <f>SUM(X33:AA41)</f>
        <v>0</v>
      </c>
      <c r="Y42" s="174"/>
      <c r="Z42" s="174"/>
      <c r="AA42" s="174"/>
      <c r="AB42" s="30" t="s">
        <v>126</v>
      </c>
    </row>
    <row r="43" spans="1:28" ht="18" customHeight="1">
      <c r="A43" s="175" t="s">
        <v>43</v>
      </c>
      <c r="B43" s="176"/>
      <c r="C43" s="176"/>
      <c r="D43" s="176"/>
      <c r="E43" s="176"/>
      <c r="F43" s="176"/>
      <c r="G43" s="176"/>
      <c r="H43" s="176"/>
      <c r="I43" s="176"/>
      <c r="J43" s="176"/>
      <c r="K43" s="176"/>
      <c r="L43" s="176"/>
      <c r="M43" s="176"/>
      <c r="N43" s="176"/>
      <c r="O43" s="176"/>
      <c r="P43" s="176"/>
      <c r="Q43" s="176"/>
      <c r="R43" s="176"/>
      <c r="S43" s="177"/>
      <c r="T43" s="178">
        <f>SUM(T26,T32,T42)</f>
        <v>0</v>
      </c>
      <c r="U43" s="179"/>
      <c r="V43" s="171" t="s">
        <v>28</v>
      </c>
      <c r="W43" s="172"/>
      <c r="X43" s="180">
        <f>SUM(X26,X32,X42)</f>
        <v>0</v>
      </c>
      <c r="Y43" s="181"/>
      <c r="Z43" s="181"/>
      <c r="AA43" s="181"/>
      <c r="AB43" s="45" t="s">
        <v>126</v>
      </c>
    </row>
    <row r="44" spans="1:28">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row>
    <row r="45" spans="1:28">
      <c r="A45" s="48" t="s">
        <v>50</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c r="A46" s="48" t="s">
        <v>62</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c r="A47" s="23" t="s">
        <v>63</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row>
    <row r="48" spans="1:28">
      <c r="A48" s="23"/>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sheetData>
  <mergeCells count="106">
    <mergeCell ref="T40:U40"/>
    <mergeCell ref="V40:W40"/>
    <mergeCell ref="X40:AA40"/>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A26:S26"/>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V35:W35"/>
    <mergeCell ref="X35:AA35"/>
    <mergeCell ref="T36:U36"/>
    <mergeCell ref="V36:W36"/>
    <mergeCell ref="X36:AA36"/>
    <mergeCell ref="T37:U37"/>
    <mergeCell ref="V37:W37"/>
    <mergeCell ref="X37:AA37"/>
    <mergeCell ref="A32:S32"/>
    <mergeCell ref="T32:U32"/>
    <mergeCell ref="V32:W32"/>
    <mergeCell ref="X32:AA32"/>
    <mergeCell ref="T33:U33"/>
    <mergeCell ref="V33:W33"/>
    <mergeCell ref="X33:AA33"/>
    <mergeCell ref="T34:U34"/>
    <mergeCell ref="V34:W34"/>
    <mergeCell ref="X34:AA34"/>
    <mergeCell ref="A42:S42"/>
    <mergeCell ref="T42:U42"/>
    <mergeCell ref="V42:W42"/>
    <mergeCell ref="X42:AA42"/>
    <mergeCell ref="A43:S43"/>
    <mergeCell ref="T43:U43"/>
    <mergeCell ref="V43:W43"/>
    <mergeCell ref="X43:AA43"/>
    <mergeCell ref="B13:D14"/>
    <mergeCell ref="B17:D18"/>
    <mergeCell ref="A24:A25"/>
    <mergeCell ref="A27:A31"/>
    <mergeCell ref="A10:A18"/>
    <mergeCell ref="A33:A41"/>
    <mergeCell ref="T38:U38"/>
    <mergeCell ref="V38:W38"/>
    <mergeCell ref="X38:AA38"/>
    <mergeCell ref="T39:U39"/>
    <mergeCell ref="V39:W39"/>
    <mergeCell ref="X39:AA39"/>
    <mergeCell ref="T41:U41"/>
    <mergeCell ref="V41:W41"/>
    <mergeCell ref="X41:AA41"/>
    <mergeCell ref="T35:U35"/>
  </mergeCells>
  <phoneticPr fontId="3" type="Hiragana"/>
  <conditionalFormatting sqref="T5:U5">
    <cfRule type="containsBlanks" dxfId="160" priority="1">
      <formula>LEN(TRIM(T5))=0</formula>
    </cfRule>
  </conditionalFormatting>
  <conditionalFormatting sqref="W5:X5 Z5:AA5 E10:AB11 M12:Q12 U12:AB12 H13:I13 K13:M13 E14:AB14 M15:Q16 U15:AB16 H17:I17 K17:M17 E18:AB18">
    <cfRule type="containsBlanks" dxfId="159"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5"/>
  <sheetViews>
    <sheetView showZeros="0" view="pageBreakPreview" zoomScaleSheetLayoutView="100" workbookViewId="0">
      <pane xSplit="3" ySplit="3" topLeftCell="F4" activePane="bottomRight" state="frozen"/>
      <selection pane="topRight"/>
      <selection pane="bottomLeft"/>
      <selection pane="bottomRight" activeCell="S8" sqref="S8"/>
    </sheetView>
  </sheetViews>
  <sheetFormatPr defaultRowHeight="12.6"/>
  <cols>
    <col min="1" max="1" width="2" style="3" customWidth="1"/>
    <col min="2" max="2" width="8.88671875" style="3"/>
    <col min="3" max="4" width="25.6640625" style="3" customWidth="1"/>
    <col min="5" max="5" width="11.21875" style="3" customWidth="1"/>
    <col min="6" max="6" width="17.109375" style="3" bestFit="1" customWidth="1"/>
    <col min="7" max="7" width="38.77734375" style="3" customWidth="1"/>
    <col min="8" max="8" width="33.44140625" style="3" customWidth="1"/>
    <col min="9" max="11" width="13" style="3" customWidth="1"/>
    <col min="12" max="18" width="8.88671875" style="3"/>
    <col min="19" max="19" width="11.33203125" style="3" customWidth="1"/>
    <col min="20" max="21" width="8.88671875" style="3"/>
    <col min="22" max="22" width="48.6640625" style="3" bestFit="1" customWidth="1"/>
    <col min="23" max="24" width="9" style="3" customWidth="1"/>
    <col min="25" max="16384" width="8.88671875" style="3"/>
  </cols>
  <sheetData>
    <row r="1" spans="1:24">
      <c r="A1" s="1" t="s">
        <v>64</v>
      </c>
      <c r="B1" s="1"/>
      <c r="C1" s="1"/>
      <c r="D1" s="1"/>
      <c r="E1" s="1"/>
      <c r="F1" s="1"/>
      <c r="G1" s="1"/>
      <c r="H1" s="1"/>
      <c r="I1" s="1"/>
      <c r="J1" s="1"/>
      <c r="K1" s="1"/>
      <c r="L1" s="1"/>
      <c r="M1" s="1"/>
      <c r="N1" s="1"/>
      <c r="O1" s="50"/>
      <c r="P1" s="50"/>
      <c r="Q1" s="50"/>
      <c r="R1" s="50"/>
      <c r="S1" s="51"/>
    </row>
    <row r="2" spans="1:24">
      <c r="A2" s="1"/>
      <c r="B2" s="52"/>
      <c r="C2" s="52"/>
      <c r="D2" s="1"/>
      <c r="E2" s="1"/>
      <c r="F2" s="1"/>
      <c r="G2" s="1"/>
      <c r="H2" s="1"/>
      <c r="I2" s="1"/>
      <c r="J2" s="1"/>
      <c r="K2" s="1"/>
      <c r="L2" s="1"/>
      <c r="M2" s="1"/>
      <c r="N2" s="1"/>
      <c r="O2" s="1"/>
      <c r="P2" s="1"/>
      <c r="Q2" s="1"/>
      <c r="R2" s="1"/>
      <c r="S2" s="1"/>
    </row>
    <row r="3" spans="1:24" ht="41.25" customHeight="1">
      <c r="A3" s="1"/>
      <c r="B3" s="53" t="s">
        <v>34</v>
      </c>
      <c r="C3" s="54" t="s">
        <v>9</v>
      </c>
      <c r="D3" s="55" t="s">
        <v>17</v>
      </c>
      <c r="E3" s="56" t="s">
        <v>137</v>
      </c>
      <c r="F3" s="56" t="s">
        <v>32</v>
      </c>
      <c r="G3" s="57" t="s">
        <v>4</v>
      </c>
      <c r="H3" s="57" t="s">
        <v>3</v>
      </c>
      <c r="I3" s="56" t="s">
        <v>122</v>
      </c>
      <c r="J3" s="56" t="s">
        <v>161</v>
      </c>
      <c r="K3" s="56" t="s">
        <v>74</v>
      </c>
      <c r="L3" s="56" t="s">
        <v>160</v>
      </c>
      <c r="M3" s="56" t="s">
        <v>159</v>
      </c>
      <c r="N3" s="56" t="s">
        <v>75</v>
      </c>
      <c r="O3" s="57" t="s">
        <v>45</v>
      </c>
      <c r="P3" s="56" t="s">
        <v>157</v>
      </c>
      <c r="Q3" s="56" t="s">
        <v>124</v>
      </c>
      <c r="R3" s="58" t="s">
        <v>78</v>
      </c>
      <c r="S3" s="59" t="s">
        <v>27</v>
      </c>
    </row>
    <row r="4" spans="1:24" ht="43.5" customHeight="1">
      <c r="A4" s="1"/>
      <c r="B4" s="60">
        <f t="shared" ref="B4:B13" si="0">ROW()-3</f>
        <v>1</v>
      </c>
      <c r="C4" s="61" t="str">
        <f>IF(施設１!$N$4="","",総括表!$E$11)</f>
        <v/>
      </c>
      <c r="D4" s="62">
        <f>施設１!$N$4</f>
        <v>0</v>
      </c>
      <c r="E4" s="63">
        <f>施設１!$N$3</f>
        <v>0</v>
      </c>
      <c r="F4" s="64" t="str">
        <f>IF(施設１!$AP$4="","",施設１!$AP$4)</f>
        <v/>
      </c>
      <c r="G4" s="65">
        <f>施設１!$N$5</f>
        <v>0</v>
      </c>
      <c r="H4" s="65">
        <f>施設１!$N$7</f>
        <v>0</v>
      </c>
      <c r="I4" s="66">
        <f>施設１!$AH$5</f>
        <v>0</v>
      </c>
      <c r="J4" s="66">
        <f>施設１!$AM$5</f>
        <v>0</v>
      </c>
      <c r="K4" s="66">
        <f>施設１!$AR$5</f>
        <v>0</v>
      </c>
      <c r="L4" s="67" t="str">
        <f>IF(施設１!$N$4="","",施設１!$K$19)</f>
        <v/>
      </c>
      <c r="M4" s="67" t="str">
        <f>IF(施設１!$N$4="","",施設１!$K$23)</f>
        <v/>
      </c>
      <c r="N4" s="67" t="str">
        <f>IF(施設１!$N$4="","",施設１!$K$26)</f>
        <v/>
      </c>
      <c r="O4" s="67" t="str">
        <f>IF(施設１!$N$4="","",I4*L4+J4*M4+K4*N4)</f>
        <v/>
      </c>
      <c r="P4" s="68">
        <f>施設１!$Y$19</f>
        <v>0</v>
      </c>
      <c r="Q4" s="68">
        <f>施設１!$Y$23</f>
        <v>0</v>
      </c>
      <c r="R4" s="69">
        <f>施設１!$Y$26</f>
        <v>0</v>
      </c>
      <c r="S4" s="70" t="str">
        <f>IF(施設１!$N$4="","",施設１!$AJ$29)</f>
        <v/>
      </c>
    </row>
    <row r="5" spans="1:24" ht="43.5" customHeight="1">
      <c r="A5" s="1"/>
      <c r="B5" s="60">
        <f t="shared" si="0"/>
        <v>2</v>
      </c>
      <c r="C5" s="61" t="str">
        <f>IF(施設２!$N$4="","",総括表!$E$11)</f>
        <v/>
      </c>
      <c r="D5" s="62">
        <f>施設２!$N$4</f>
        <v>0</v>
      </c>
      <c r="E5" s="63">
        <f>施設２!$N$3</f>
        <v>0</v>
      </c>
      <c r="F5" s="64" t="str">
        <f>IF(施設２!$AP$4="","",施設２!$AP$4)</f>
        <v/>
      </c>
      <c r="G5" s="65">
        <f>施設２!$N$5</f>
        <v>0</v>
      </c>
      <c r="H5" s="65">
        <f>施設２!$N$7</f>
        <v>0</v>
      </c>
      <c r="I5" s="66">
        <f>施設２!$AH$5</f>
        <v>0</v>
      </c>
      <c r="J5" s="66">
        <f>施設２!$AM$5</f>
        <v>0</v>
      </c>
      <c r="K5" s="66">
        <f>施設２!$AR$5</f>
        <v>0</v>
      </c>
      <c r="L5" s="67" t="str">
        <f>IF(施設２!$N$4="","",施設２!$K$19)</f>
        <v/>
      </c>
      <c r="M5" s="67" t="str">
        <f>IF(施設２!$N$4="","",施設２!$K$23)</f>
        <v/>
      </c>
      <c r="N5" s="67" t="str">
        <f>IF(施設２!$N$4="","",施設２!$K$26)</f>
        <v/>
      </c>
      <c r="O5" s="67" t="str">
        <f>IF(施設２!$N$4="","",I5*L5+J5*M5+K5*N5)</f>
        <v/>
      </c>
      <c r="P5" s="68">
        <f>施設２!$Y$19</f>
        <v>0</v>
      </c>
      <c r="Q5" s="68">
        <f>施設２!$Y$23</f>
        <v>0</v>
      </c>
      <c r="R5" s="69">
        <f>施設２!$Y$26</f>
        <v>0</v>
      </c>
      <c r="S5" s="70" t="str">
        <f>IF(施設２!$N$4="","",施設２!$AJ$29)</f>
        <v/>
      </c>
    </row>
    <row r="6" spans="1:24" ht="43.5" customHeight="1">
      <c r="A6" s="1"/>
      <c r="B6" s="60">
        <f t="shared" si="0"/>
        <v>3</v>
      </c>
      <c r="C6" s="61" t="str">
        <f>IF(施設３!$N$4="","",総括表!$E$11)</f>
        <v/>
      </c>
      <c r="D6" s="62">
        <f>施設３!$N$4</f>
        <v>0</v>
      </c>
      <c r="E6" s="63">
        <f>施設３!$N$3</f>
        <v>0</v>
      </c>
      <c r="F6" s="64" t="str">
        <f>IF(施設３!$AP$4="","",施設３!$AP$4)</f>
        <v/>
      </c>
      <c r="G6" s="65">
        <f>施設３!$N$5</f>
        <v>0</v>
      </c>
      <c r="H6" s="65">
        <f>施設３!$N$7</f>
        <v>0</v>
      </c>
      <c r="I6" s="66">
        <f>施設３!$AH$5</f>
        <v>0</v>
      </c>
      <c r="J6" s="66">
        <f>施設３!$AM$5</f>
        <v>0</v>
      </c>
      <c r="K6" s="66">
        <f>施設３!$AR$5</f>
        <v>0</v>
      </c>
      <c r="L6" s="67" t="str">
        <f>IF(施設３!$N$4="","",施設３!$K$19)</f>
        <v/>
      </c>
      <c r="M6" s="67" t="str">
        <f>IF(施設３!$N$4="","",施設３!$K$23)</f>
        <v/>
      </c>
      <c r="N6" s="67" t="str">
        <f>IF(施設３!$N$4="","",施設３!$K$26)</f>
        <v/>
      </c>
      <c r="O6" s="67" t="str">
        <f>IF(施設３!$N$4="","",I6*L6+J6*M6+K6*N6)</f>
        <v/>
      </c>
      <c r="P6" s="68">
        <f>施設３!$Y$19</f>
        <v>0</v>
      </c>
      <c r="Q6" s="68">
        <f>施設３!$Y$23</f>
        <v>0</v>
      </c>
      <c r="R6" s="69">
        <f>施設３!$Y$26</f>
        <v>0</v>
      </c>
      <c r="S6" s="70" t="str">
        <f>IF(施設３!$N$4="","",施設３!$AJ$29)</f>
        <v/>
      </c>
    </row>
    <row r="7" spans="1:24" ht="43.5" customHeight="1">
      <c r="A7" s="1"/>
      <c r="B7" s="60">
        <f t="shared" si="0"/>
        <v>4</v>
      </c>
      <c r="C7" s="61" t="str">
        <f>IF(施設４!$N$4="","",総括表!$E$11)</f>
        <v/>
      </c>
      <c r="D7" s="62">
        <f>施設４!$N$4</f>
        <v>0</v>
      </c>
      <c r="E7" s="63">
        <f>施設４!$N$3</f>
        <v>0</v>
      </c>
      <c r="F7" s="64" t="str">
        <f>IF(施設４!$AP$4="","",施設４!$AP$4)</f>
        <v/>
      </c>
      <c r="G7" s="65">
        <f>施設４!$N$5</f>
        <v>0</v>
      </c>
      <c r="H7" s="65">
        <f>施設４!$N$7</f>
        <v>0</v>
      </c>
      <c r="I7" s="66">
        <f>施設４!$AH$5</f>
        <v>0</v>
      </c>
      <c r="J7" s="66">
        <f>施設４!$AM$5</f>
        <v>0</v>
      </c>
      <c r="K7" s="66">
        <f>施設４!$AR$5</f>
        <v>0</v>
      </c>
      <c r="L7" s="67" t="str">
        <f>IF(施設４!$N$4="","",施設４!$K$19)</f>
        <v/>
      </c>
      <c r="M7" s="67" t="str">
        <f>IF(施設４!$N$4="","",施設４!$K$23)</f>
        <v/>
      </c>
      <c r="N7" s="67" t="str">
        <f>IF(施設４!$N$4="","",施設４!$K$26)</f>
        <v/>
      </c>
      <c r="O7" s="67" t="str">
        <f>IF(施設４!$N$4="","",I7*L7+J7*M7+K7*N7)</f>
        <v/>
      </c>
      <c r="P7" s="68">
        <f>施設４!$Y$19</f>
        <v>0</v>
      </c>
      <c r="Q7" s="68">
        <f>施設４!$Y$23</f>
        <v>0</v>
      </c>
      <c r="R7" s="69">
        <f>施設４!$Y$26</f>
        <v>0</v>
      </c>
      <c r="S7" s="70" t="str">
        <f>IF(施設４!$N$4="","",施設４!$AJ$29)</f>
        <v/>
      </c>
    </row>
    <row r="8" spans="1:24" ht="43.5" customHeight="1">
      <c r="A8" s="1"/>
      <c r="B8" s="60">
        <f t="shared" si="0"/>
        <v>5</v>
      </c>
      <c r="C8" s="61" t="str">
        <f>IF(施設５!$N$4="","",総括表!$E$11)</f>
        <v/>
      </c>
      <c r="D8" s="62">
        <f>施設５!$N$4</f>
        <v>0</v>
      </c>
      <c r="E8" s="63">
        <f>施設５!$N$3</f>
        <v>0</v>
      </c>
      <c r="F8" s="64" t="str">
        <f>IF(施設５!$AP$4="","",施設５!$AP$4)</f>
        <v/>
      </c>
      <c r="G8" s="65">
        <f>施設５!$N$5</f>
        <v>0</v>
      </c>
      <c r="H8" s="65">
        <f>施設５!$N$7</f>
        <v>0</v>
      </c>
      <c r="I8" s="66">
        <f>施設５!$AH$5</f>
        <v>0</v>
      </c>
      <c r="J8" s="66">
        <f>施設５!$AM$5</f>
        <v>0</v>
      </c>
      <c r="K8" s="66">
        <f>施設５!$AR$5</f>
        <v>0</v>
      </c>
      <c r="L8" s="67" t="str">
        <f>IF(施設５!$N$4="","",施設５!$K$19)</f>
        <v/>
      </c>
      <c r="M8" s="67" t="str">
        <f>IF(施設５!$N$4="","",施設５!$K$23)</f>
        <v/>
      </c>
      <c r="N8" s="67" t="str">
        <f>IF(施設５!$N$4="","",施設５!$K$26)</f>
        <v/>
      </c>
      <c r="O8" s="67" t="str">
        <f>IF(施設５!$N$4="","",I8*L8+J8*M8+K8*N8)</f>
        <v/>
      </c>
      <c r="P8" s="68">
        <f>施設５!$Y$19</f>
        <v>0</v>
      </c>
      <c r="Q8" s="68">
        <f>施設５!$Y$23</f>
        <v>0</v>
      </c>
      <c r="R8" s="69">
        <f>施設５!$Y$26</f>
        <v>0</v>
      </c>
      <c r="S8" s="70" t="str">
        <f>IF(施設５!$N$4="","",施設５!$AJ$29)</f>
        <v/>
      </c>
    </row>
    <row r="9" spans="1:24" ht="43.5" customHeight="1">
      <c r="A9" s="1"/>
      <c r="B9" s="60">
        <f t="shared" si="0"/>
        <v>6</v>
      </c>
      <c r="C9" s="61" t="str">
        <f>IF(施設６!$N$4="","",総括表!$E$11)</f>
        <v/>
      </c>
      <c r="D9" s="62">
        <f>施設６!$N$4</f>
        <v>0</v>
      </c>
      <c r="E9" s="63">
        <f>施設６!$N$3</f>
        <v>0</v>
      </c>
      <c r="F9" s="64" t="str">
        <f>IF(施設６!$AP$4="","",施設６!$AP$4)</f>
        <v/>
      </c>
      <c r="G9" s="65">
        <f>施設６!$N$5</f>
        <v>0</v>
      </c>
      <c r="H9" s="65">
        <f>施設６!$N$7</f>
        <v>0</v>
      </c>
      <c r="I9" s="66">
        <f>施設６!$AH$5</f>
        <v>0</v>
      </c>
      <c r="J9" s="66">
        <f>施設６!$AM$5</f>
        <v>0</v>
      </c>
      <c r="K9" s="66">
        <f>施設６!$AR$5</f>
        <v>0</v>
      </c>
      <c r="L9" s="67" t="str">
        <f>IF(施設６!$N$4="","",施設６!$K$19)</f>
        <v/>
      </c>
      <c r="M9" s="67" t="str">
        <f>IF(施設６!$N$4="","",施設６!$K$23)</f>
        <v/>
      </c>
      <c r="N9" s="67" t="str">
        <f>IF(施設６!$N$4="","",施設６!$K$26)</f>
        <v/>
      </c>
      <c r="O9" s="67" t="str">
        <f>IF(施設６!$N$4="","",I9*L9+J9*M9+K9*N9)</f>
        <v/>
      </c>
      <c r="P9" s="68">
        <f>施設６!$Y$19</f>
        <v>0</v>
      </c>
      <c r="Q9" s="68">
        <f>施設６!$Y$23</f>
        <v>0</v>
      </c>
      <c r="R9" s="69">
        <f>施設６!$Y$26</f>
        <v>0</v>
      </c>
      <c r="S9" s="70" t="str">
        <f>IF(施設６!$N$4="","",施設６!$AJ$29)</f>
        <v/>
      </c>
    </row>
    <row r="10" spans="1:24" ht="43.5" customHeight="1">
      <c r="A10" s="1"/>
      <c r="B10" s="60">
        <f t="shared" si="0"/>
        <v>7</v>
      </c>
      <c r="C10" s="61" t="str">
        <f>IF(施設７!$N$4="","",総括表!$E$11)</f>
        <v/>
      </c>
      <c r="D10" s="62">
        <f>施設７!$N$4</f>
        <v>0</v>
      </c>
      <c r="E10" s="63">
        <f>施設７!$N$3</f>
        <v>0</v>
      </c>
      <c r="F10" s="64" t="str">
        <f>IF(施設７!$AP$4="","",施設７!$AP$4)</f>
        <v/>
      </c>
      <c r="G10" s="65">
        <f>施設７!$N$5</f>
        <v>0</v>
      </c>
      <c r="H10" s="65">
        <f>施設７!$N$7</f>
        <v>0</v>
      </c>
      <c r="I10" s="66">
        <f>施設７!$AH$5</f>
        <v>0</v>
      </c>
      <c r="J10" s="66">
        <f>施設７!$AM$5</f>
        <v>0</v>
      </c>
      <c r="K10" s="66">
        <f>施設７!$AR$5</f>
        <v>0</v>
      </c>
      <c r="L10" s="67" t="str">
        <f>IF(施設７!$N$4="","",施設７!$K$19)</f>
        <v/>
      </c>
      <c r="M10" s="67" t="str">
        <f>IF(施設７!$N$4="","",施設７!$K$23)</f>
        <v/>
      </c>
      <c r="N10" s="67" t="str">
        <f>IF(施設７!$N$4="","",施設７!$K$26)</f>
        <v/>
      </c>
      <c r="O10" s="67" t="str">
        <f>IF(施設７!$N$4="","",I10*L10+J10*M10+K10*N10)</f>
        <v/>
      </c>
      <c r="P10" s="68">
        <f>施設７!$Y$19</f>
        <v>0</v>
      </c>
      <c r="Q10" s="68">
        <f>施設７!$Y$23</f>
        <v>0</v>
      </c>
      <c r="R10" s="69">
        <f>施設７!$Y$26</f>
        <v>0</v>
      </c>
      <c r="S10" s="70" t="str">
        <f>IF(施設７!$N$4="","",施設７!$AJ$29)</f>
        <v/>
      </c>
    </row>
    <row r="11" spans="1:24" ht="43.5" customHeight="1">
      <c r="A11" s="1"/>
      <c r="B11" s="60">
        <f t="shared" si="0"/>
        <v>8</v>
      </c>
      <c r="C11" s="61" t="str">
        <f>IF(施設８!$N$4="","",総括表!$E$11)</f>
        <v/>
      </c>
      <c r="D11" s="62">
        <f>施設８!$N$4</f>
        <v>0</v>
      </c>
      <c r="E11" s="63">
        <f>施設８!$N$3</f>
        <v>0</v>
      </c>
      <c r="F11" s="64" t="str">
        <f>IF(施設８!$AP$4="","",施設８!$AP$4)</f>
        <v/>
      </c>
      <c r="G11" s="65">
        <f>施設８!$N$5</f>
        <v>0</v>
      </c>
      <c r="H11" s="65">
        <f>施設８!$N$7</f>
        <v>0</v>
      </c>
      <c r="I11" s="66">
        <f>施設８!$AH$5</f>
        <v>0</v>
      </c>
      <c r="J11" s="66">
        <f>施設８!$AM$5</f>
        <v>0</v>
      </c>
      <c r="K11" s="66">
        <f>施設８!$AR$5</f>
        <v>0</v>
      </c>
      <c r="L11" s="67" t="str">
        <f>IF(施設８!$N$4="","",施設８!$K$19)</f>
        <v/>
      </c>
      <c r="M11" s="67" t="str">
        <f>IF(施設８!$N$4="","",施設８!$K$23)</f>
        <v/>
      </c>
      <c r="N11" s="67" t="str">
        <f>IF(施設８!$N$4="","",施設８!$K$26)</f>
        <v/>
      </c>
      <c r="O11" s="67" t="str">
        <f>IF(施設８!$N$4="","",I11*L11+J11*M11+K11*N11)</f>
        <v/>
      </c>
      <c r="P11" s="68">
        <f>施設８!$Y$19</f>
        <v>0</v>
      </c>
      <c r="Q11" s="68">
        <f>施設８!$Y$23</f>
        <v>0</v>
      </c>
      <c r="R11" s="69">
        <f>施設８!$Y$26</f>
        <v>0</v>
      </c>
      <c r="S11" s="70" t="str">
        <f>IF(施設８!$N$4="","",施設８!$AJ$29)</f>
        <v/>
      </c>
    </row>
    <row r="12" spans="1:24" ht="43.5" customHeight="1">
      <c r="A12" s="1"/>
      <c r="B12" s="60">
        <f t="shared" si="0"/>
        <v>9</v>
      </c>
      <c r="C12" s="61" t="str">
        <f>IF(施設９!$N$4="","",総括表!$E$11)</f>
        <v/>
      </c>
      <c r="D12" s="62">
        <f>施設９!$N$4</f>
        <v>0</v>
      </c>
      <c r="E12" s="63">
        <f>施設９!$N$3</f>
        <v>0</v>
      </c>
      <c r="F12" s="64" t="str">
        <f>IF(施設９!$AP$4="","",施設９!$AP$4)</f>
        <v/>
      </c>
      <c r="G12" s="65">
        <f>施設９!$N$5</f>
        <v>0</v>
      </c>
      <c r="H12" s="65">
        <f>施設９!$N$7</f>
        <v>0</v>
      </c>
      <c r="I12" s="66">
        <f>施設９!$AH$5</f>
        <v>0</v>
      </c>
      <c r="J12" s="66">
        <f>施設９!$AM$5</f>
        <v>0</v>
      </c>
      <c r="K12" s="66">
        <f>施設９!$AR$5</f>
        <v>0</v>
      </c>
      <c r="L12" s="67" t="str">
        <f>IF(施設９!$N$4="","",施設９!$K$19)</f>
        <v/>
      </c>
      <c r="M12" s="67" t="str">
        <f>IF(施設９!$N$4="","",施設９!$K$23)</f>
        <v/>
      </c>
      <c r="N12" s="67" t="str">
        <f>IF(施設９!$N$4="","",施設９!$K$26)</f>
        <v/>
      </c>
      <c r="O12" s="67" t="str">
        <f>IF(施設９!$N$4="","",I12*L12+J12*M12+K12*N12)</f>
        <v/>
      </c>
      <c r="P12" s="68">
        <f>施設９!$Y$19</f>
        <v>0</v>
      </c>
      <c r="Q12" s="68">
        <f>施設９!$Y$23</f>
        <v>0</v>
      </c>
      <c r="R12" s="69">
        <f>施設９!$Y$26</f>
        <v>0</v>
      </c>
      <c r="S12" s="70" t="str">
        <f>IF(施設９!$N$4="","",施設９!$AJ$29)</f>
        <v/>
      </c>
    </row>
    <row r="13" spans="1:24" ht="43.5" customHeight="1">
      <c r="A13" s="1"/>
      <c r="B13" s="60">
        <f t="shared" si="0"/>
        <v>10</v>
      </c>
      <c r="C13" s="61" t="str">
        <f>IF(施設１０!$N$4="","",総括表!$E$11)</f>
        <v/>
      </c>
      <c r="D13" s="62">
        <f>施設１０!$N$4</f>
        <v>0</v>
      </c>
      <c r="E13" s="63">
        <f>施設１０!$N$3</f>
        <v>0</v>
      </c>
      <c r="F13" s="64" t="str">
        <f>IF(施設１０!$AP$4="","",施設１０!$AP$4)</f>
        <v/>
      </c>
      <c r="G13" s="65">
        <f>施設１０!$N$5</f>
        <v>0</v>
      </c>
      <c r="H13" s="65">
        <f>施設１０!$N$7</f>
        <v>0</v>
      </c>
      <c r="I13" s="66">
        <f>施設１０!$AH$5</f>
        <v>0</v>
      </c>
      <c r="J13" s="66">
        <f>施設１０!$AM$5</f>
        <v>0</v>
      </c>
      <c r="K13" s="66">
        <f>施設１０!$AR$5</f>
        <v>0</v>
      </c>
      <c r="L13" s="67" t="str">
        <f>IF(施設１０!$N$4="","",施設１０!$K$19)</f>
        <v/>
      </c>
      <c r="M13" s="67" t="str">
        <f>IF(施設１０!$N$4="","",施設１０!$K$23)</f>
        <v/>
      </c>
      <c r="N13" s="67" t="str">
        <f>IF(施設１０!$N$4="","",施設１０!$K$26)</f>
        <v/>
      </c>
      <c r="O13" s="67" t="str">
        <f>IF(施設１０!$N$4="","",I13*L13+J13*M13+K13*N13)</f>
        <v/>
      </c>
      <c r="P13" s="68">
        <f>施設１０!$Y$19</f>
        <v>0</v>
      </c>
      <c r="Q13" s="68">
        <f>施設１０!$Y$23</f>
        <v>0</v>
      </c>
      <c r="R13" s="69">
        <f>施設１０!$Y$26</f>
        <v>0</v>
      </c>
      <c r="S13" s="70" t="str">
        <f>IF(施設１０!$N$4="","",施設１０!$AJ$29)</f>
        <v/>
      </c>
    </row>
    <row r="14" spans="1:24" ht="43.5" customHeight="1">
      <c r="R14" s="71" t="s">
        <v>10</v>
      </c>
      <c r="S14" s="72">
        <f>SUM(S4:S13)</f>
        <v>0</v>
      </c>
      <c r="V14" s="73"/>
      <c r="W14" s="73" t="s">
        <v>80</v>
      </c>
      <c r="X14" s="73" t="s">
        <v>82</v>
      </c>
    </row>
    <row r="15" spans="1:24">
      <c r="V15" s="74" t="s">
        <v>129</v>
      </c>
      <c r="W15" s="73">
        <f t="shared" ref="W15:W21" si="1">COUNTIF($G$4:$G$13,V15)</f>
        <v>0</v>
      </c>
      <c r="X15" s="73">
        <f t="shared" ref="X15:X21" si="2">SUMIF($G$4:$G$13,V15,$S$4:$S$13)</f>
        <v>0</v>
      </c>
    </row>
    <row r="16" spans="1:24">
      <c r="V16" s="74" t="s">
        <v>81</v>
      </c>
      <c r="W16" s="73">
        <f t="shared" si="1"/>
        <v>0</v>
      </c>
      <c r="X16" s="73">
        <f t="shared" si="2"/>
        <v>0</v>
      </c>
    </row>
    <row r="17" spans="22:24">
      <c r="V17" s="74" t="s">
        <v>130</v>
      </c>
      <c r="W17" s="73">
        <f t="shared" si="1"/>
        <v>0</v>
      </c>
      <c r="X17" s="73">
        <f t="shared" si="2"/>
        <v>0</v>
      </c>
    </row>
    <row r="18" spans="22:24">
      <c r="V18" s="74" t="s">
        <v>138</v>
      </c>
      <c r="W18" s="73">
        <f t="shared" si="1"/>
        <v>0</v>
      </c>
      <c r="X18" s="73">
        <f t="shared" si="2"/>
        <v>0</v>
      </c>
    </row>
    <row r="19" spans="22:24">
      <c r="V19" s="75" t="s">
        <v>116</v>
      </c>
      <c r="W19" s="73">
        <f t="shared" si="1"/>
        <v>0</v>
      </c>
      <c r="X19" s="73">
        <f t="shared" si="2"/>
        <v>0</v>
      </c>
    </row>
    <row r="20" spans="22:24">
      <c r="V20" s="74" t="s">
        <v>66</v>
      </c>
      <c r="W20" s="73">
        <f t="shared" si="1"/>
        <v>0</v>
      </c>
      <c r="X20" s="73">
        <f t="shared" si="2"/>
        <v>0</v>
      </c>
    </row>
    <row r="21" spans="22:24">
      <c r="V21" s="74" t="s">
        <v>76</v>
      </c>
      <c r="W21" s="73">
        <f t="shared" si="1"/>
        <v>0</v>
      </c>
      <c r="X21" s="73">
        <f t="shared" si="2"/>
        <v>0</v>
      </c>
    </row>
    <row r="22" spans="22:24">
      <c r="V22" s="74"/>
      <c r="W22" s="73"/>
      <c r="X22" s="73"/>
    </row>
    <row r="23" spans="22:24">
      <c r="V23" s="74" t="s">
        <v>121</v>
      </c>
      <c r="W23" s="73">
        <f t="shared" ref="W23:W30" si="3">COUNTIF($G$4:$G$13,V23)</f>
        <v>0</v>
      </c>
      <c r="X23" s="73">
        <f t="shared" ref="X23:X30" si="4">SUMIF($G$4:$G$13,V23,$S$4:$S$13)</f>
        <v>0</v>
      </c>
    </row>
    <row r="24" spans="22:24">
      <c r="V24" s="74" t="s">
        <v>131</v>
      </c>
      <c r="W24" s="73">
        <f t="shared" si="3"/>
        <v>0</v>
      </c>
      <c r="X24" s="73">
        <f t="shared" si="4"/>
        <v>0</v>
      </c>
    </row>
    <row r="25" spans="22:24">
      <c r="V25" s="74" t="s">
        <v>132</v>
      </c>
      <c r="W25" s="73">
        <f t="shared" si="3"/>
        <v>0</v>
      </c>
      <c r="X25" s="73">
        <f t="shared" si="4"/>
        <v>0</v>
      </c>
    </row>
    <row r="26" spans="22:24">
      <c r="V26" s="74" t="s">
        <v>155</v>
      </c>
      <c r="W26" s="73">
        <f t="shared" si="3"/>
        <v>0</v>
      </c>
      <c r="X26" s="73">
        <f t="shared" si="4"/>
        <v>0</v>
      </c>
    </row>
    <row r="27" spans="22:24">
      <c r="V27" s="74" t="s">
        <v>133</v>
      </c>
      <c r="W27" s="73">
        <f t="shared" si="3"/>
        <v>0</v>
      </c>
      <c r="X27" s="73">
        <f t="shared" si="4"/>
        <v>0</v>
      </c>
    </row>
    <row r="28" spans="22:24">
      <c r="V28" s="74" t="s">
        <v>134</v>
      </c>
      <c r="W28" s="73">
        <f t="shared" si="3"/>
        <v>0</v>
      </c>
      <c r="X28" s="73">
        <f t="shared" si="4"/>
        <v>0</v>
      </c>
    </row>
    <row r="29" spans="22:24">
      <c r="V29" s="74" t="s">
        <v>15</v>
      </c>
      <c r="W29" s="73">
        <f t="shared" si="3"/>
        <v>0</v>
      </c>
      <c r="X29" s="73">
        <f t="shared" si="4"/>
        <v>0</v>
      </c>
    </row>
    <row r="30" spans="22:24">
      <c r="V30" s="74" t="s">
        <v>186</v>
      </c>
      <c r="W30" s="73">
        <f t="shared" si="3"/>
        <v>0</v>
      </c>
      <c r="X30" s="73">
        <f t="shared" si="4"/>
        <v>0</v>
      </c>
    </row>
    <row r="31" spans="22:24">
      <c r="V31" s="74" t="s">
        <v>127</v>
      </c>
      <c r="W31" s="73">
        <f>COUNTIF($G$4:$G$13,V31)</f>
        <v>0</v>
      </c>
      <c r="X31" s="73">
        <f t="shared" ref="X31" si="5">SUMIF($G$4:$G$13,V31,$S$4:$S$13)</f>
        <v>0</v>
      </c>
    </row>
    <row r="32" spans="22:24">
      <c r="V32" s="76"/>
    </row>
    <row r="34" spans="1:30" ht="37.799999999999997">
      <c r="C34" s="73" t="s">
        <v>90</v>
      </c>
      <c r="D34" s="73" t="s">
        <v>139</v>
      </c>
      <c r="E34" s="73" t="s">
        <v>140</v>
      </c>
      <c r="F34" s="73" t="s">
        <v>141</v>
      </c>
      <c r="G34" s="73" t="s">
        <v>142</v>
      </c>
      <c r="H34" s="73" t="s">
        <v>143</v>
      </c>
      <c r="I34" s="73" t="s">
        <v>90</v>
      </c>
      <c r="J34" s="73" t="s">
        <v>144</v>
      </c>
      <c r="K34" s="73" t="s">
        <v>145</v>
      </c>
      <c r="L34" s="73" t="s">
        <v>146</v>
      </c>
      <c r="M34" s="73" t="s">
        <v>147</v>
      </c>
      <c r="N34" s="73" t="s">
        <v>148</v>
      </c>
      <c r="O34" s="73" t="s">
        <v>149</v>
      </c>
      <c r="P34" s="73" t="s">
        <v>77</v>
      </c>
      <c r="Q34" s="73" t="s">
        <v>128</v>
      </c>
      <c r="R34" s="73" t="s">
        <v>150</v>
      </c>
      <c r="S34" s="73" t="s">
        <v>151</v>
      </c>
      <c r="T34" s="73" t="s">
        <v>99</v>
      </c>
      <c r="U34" s="73" t="s">
        <v>68</v>
      </c>
      <c r="V34" s="73" t="s">
        <v>152</v>
      </c>
      <c r="W34" s="73" t="s">
        <v>120</v>
      </c>
      <c r="X34" s="73" t="s">
        <v>154</v>
      </c>
      <c r="Y34" s="73" t="s">
        <v>115</v>
      </c>
      <c r="Z34" s="73" t="s">
        <v>165</v>
      </c>
      <c r="AA34" s="73" t="s">
        <v>153</v>
      </c>
      <c r="AB34" s="77" t="s">
        <v>122</v>
      </c>
      <c r="AC34" s="77" t="s">
        <v>161</v>
      </c>
      <c r="AD34" s="73" t="s">
        <v>74</v>
      </c>
    </row>
    <row r="35" spans="1:30">
      <c r="A35" s="3" t="s">
        <v>118</v>
      </c>
      <c r="C35" s="73">
        <f>総括表!$E$11</f>
        <v>0</v>
      </c>
      <c r="D35" s="73">
        <f>総括表!$T$5</f>
        <v>0</v>
      </c>
      <c r="E35" s="73">
        <f>総括表!$W$5</f>
        <v>0</v>
      </c>
      <c r="F35" s="73">
        <f>総括表!$Z$5</f>
        <v>0</v>
      </c>
      <c r="G35" s="78" t="e">
        <f>("R"&amp;D35&amp;"."&amp;E35&amp;"."&amp;F35)*1</f>
        <v>#VALUE!</v>
      </c>
      <c r="H35" s="73">
        <f>総括表!$E$10</f>
        <v>0</v>
      </c>
      <c r="I35" s="73">
        <f>総括表!$E$11</f>
        <v>0</v>
      </c>
      <c r="J35" s="73">
        <f>総括表!$M$12</f>
        <v>0</v>
      </c>
      <c r="K35" s="73">
        <f>総括表!$U$12</f>
        <v>0</v>
      </c>
      <c r="L35" s="79">
        <f>総括表!$H$13</f>
        <v>0</v>
      </c>
      <c r="M35" s="79">
        <f>総括表!$K$13</f>
        <v>0</v>
      </c>
      <c r="N35" s="73" t="str">
        <f>L35&amp;"-"&amp;M35</f>
        <v>0-0</v>
      </c>
      <c r="O35" s="73">
        <f>総括表!$E$14</f>
        <v>0</v>
      </c>
      <c r="P35" s="73">
        <f>総括表!$M$15</f>
        <v>0</v>
      </c>
      <c r="Q35" s="79">
        <f>総括表!$M$16</f>
        <v>0</v>
      </c>
      <c r="R35" s="73">
        <f>総括表!$U$16</f>
        <v>0</v>
      </c>
      <c r="S35" s="79">
        <f>総括表!$H$17</f>
        <v>0</v>
      </c>
      <c r="T35" s="79">
        <f>総括表!$K$17</f>
        <v>0</v>
      </c>
      <c r="U35" s="73" t="str">
        <f>S35&amp;"-"&amp;T35</f>
        <v>0-0</v>
      </c>
      <c r="V35" s="73">
        <f>総括表!$E$18</f>
        <v>0</v>
      </c>
      <c r="W35" s="80">
        <f>総括表!$G$20</f>
        <v>0</v>
      </c>
      <c r="X35" s="73">
        <f>総括表!$T$43</f>
        <v>0</v>
      </c>
      <c r="Y35" s="73">
        <f>総括表!$T$26</f>
        <v>0</v>
      </c>
      <c r="Z35" s="73">
        <f>総括表!$T$32</f>
        <v>0</v>
      </c>
      <c r="AA35" s="73">
        <f>総括表!$T$42</f>
        <v>0</v>
      </c>
      <c r="AB35" s="81">
        <f>SUM(I4:I13)</f>
        <v>0</v>
      </c>
      <c r="AC35" s="81">
        <f>SUM(J4:J13)</f>
        <v>0</v>
      </c>
      <c r="AD35" s="81">
        <f>SUM(K4:K13)</f>
        <v>0</v>
      </c>
    </row>
  </sheetData>
  <phoneticPr fontId="3" type="Hiragana"/>
  <conditionalFormatting sqref="S1">
    <cfRule type="cellIs" dxfId="158" priority="1" operator="equal">
      <formula>0</formula>
    </cfRule>
  </conditionalFormatting>
  <pageMargins left="0.39370078740157483" right="0.39370078740157483" top="0.75" bottom="0.75" header="0.3" footer="0.3"/>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9"/>
  <sheetViews>
    <sheetView view="pageBreakPreview" topLeftCell="A1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157" priority="6">
      <formula>LEN(TRIM(AK4))=0</formula>
    </cfRule>
  </conditionalFormatting>
  <conditionalFormatting sqref="AM5:AN5">
    <cfRule type="containsBlanks" dxfId="156" priority="5">
      <formula>LEN(TRIM(AM5))=0</formula>
    </cfRule>
  </conditionalFormatting>
  <conditionalFormatting sqref="N3:R3 AP4 N7:AJ7 AP7:AU7">
    <cfRule type="containsBlanks" dxfId="155" priority="16">
      <formula>LEN(TRIM(N3))=0</formula>
    </cfRule>
  </conditionalFormatting>
  <conditionalFormatting sqref="N4:AE4">
    <cfRule type="containsBlanks" dxfId="154" priority="15">
      <formula>LEN(TRIM(N4))=0</formula>
    </cfRule>
  </conditionalFormatting>
  <conditionalFormatting sqref="N5">
    <cfRule type="containsBlanks" dxfId="153" priority="14">
      <formula>LEN(TRIM(N5))=0</formula>
    </cfRule>
  </conditionalFormatting>
  <conditionalFormatting sqref="AH5:AI5">
    <cfRule type="containsBlanks" dxfId="152" priority="13">
      <formula>LEN(TRIM(AH5))=0</formula>
    </cfRule>
  </conditionalFormatting>
  <conditionalFormatting sqref="S6:T6 V6:X6">
    <cfRule type="containsBlanks" dxfId="151" priority="12">
      <formula>LEN(TRIM(S6))=0</formula>
    </cfRule>
  </conditionalFormatting>
  <conditionalFormatting sqref="A10:A15">
    <cfRule type="containsBlanks" dxfId="150" priority="11">
      <formula>LEN(TRIM(A10))=0</formula>
    </cfRule>
  </conditionalFormatting>
  <conditionalFormatting sqref="AR5:AS5">
    <cfRule type="containsBlanks" dxfId="149" priority="10">
      <formula>LEN(TRIM(AR5))=0</formula>
    </cfRule>
  </conditionalFormatting>
  <conditionalFormatting sqref="Y19">
    <cfRule type="containsBlanks" dxfId="148" priority="1">
      <formula>LEN(TRIM(Y19))=0</formula>
    </cfRule>
  </conditionalFormatting>
  <conditionalFormatting sqref="Y23">
    <cfRule type="containsBlanks" dxfId="147" priority="3">
      <formula>LEN(TRIM(Y23))=0</formula>
    </cfRule>
  </conditionalFormatting>
  <conditionalFormatting sqref="Y26">
    <cfRule type="containsBlanks" dxfId="146" priority="2">
      <formula>LEN(TRIM(Y26))=0</formula>
    </cfRule>
  </conditionalFormatting>
  <dataValidations count="8">
    <dataValidation imeMode="halfAlpha" allowBlank="1" showInputMessage="1" showErrorMessage="1" sqref="AT5 AO5 AJ5" xr:uid="{00000000-0002-0000-0300-000000000000}"/>
    <dataValidation imeMode="disabled" allowBlank="1" showInputMessage="1" showErrorMessage="1" sqref="AR5:AS5 AM5:AN5 S6:T6 V6:Y6 AH5:AI5" xr:uid="{00000000-0002-0000-0300-000001000000}"/>
    <dataValidation type="list" imeMode="disabled" allowBlank="1" showInputMessage="1" showErrorMessage="1" sqref="A10:A15" xr:uid="{00000000-0002-0000-0300-000002000000}">
      <formula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D11:AU11" xr:uid="{00000000-0002-0000-03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00000000-0002-0000-0300-000005000000}">
      <formula1>92</formula1>
      <formula2>45016</formula2>
    </dataValidation>
    <dataValidation type="list" allowBlank="1" showInputMessage="1" showErrorMessage="1" sqref="Y23 Y19 Y26" xr:uid="{152EC65D-9568-4F32-ADE7-8120CC5E9D64}">
      <formula1>"6,5,4,3,2,1"</formula1>
    </dataValidation>
    <dataValidation type="list" allowBlank="1" showInputMessage="1" showErrorMessage="1" sqref="N5" xr:uid="{074B11B0-39EE-4133-8B0E-E8A6BB2B17B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9"/>
  <sheetViews>
    <sheetView view="pageBreakPreview" topLeftCell="A10"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145" priority="9">
      <formula>LEN(TRIM(AK4))=0</formula>
    </cfRule>
  </conditionalFormatting>
  <conditionalFormatting sqref="AM5:AN5">
    <cfRule type="containsBlanks" dxfId="144" priority="8">
      <formula>LEN(TRIM(AM5))=0</formula>
    </cfRule>
  </conditionalFormatting>
  <conditionalFormatting sqref="N3:R3 AP4 N7:AJ7 AP7:AU7">
    <cfRule type="containsBlanks" dxfId="143" priority="16">
      <formula>LEN(TRIM(N3))=0</formula>
    </cfRule>
  </conditionalFormatting>
  <conditionalFormatting sqref="N4:AE4">
    <cfRule type="containsBlanks" dxfId="142" priority="15">
      <formula>LEN(TRIM(N4))=0</formula>
    </cfRule>
  </conditionalFormatting>
  <conditionalFormatting sqref="AH5:AI5">
    <cfRule type="containsBlanks" dxfId="141" priority="13">
      <formula>LEN(TRIM(AH5))=0</formula>
    </cfRule>
  </conditionalFormatting>
  <conditionalFormatting sqref="S6:T6 V6:X6">
    <cfRule type="containsBlanks" dxfId="140" priority="12">
      <formula>LEN(TRIM(S6))=0</formula>
    </cfRule>
  </conditionalFormatting>
  <conditionalFormatting sqref="A10:A15">
    <cfRule type="containsBlanks" dxfId="139" priority="11">
      <formula>LEN(TRIM(A10))=0</formula>
    </cfRule>
  </conditionalFormatting>
  <conditionalFormatting sqref="AR5:AS5">
    <cfRule type="containsBlanks" dxfId="138" priority="10">
      <formula>LEN(TRIM(AR5))=0</formula>
    </cfRule>
  </conditionalFormatting>
  <conditionalFormatting sqref="N5">
    <cfRule type="containsBlanks" dxfId="134" priority="4">
      <formula>LEN(TRIM(N5))=0</formula>
    </cfRule>
  </conditionalFormatting>
  <conditionalFormatting sqref="Y19">
    <cfRule type="containsBlanks" dxfId="20" priority="1">
      <formula>LEN(TRIM(Y19))=0</formula>
    </cfRule>
  </conditionalFormatting>
  <conditionalFormatting sqref="Y23">
    <cfRule type="containsBlanks" dxfId="19" priority="3">
      <formula>LEN(TRIM(Y23))=0</formula>
    </cfRule>
  </conditionalFormatting>
  <conditionalFormatting sqref="Y26">
    <cfRule type="containsBlanks" dxfId="18" priority="2">
      <formula>LEN(TRIM(Y26))=0</formula>
    </cfRule>
  </conditionalFormatting>
  <dataValidations count="8">
    <dataValidation imeMode="halfAlpha" allowBlank="1" showInputMessage="1" showErrorMessage="1" sqref="AT5 AO5 AJ5" xr:uid="{90AD098A-5295-41CD-97A9-28647BC004AD}"/>
    <dataValidation imeMode="disabled" allowBlank="1" showInputMessage="1" showErrorMessage="1" sqref="AR5:AS5 AM5:AN5 S6:T6 V6:Y6 AH5:AI5" xr:uid="{0C0B3996-9A6C-4C64-A7C9-6A1CCD4BB66B}"/>
    <dataValidation type="list" imeMode="disabled" allowBlank="1" showInputMessage="1" showErrorMessage="1" sqref="A10:A15" xr:uid="{EE9236DE-A3E7-4737-ABFA-A5B369C91ED5}">
      <formula1>"○"</formula1>
    </dataValidation>
    <dataValidation type="textLength" allowBlank="1" showErrorMessage="1" error="10桁で入力してください。" sqref="N3:R3" xr:uid="{C48548BE-3710-4C37-8AB0-B3E4C5314DD3}">
      <formula1>9</formula1>
      <formula2>10</formula2>
    </dataValidation>
    <dataValidation type="list" allowBlank="1" showInputMessage="1" showErrorMessage="1" sqref="D11:AU11" xr:uid="{F0B2DFAE-41DD-4574-821F-619BDE1B3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0F4A3D6D-FD3F-4BB8-A2A6-A7CA948DC6A9}">
      <formula1>92</formula1>
      <formula2>45016</formula2>
    </dataValidation>
    <dataValidation type="list" allowBlank="1" showInputMessage="1" showErrorMessage="1" sqref="Y23 Y19 Y26" xr:uid="{24C41198-1649-4D67-8A5D-F6614BE35A53}">
      <formula1>"6,5,4,3,2,1"</formula1>
    </dataValidation>
    <dataValidation type="list" allowBlank="1" showInputMessage="1" showErrorMessage="1" sqref="N5" xr:uid="{686694CC-60FC-4F87-A2EF-3C38CB08C2C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29"/>
  <sheetViews>
    <sheetView view="pageBreakPreview" topLeftCell="A1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133" priority="9">
      <formula>LEN(TRIM(AK4))=0</formula>
    </cfRule>
  </conditionalFormatting>
  <conditionalFormatting sqref="AM5:AN5">
    <cfRule type="containsBlanks" dxfId="132" priority="8">
      <formula>LEN(TRIM(AM5))=0</formula>
    </cfRule>
  </conditionalFormatting>
  <conditionalFormatting sqref="N3:R3 AP4 N7:AJ7 AP7:AU7">
    <cfRule type="containsBlanks" dxfId="131" priority="16">
      <formula>LEN(TRIM(N3))=0</formula>
    </cfRule>
  </conditionalFormatting>
  <conditionalFormatting sqref="N4:AE4">
    <cfRule type="containsBlanks" dxfId="130" priority="15">
      <formula>LEN(TRIM(N4))=0</formula>
    </cfRule>
  </conditionalFormatting>
  <conditionalFormatting sqref="AH5:AI5">
    <cfRule type="containsBlanks" dxfId="129" priority="13">
      <formula>LEN(TRIM(AH5))=0</formula>
    </cfRule>
  </conditionalFormatting>
  <conditionalFormatting sqref="S6:T6 V6:X6">
    <cfRule type="containsBlanks" dxfId="128" priority="12">
      <formula>LEN(TRIM(S6))=0</formula>
    </cfRule>
  </conditionalFormatting>
  <conditionalFormatting sqref="A10:A15">
    <cfRule type="containsBlanks" dxfId="127" priority="11">
      <formula>LEN(TRIM(A10))=0</formula>
    </cfRule>
  </conditionalFormatting>
  <conditionalFormatting sqref="AR5:AS5">
    <cfRule type="containsBlanks" dxfId="126" priority="10">
      <formula>LEN(TRIM(AR5))=0</formula>
    </cfRule>
  </conditionalFormatting>
  <conditionalFormatting sqref="N5">
    <cfRule type="containsBlanks" dxfId="122" priority="4">
      <formula>LEN(TRIM(N5))=0</formula>
    </cfRule>
  </conditionalFormatting>
  <conditionalFormatting sqref="Y19">
    <cfRule type="containsBlanks" dxfId="17" priority="1">
      <formula>LEN(TRIM(Y19))=0</formula>
    </cfRule>
  </conditionalFormatting>
  <conditionalFormatting sqref="Y23">
    <cfRule type="containsBlanks" dxfId="16" priority="3">
      <formula>LEN(TRIM(Y23))=0</formula>
    </cfRule>
  </conditionalFormatting>
  <conditionalFormatting sqref="Y26">
    <cfRule type="containsBlanks" dxfId="15" priority="2">
      <formula>LEN(TRIM(Y26))=0</formula>
    </cfRule>
  </conditionalFormatting>
  <dataValidations count="8">
    <dataValidation imeMode="halfAlpha" allowBlank="1" showInputMessage="1" showErrorMessage="1" sqref="AT5 AO5 AJ5" xr:uid="{7F48A0F8-BF7F-4EE9-978F-E99B3FD6F90F}"/>
    <dataValidation imeMode="disabled" allowBlank="1" showInputMessage="1" showErrorMessage="1" sqref="AR5:AS5 AM5:AN5 S6:T6 V6:Y6 AH5:AI5" xr:uid="{A84255FB-CFB0-42D6-97E0-6DEAA185C5C3}"/>
    <dataValidation type="list" imeMode="disabled" allowBlank="1" showInputMessage="1" showErrorMessage="1" sqref="A10:A15" xr:uid="{F9F09F44-09C9-499C-90D4-DF3702678223}">
      <formula1>"○"</formula1>
    </dataValidation>
    <dataValidation type="textLength" allowBlank="1" showErrorMessage="1" error="10桁で入力してください。" sqref="N3:R3" xr:uid="{A72ED38E-2FB1-4BC0-9A78-14C0A1DBAA17}">
      <formula1>9</formula1>
      <formula2>10</formula2>
    </dataValidation>
    <dataValidation type="list" allowBlank="1" showInputMessage="1" showErrorMessage="1" sqref="D11:AU11" xr:uid="{B4123F72-4631-41B4-A5E4-91010422CCD8}">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F08D39CC-5830-4784-8116-01836B281974}">
      <formula1>92</formula1>
      <formula2>45016</formula2>
    </dataValidation>
    <dataValidation type="list" allowBlank="1" showInputMessage="1" showErrorMessage="1" sqref="Y23 Y19 Y26" xr:uid="{5D2F8B84-A7A4-4838-9B7B-4D1123C4011C}">
      <formula1>"6,5,4,3,2,1"</formula1>
    </dataValidation>
    <dataValidation type="list" allowBlank="1" showInputMessage="1" showErrorMessage="1" sqref="N5" xr:uid="{33C329D8-2E3F-4859-ADC7-388B02131AC7}">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29"/>
  <sheetViews>
    <sheetView view="pageBreakPreview" topLeftCell="A1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121" priority="9">
      <formula>LEN(TRIM(AK4))=0</formula>
    </cfRule>
  </conditionalFormatting>
  <conditionalFormatting sqref="AM5:AN5">
    <cfRule type="containsBlanks" dxfId="120" priority="8">
      <formula>LEN(TRIM(AM5))=0</formula>
    </cfRule>
  </conditionalFormatting>
  <conditionalFormatting sqref="N3:R3 AP4 N7:AJ7 AP7:AU7">
    <cfRule type="containsBlanks" dxfId="119" priority="16">
      <formula>LEN(TRIM(N3))=0</formula>
    </cfRule>
  </conditionalFormatting>
  <conditionalFormatting sqref="N4:AE4">
    <cfRule type="containsBlanks" dxfId="118" priority="15">
      <formula>LEN(TRIM(N4))=0</formula>
    </cfRule>
  </conditionalFormatting>
  <conditionalFormatting sqref="AH5:AI5">
    <cfRule type="containsBlanks" dxfId="117" priority="13">
      <formula>LEN(TRIM(AH5))=0</formula>
    </cfRule>
  </conditionalFormatting>
  <conditionalFormatting sqref="S6:T6 V6:X6">
    <cfRule type="containsBlanks" dxfId="116" priority="12">
      <formula>LEN(TRIM(S6))=0</formula>
    </cfRule>
  </conditionalFormatting>
  <conditionalFormatting sqref="A10:A15">
    <cfRule type="containsBlanks" dxfId="115" priority="11">
      <formula>LEN(TRIM(A10))=0</formula>
    </cfRule>
  </conditionalFormatting>
  <conditionalFormatting sqref="AR5:AS5">
    <cfRule type="containsBlanks" dxfId="114" priority="10">
      <formula>LEN(TRIM(AR5))=0</formula>
    </cfRule>
  </conditionalFormatting>
  <conditionalFormatting sqref="N5">
    <cfRule type="containsBlanks" dxfId="110" priority="4">
      <formula>LEN(TRIM(N5))=0</formula>
    </cfRule>
  </conditionalFormatting>
  <conditionalFormatting sqref="Y19">
    <cfRule type="containsBlanks" dxfId="14" priority="1">
      <formula>LEN(TRIM(Y19))=0</formula>
    </cfRule>
  </conditionalFormatting>
  <conditionalFormatting sqref="Y23">
    <cfRule type="containsBlanks" dxfId="13" priority="3">
      <formula>LEN(TRIM(Y23))=0</formula>
    </cfRule>
  </conditionalFormatting>
  <conditionalFormatting sqref="Y26">
    <cfRule type="containsBlanks" dxfId="12" priority="2">
      <formula>LEN(TRIM(Y26))=0</formula>
    </cfRule>
  </conditionalFormatting>
  <dataValidations count="8">
    <dataValidation imeMode="halfAlpha" allowBlank="1" showInputMessage="1" showErrorMessage="1" sqref="AT5 AO5 AJ5" xr:uid="{A18F54B9-53DC-4136-9FEB-8A0AE9407ACD}"/>
    <dataValidation imeMode="disabled" allowBlank="1" showInputMessage="1" showErrorMessage="1" sqref="AR5:AS5 AM5:AN5 S6:T6 V6:Y6 AH5:AI5" xr:uid="{5B60B4E2-392F-426D-BE87-5CD17B49EF0D}"/>
    <dataValidation type="list" imeMode="disabled" allowBlank="1" showInputMessage="1" showErrorMessage="1" sqref="A10:A15" xr:uid="{99CFA4A9-5271-4FF6-AFB0-A0FF734F2B78}">
      <formula1>"○"</formula1>
    </dataValidation>
    <dataValidation type="textLength" allowBlank="1" showErrorMessage="1" error="10桁で入力してください。" sqref="N3:R3" xr:uid="{6FB3CF44-28E0-4D6E-9C36-1E4C1AEF96F3}">
      <formula1>9</formula1>
      <formula2>10</formula2>
    </dataValidation>
    <dataValidation type="list" allowBlank="1" showInputMessage="1" showErrorMessage="1" sqref="D11:AU11" xr:uid="{2384E301-FC73-4325-9435-406CB8D61C6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51A67BC9-D46F-45CB-AB6C-96238E89816C}">
      <formula1>92</formula1>
      <formula2>45016</formula2>
    </dataValidation>
    <dataValidation type="list" allowBlank="1" showInputMessage="1" showErrorMessage="1" sqref="Y23 Y19 Y26" xr:uid="{C5E951C1-D46D-4956-9F73-A1596A81A5DB}">
      <formula1>"6,5,4,3,2,1"</formula1>
    </dataValidation>
    <dataValidation type="list" allowBlank="1" showInputMessage="1" showErrorMessage="1" sqref="N5" xr:uid="{2ED07889-D886-47BD-856F-76A21030A979}">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29"/>
  <sheetViews>
    <sheetView view="pageBreakPreview" topLeftCell="A2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109" priority="9">
      <formula>LEN(TRIM(AK4))=0</formula>
    </cfRule>
  </conditionalFormatting>
  <conditionalFormatting sqref="AM5:AN5">
    <cfRule type="containsBlanks" dxfId="108" priority="8">
      <formula>LEN(TRIM(AM5))=0</formula>
    </cfRule>
  </conditionalFormatting>
  <conditionalFormatting sqref="N3:R3 AP4 N7:AJ7 AP7:AU7">
    <cfRule type="containsBlanks" dxfId="107" priority="16">
      <formula>LEN(TRIM(N3))=0</formula>
    </cfRule>
  </conditionalFormatting>
  <conditionalFormatting sqref="N4:AE4">
    <cfRule type="containsBlanks" dxfId="106" priority="15">
      <formula>LEN(TRIM(N4))=0</formula>
    </cfRule>
  </conditionalFormatting>
  <conditionalFormatting sqref="AH5:AI5">
    <cfRule type="containsBlanks" dxfId="105" priority="13">
      <formula>LEN(TRIM(AH5))=0</formula>
    </cfRule>
  </conditionalFormatting>
  <conditionalFormatting sqref="S6:T6 V6:X6">
    <cfRule type="containsBlanks" dxfId="104" priority="12">
      <formula>LEN(TRIM(S6))=0</formula>
    </cfRule>
  </conditionalFormatting>
  <conditionalFormatting sqref="A10:A15">
    <cfRule type="containsBlanks" dxfId="103" priority="11">
      <formula>LEN(TRIM(A10))=0</formula>
    </cfRule>
  </conditionalFormatting>
  <conditionalFormatting sqref="AR5:AS5">
    <cfRule type="containsBlanks" dxfId="102" priority="10">
      <formula>LEN(TRIM(AR5))=0</formula>
    </cfRule>
  </conditionalFormatting>
  <conditionalFormatting sqref="N5">
    <cfRule type="containsBlanks" dxfId="98" priority="4">
      <formula>LEN(TRIM(N5))=0</formula>
    </cfRule>
  </conditionalFormatting>
  <conditionalFormatting sqref="Y19">
    <cfRule type="containsBlanks" dxfId="11" priority="1">
      <formula>LEN(TRIM(Y19))=0</formula>
    </cfRule>
  </conditionalFormatting>
  <conditionalFormatting sqref="Y23">
    <cfRule type="containsBlanks" dxfId="10" priority="3">
      <formula>LEN(TRIM(Y23))=0</formula>
    </cfRule>
  </conditionalFormatting>
  <conditionalFormatting sqref="Y26">
    <cfRule type="containsBlanks" dxfId="9" priority="2">
      <formula>LEN(TRIM(Y26))=0</formula>
    </cfRule>
  </conditionalFormatting>
  <dataValidations count="8">
    <dataValidation imeMode="halfAlpha" allowBlank="1" showInputMessage="1" showErrorMessage="1" sqref="AT5 AO5 AJ5" xr:uid="{A4173CD8-2EE0-47B4-A1B2-E59797B7D7C0}"/>
    <dataValidation imeMode="disabled" allowBlank="1" showInputMessage="1" showErrorMessage="1" sqref="AR5:AS5 AM5:AN5 S6:T6 V6:Y6 AH5:AI5" xr:uid="{DBAB86DF-CD73-46D3-8B32-CD02D33BFC45}"/>
    <dataValidation type="list" imeMode="disabled" allowBlank="1" showInputMessage="1" showErrorMessage="1" sqref="A10:A15" xr:uid="{7632B1CD-C79A-405A-9A9C-4154C0274BCE}">
      <formula1>"○"</formula1>
    </dataValidation>
    <dataValidation type="textLength" allowBlank="1" showErrorMessage="1" error="10桁で入力してください。" sqref="N3:R3" xr:uid="{E83D7FCE-B43C-4BC8-99B0-974474A98395}">
      <formula1>9</formula1>
      <formula2>10</formula2>
    </dataValidation>
    <dataValidation type="list" allowBlank="1" showInputMessage="1" showErrorMessage="1" sqref="D11:AU11" xr:uid="{FDB7AD9D-E4D9-4CF4-AC4A-30157D20633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2FB66F02-951D-4085-8A27-B30ED34A63A2}">
      <formula1>92</formula1>
      <formula2>45016</formula2>
    </dataValidation>
    <dataValidation type="list" allowBlank="1" showInputMessage="1" showErrorMessage="1" sqref="Y23 Y19 Y26" xr:uid="{27039315-9578-4198-93BC-18C26583AE2F}">
      <formula1>"6,5,4,3,2,1"</formula1>
    </dataValidation>
    <dataValidation type="list" allowBlank="1" showInputMessage="1" showErrorMessage="1" sqref="N5" xr:uid="{CE98B383-89E4-4354-AF83-E686FE7474E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29"/>
  <sheetViews>
    <sheetView view="pageBreakPreview" topLeftCell="A11" zoomScaleNormal="100" zoomScaleSheetLayoutView="100" workbookViewId="0">
      <selection activeCell="Y18" sqref="Y18:AE2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264" t="s">
        <v>0</v>
      </c>
      <c r="B3" s="265"/>
      <c r="C3" s="266"/>
      <c r="D3" s="82" t="s">
        <v>137</v>
      </c>
      <c r="E3" s="83"/>
      <c r="F3" s="83"/>
      <c r="G3" s="84"/>
      <c r="H3" s="84"/>
      <c r="I3" s="84"/>
      <c r="J3" s="84"/>
      <c r="K3" s="84"/>
      <c r="L3" s="84"/>
      <c r="M3" s="85"/>
      <c r="N3" s="324"/>
      <c r="O3" s="325"/>
      <c r="P3" s="325"/>
      <c r="Q3" s="325"/>
      <c r="R3" s="326"/>
      <c r="S3" s="86"/>
      <c r="T3" s="86"/>
      <c r="U3" s="86"/>
      <c r="V3" s="86"/>
      <c r="W3" s="86"/>
      <c r="X3" s="86"/>
      <c r="Y3" s="86"/>
      <c r="Z3" s="86"/>
      <c r="AA3" s="86"/>
      <c r="AB3" s="86"/>
      <c r="AC3" s="86"/>
      <c r="AD3" s="86"/>
      <c r="AE3" s="86"/>
      <c r="AF3" s="86"/>
      <c r="AG3" s="86"/>
      <c r="AH3" s="86"/>
      <c r="AI3" s="86"/>
      <c r="AJ3" s="87"/>
      <c r="AK3" s="87"/>
      <c r="AL3" s="87"/>
      <c r="AM3" s="87"/>
      <c r="AN3" s="87"/>
      <c r="AO3" s="87"/>
      <c r="AP3" s="87"/>
      <c r="AQ3" s="87"/>
      <c r="AR3" s="87"/>
      <c r="AS3" s="87"/>
      <c r="AT3" s="87"/>
      <c r="AU3" s="88"/>
    </row>
    <row r="4" spans="1:48" ht="42" customHeight="1">
      <c r="A4" s="267"/>
      <c r="B4" s="268"/>
      <c r="C4" s="269"/>
      <c r="D4" s="89" t="s">
        <v>33</v>
      </c>
      <c r="E4" s="21"/>
      <c r="F4" s="21"/>
      <c r="G4" s="90"/>
      <c r="H4" s="90"/>
      <c r="I4" s="90"/>
      <c r="J4" s="90"/>
      <c r="K4" s="90"/>
      <c r="L4" s="90"/>
      <c r="M4" s="91"/>
      <c r="N4" s="327"/>
      <c r="O4" s="239"/>
      <c r="P4" s="239"/>
      <c r="Q4" s="239"/>
      <c r="R4" s="239"/>
      <c r="S4" s="239"/>
      <c r="T4" s="239"/>
      <c r="U4" s="239"/>
      <c r="V4" s="239"/>
      <c r="W4" s="239"/>
      <c r="X4" s="239"/>
      <c r="Y4" s="239"/>
      <c r="Z4" s="239"/>
      <c r="AA4" s="239"/>
      <c r="AB4" s="239"/>
      <c r="AC4" s="239"/>
      <c r="AD4" s="239"/>
      <c r="AE4" s="239"/>
      <c r="AF4" s="328" t="s">
        <v>54</v>
      </c>
      <c r="AG4" s="252"/>
      <c r="AH4" s="252"/>
      <c r="AI4" s="252"/>
      <c r="AJ4" s="252"/>
      <c r="AK4" s="329"/>
      <c r="AL4" s="329"/>
      <c r="AM4" s="329"/>
      <c r="AN4" s="329"/>
      <c r="AO4" s="329"/>
      <c r="AP4" s="329"/>
      <c r="AQ4" s="329"/>
      <c r="AR4" s="329"/>
      <c r="AS4" s="329"/>
      <c r="AT4" s="329"/>
      <c r="AU4" s="330"/>
    </row>
    <row r="5" spans="1:48" ht="42" customHeight="1">
      <c r="A5" s="267"/>
      <c r="B5" s="268"/>
      <c r="C5" s="269"/>
      <c r="D5" s="92" t="s">
        <v>4</v>
      </c>
      <c r="E5" s="16"/>
      <c r="F5" s="16"/>
      <c r="G5" s="15"/>
      <c r="H5" s="15"/>
      <c r="I5" s="15"/>
      <c r="J5" s="15"/>
      <c r="K5" s="15"/>
      <c r="L5" s="15"/>
      <c r="M5" s="93"/>
      <c r="N5" s="320"/>
      <c r="O5" s="321"/>
      <c r="P5" s="321"/>
      <c r="Q5" s="321"/>
      <c r="R5" s="321"/>
      <c r="S5" s="321"/>
      <c r="T5" s="321"/>
      <c r="U5" s="321"/>
      <c r="V5" s="321"/>
      <c r="W5" s="321"/>
      <c r="X5" s="321"/>
      <c r="Y5" s="321"/>
      <c r="Z5" s="321"/>
      <c r="AA5" s="321"/>
      <c r="AB5" s="321"/>
      <c r="AC5" s="321"/>
      <c r="AD5" s="321"/>
      <c r="AE5" s="322"/>
      <c r="AF5" s="323" t="s">
        <v>93</v>
      </c>
      <c r="AG5" s="315"/>
      <c r="AH5" s="316"/>
      <c r="AI5" s="316"/>
      <c r="AJ5" s="94" t="s">
        <v>47</v>
      </c>
      <c r="AK5" s="323" t="s">
        <v>69</v>
      </c>
      <c r="AL5" s="315"/>
      <c r="AM5" s="316"/>
      <c r="AN5" s="316"/>
      <c r="AO5" s="95" t="s">
        <v>47</v>
      </c>
      <c r="AP5" s="314" t="s">
        <v>41</v>
      </c>
      <c r="AQ5" s="315"/>
      <c r="AR5" s="316"/>
      <c r="AS5" s="316"/>
      <c r="AT5" s="94" t="s">
        <v>47</v>
      </c>
      <c r="AU5" s="96"/>
      <c r="AV5" s="97"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67"/>
      <c r="B6" s="268"/>
      <c r="C6" s="269"/>
      <c r="D6" s="273" t="s">
        <v>42</v>
      </c>
      <c r="E6" s="274"/>
      <c r="F6" s="274"/>
      <c r="G6" s="274"/>
      <c r="H6" s="274"/>
      <c r="I6" s="274"/>
      <c r="J6" s="274"/>
      <c r="K6" s="274"/>
      <c r="L6" s="274"/>
      <c r="M6" s="275"/>
      <c r="N6" s="98" t="s">
        <v>7</v>
      </c>
      <c r="O6" s="98"/>
      <c r="P6" s="98"/>
      <c r="Q6" s="98"/>
      <c r="R6" s="98"/>
      <c r="S6" s="317"/>
      <c r="T6" s="317"/>
      <c r="U6" s="98" t="s">
        <v>5</v>
      </c>
      <c r="V6" s="317"/>
      <c r="W6" s="317"/>
      <c r="X6" s="317"/>
      <c r="Y6" s="99"/>
      <c r="Z6" s="98" t="s">
        <v>16</v>
      </c>
      <c r="AA6" s="98"/>
      <c r="AB6" s="98"/>
      <c r="AC6" s="98"/>
      <c r="AD6" s="98"/>
      <c r="AE6" s="98"/>
      <c r="AF6" s="318"/>
      <c r="AG6" s="318"/>
      <c r="AH6" s="318"/>
      <c r="AI6" s="318"/>
      <c r="AJ6" s="318"/>
      <c r="AK6" s="318"/>
      <c r="AL6" s="318"/>
      <c r="AM6" s="318"/>
      <c r="AN6" s="318"/>
      <c r="AO6" s="318"/>
      <c r="AP6" s="318"/>
      <c r="AQ6" s="318"/>
      <c r="AR6" s="318"/>
      <c r="AS6" s="318"/>
      <c r="AT6" s="318"/>
      <c r="AU6" s="319"/>
    </row>
    <row r="7" spans="1:48" ht="42" customHeight="1">
      <c r="A7" s="270"/>
      <c r="B7" s="271"/>
      <c r="C7" s="272"/>
      <c r="D7" s="276"/>
      <c r="E7" s="277"/>
      <c r="F7" s="277"/>
      <c r="G7" s="277"/>
      <c r="H7" s="277"/>
      <c r="I7" s="277"/>
      <c r="J7" s="277"/>
      <c r="K7" s="277"/>
      <c r="L7" s="277"/>
      <c r="M7" s="278"/>
      <c r="N7" s="305"/>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7"/>
    </row>
    <row r="8" spans="1:48">
      <c r="A8" s="15"/>
      <c r="B8" s="15"/>
      <c r="C8" s="15"/>
      <c r="D8" s="15"/>
      <c r="E8" s="15"/>
      <c r="F8" s="15"/>
      <c r="G8" s="15"/>
      <c r="H8" s="15"/>
      <c r="I8" s="15"/>
      <c r="J8" s="15"/>
      <c r="K8" s="100"/>
      <c r="L8" s="101"/>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308" t="s">
        <v>29</v>
      </c>
      <c r="B9" s="309"/>
      <c r="C9" s="309"/>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1"/>
    </row>
    <row r="10" spans="1:48" ht="29.25" customHeight="1">
      <c r="A10" s="297"/>
      <c r="B10" s="298"/>
      <c r="C10" s="299"/>
      <c r="D10" s="312" t="s">
        <v>164</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3"/>
    </row>
    <row r="11" spans="1:48" ht="29.25" customHeight="1">
      <c r="A11" s="297"/>
      <c r="B11" s="298"/>
      <c r="C11" s="299"/>
      <c r="D11" s="303" t="s">
        <v>49</v>
      </c>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4"/>
    </row>
    <row r="12" spans="1:48" ht="29.25" customHeight="1">
      <c r="A12" s="297"/>
      <c r="B12" s="298"/>
      <c r="C12" s="299"/>
      <c r="D12" s="303" t="s">
        <v>48</v>
      </c>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4"/>
    </row>
    <row r="13" spans="1:48" ht="29.25" customHeight="1">
      <c r="A13" s="297"/>
      <c r="B13" s="298"/>
      <c r="C13" s="299"/>
      <c r="D13" s="303" t="s">
        <v>30</v>
      </c>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4"/>
    </row>
    <row r="14" spans="1:48" ht="29.25" customHeight="1">
      <c r="A14" s="297"/>
      <c r="B14" s="298"/>
      <c r="C14" s="299"/>
      <c r="D14" s="303" t="s">
        <v>83</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4"/>
    </row>
    <row r="15" spans="1:48" ht="29.25" customHeight="1">
      <c r="A15" s="297"/>
      <c r="B15" s="298"/>
      <c r="C15" s="299"/>
      <c r="D15" s="300" t="s">
        <v>119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0"/>
      <c r="AL15" s="300"/>
      <c r="AM15" s="300"/>
      <c r="AN15" s="300"/>
      <c r="AO15" s="300"/>
      <c r="AP15" s="301"/>
      <c r="AQ15" s="301"/>
      <c r="AR15" s="301"/>
      <c r="AS15" s="301"/>
      <c r="AT15" s="301"/>
      <c r="AU15" s="302"/>
    </row>
    <row r="16" spans="1:48" ht="22.5" customHeight="1">
      <c r="A16" s="15"/>
      <c r="B16" s="15"/>
      <c r="C16" s="15"/>
      <c r="D16" s="15"/>
      <c r="E16" s="15"/>
      <c r="F16" s="15"/>
      <c r="G16" s="15"/>
      <c r="H16" s="15"/>
      <c r="I16" s="15"/>
      <c r="J16" s="15"/>
      <c r="K16" s="100"/>
      <c r="L16" s="101"/>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100"/>
      <c r="L17" s="101"/>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1" t="s">
        <v>11</v>
      </c>
      <c r="B18" s="292"/>
      <c r="C18" s="292"/>
      <c r="D18" s="292"/>
      <c r="E18" s="292"/>
      <c r="F18" s="292"/>
      <c r="G18" s="292"/>
      <c r="H18" s="292"/>
      <c r="I18" s="292"/>
      <c r="J18" s="292"/>
      <c r="K18" s="283" t="s">
        <v>6</v>
      </c>
      <c r="L18" s="283"/>
      <c r="M18" s="283"/>
      <c r="N18" s="283"/>
      <c r="O18" s="283"/>
      <c r="P18" s="283"/>
      <c r="Q18" s="283"/>
      <c r="R18" s="283" t="s">
        <v>44</v>
      </c>
      <c r="S18" s="283"/>
      <c r="T18" s="283"/>
      <c r="U18" s="283"/>
      <c r="V18" s="283"/>
      <c r="W18" s="283"/>
      <c r="X18" s="283"/>
      <c r="Y18" s="293" t="s">
        <v>70</v>
      </c>
      <c r="Z18" s="293"/>
      <c r="AA18" s="293"/>
      <c r="AB18" s="293"/>
      <c r="AC18" s="293"/>
      <c r="AD18" s="293"/>
      <c r="AE18" s="293"/>
      <c r="AF18" s="294" t="s">
        <v>156</v>
      </c>
      <c r="AG18" s="295"/>
      <c r="AH18" s="295"/>
      <c r="AI18" s="295"/>
      <c r="AJ18" s="295"/>
      <c r="AK18" s="295"/>
      <c r="AL18" s="296"/>
      <c r="AM18" s="102"/>
      <c r="AN18" s="102"/>
      <c r="AO18" s="102"/>
      <c r="AP18" s="102"/>
      <c r="AQ18" s="102"/>
      <c r="AR18" s="16"/>
      <c r="AS18" s="16"/>
      <c r="AT18" s="16"/>
      <c r="AU18" s="16"/>
    </row>
    <row r="19" spans="1:48" ht="41.25" customHeight="1">
      <c r="A19" s="285">
        <f>IF(AH5="",0,AH5)</f>
        <v>0</v>
      </c>
      <c r="B19" s="286"/>
      <c r="C19" s="286"/>
      <c r="D19" s="286"/>
      <c r="E19" s="286"/>
      <c r="F19" s="286"/>
      <c r="G19" s="286"/>
      <c r="H19" s="286"/>
      <c r="I19" s="287"/>
      <c r="J19" s="103" t="s">
        <v>67</v>
      </c>
      <c r="K19" s="288">
        <v>5100</v>
      </c>
      <c r="L19" s="288"/>
      <c r="M19" s="288"/>
      <c r="N19" s="288"/>
      <c r="O19" s="289"/>
      <c r="P19" s="262" t="s">
        <v>125</v>
      </c>
      <c r="Q19" s="290"/>
      <c r="R19" s="260">
        <f>IF(AH5="",0,A19*K19)</f>
        <v>0</v>
      </c>
      <c r="S19" s="260"/>
      <c r="T19" s="260"/>
      <c r="U19" s="260"/>
      <c r="V19" s="261"/>
      <c r="W19" s="262" t="s">
        <v>125</v>
      </c>
      <c r="X19" s="290"/>
      <c r="Y19" s="279"/>
      <c r="Z19" s="280"/>
      <c r="AA19" s="280"/>
      <c r="AB19" s="280"/>
      <c r="AC19" s="280"/>
      <c r="AD19" s="280"/>
      <c r="AE19" s="104" t="s">
        <v>71</v>
      </c>
      <c r="AF19" s="260">
        <f>R19*Y19/6</f>
        <v>0</v>
      </c>
      <c r="AG19" s="260"/>
      <c r="AH19" s="260"/>
      <c r="AI19" s="260"/>
      <c r="AJ19" s="261"/>
      <c r="AK19" s="262" t="s">
        <v>126</v>
      </c>
      <c r="AL19" s="263"/>
      <c r="AM19" s="16"/>
      <c r="AN19" s="16"/>
      <c r="AO19" s="16"/>
      <c r="AP19" s="244"/>
      <c r="AQ19" s="244"/>
      <c r="AR19" s="16"/>
      <c r="AS19" s="16"/>
      <c r="AT19" s="16"/>
      <c r="AU19" s="16"/>
      <c r="AV19" s="105"/>
    </row>
    <row r="20" spans="1:48" ht="22.5" customHeight="1">
      <c r="A20" s="15"/>
      <c r="B20" s="15"/>
      <c r="C20" s="15"/>
      <c r="D20" s="15"/>
      <c r="E20" s="15"/>
      <c r="F20" s="15"/>
      <c r="G20" s="106"/>
      <c r="H20" s="15"/>
      <c r="I20" s="15"/>
      <c r="J20" s="15"/>
      <c r="K20" s="100"/>
      <c r="L20" s="101"/>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100"/>
      <c r="L21" s="101"/>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8" ht="41.25" customHeight="1">
      <c r="A22" s="291" t="s">
        <v>11</v>
      </c>
      <c r="B22" s="292"/>
      <c r="C22" s="292"/>
      <c r="D22" s="292"/>
      <c r="E22" s="292"/>
      <c r="F22" s="292"/>
      <c r="G22" s="292"/>
      <c r="H22" s="292"/>
      <c r="I22" s="292"/>
      <c r="J22" s="292"/>
      <c r="K22" s="283" t="s">
        <v>6</v>
      </c>
      <c r="L22" s="283"/>
      <c r="M22" s="283"/>
      <c r="N22" s="283"/>
      <c r="O22" s="283"/>
      <c r="P22" s="283"/>
      <c r="Q22" s="283"/>
      <c r="R22" s="283" t="s">
        <v>44</v>
      </c>
      <c r="S22" s="283"/>
      <c r="T22" s="283"/>
      <c r="U22" s="283"/>
      <c r="V22" s="283"/>
      <c r="W22" s="283"/>
      <c r="X22" s="283"/>
      <c r="Y22" s="293" t="s">
        <v>181</v>
      </c>
      <c r="Z22" s="293"/>
      <c r="AA22" s="293"/>
      <c r="AB22" s="293"/>
      <c r="AC22" s="293"/>
      <c r="AD22" s="293"/>
      <c r="AE22" s="293"/>
      <c r="AF22" s="294" t="s">
        <v>182</v>
      </c>
      <c r="AG22" s="295"/>
      <c r="AH22" s="295"/>
      <c r="AI22" s="295"/>
      <c r="AJ22" s="295"/>
      <c r="AK22" s="295"/>
      <c r="AL22" s="296"/>
      <c r="AM22" s="102"/>
      <c r="AN22" s="102"/>
      <c r="AO22" s="102"/>
      <c r="AP22" s="102"/>
      <c r="AQ22" s="102"/>
      <c r="AR22" s="16"/>
      <c r="AS22" s="16"/>
      <c r="AT22" s="16"/>
      <c r="AU22" s="16"/>
    </row>
    <row r="23" spans="1:48" ht="41.25" customHeight="1">
      <c r="A23" s="285">
        <f>IF(AM5="",0,AM5)</f>
        <v>0</v>
      </c>
      <c r="B23" s="286"/>
      <c r="C23" s="286"/>
      <c r="D23" s="286"/>
      <c r="E23" s="286"/>
      <c r="F23" s="286"/>
      <c r="G23" s="286"/>
      <c r="H23" s="286"/>
      <c r="I23" s="287"/>
      <c r="J23" s="103" t="s">
        <v>67</v>
      </c>
      <c r="K23" s="288">
        <v>3400</v>
      </c>
      <c r="L23" s="288"/>
      <c r="M23" s="288"/>
      <c r="N23" s="288"/>
      <c r="O23" s="289"/>
      <c r="P23" s="262" t="s">
        <v>125</v>
      </c>
      <c r="Q23" s="290"/>
      <c r="R23" s="260">
        <f>IF(AM5="",0,A23*K23)</f>
        <v>0</v>
      </c>
      <c r="S23" s="260"/>
      <c r="T23" s="260"/>
      <c r="U23" s="260"/>
      <c r="V23" s="261"/>
      <c r="W23" s="262" t="s">
        <v>125</v>
      </c>
      <c r="X23" s="290"/>
      <c r="Y23" s="279"/>
      <c r="Z23" s="280"/>
      <c r="AA23" s="280"/>
      <c r="AB23" s="280"/>
      <c r="AC23" s="280"/>
      <c r="AD23" s="280"/>
      <c r="AE23" s="104" t="s">
        <v>71</v>
      </c>
      <c r="AF23" s="260">
        <f>R23*Y23/6</f>
        <v>0</v>
      </c>
      <c r="AG23" s="260"/>
      <c r="AH23" s="260"/>
      <c r="AI23" s="260"/>
      <c r="AJ23" s="261"/>
      <c r="AK23" s="262" t="s">
        <v>126</v>
      </c>
      <c r="AL23" s="263"/>
      <c r="AM23" s="16"/>
      <c r="AN23" s="16"/>
      <c r="AO23" s="16"/>
      <c r="AP23" s="244"/>
      <c r="AQ23" s="244"/>
      <c r="AR23" s="16"/>
      <c r="AS23" s="16"/>
      <c r="AT23" s="16"/>
      <c r="AU23" s="16"/>
      <c r="AV23" s="105"/>
    </row>
    <row r="24" spans="1:48" ht="22.5" customHeight="1">
      <c r="A24" s="15"/>
      <c r="B24" s="15"/>
      <c r="C24" s="15"/>
      <c r="D24" s="15"/>
      <c r="E24" s="15"/>
      <c r="F24" s="15"/>
      <c r="G24" s="106"/>
      <c r="H24" s="15"/>
      <c r="I24" s="15"/>
      <c r="J24" s="15"/>
      <c r="K24" s="100"/>
      <c r="L24" s="101"/>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row>
    <row r="25" spans="1:48" ht="41.25" customHeight="1">
      <c r="A25" s="291" t="s">
        <v>61</v>
      </c>
      <c r="B25" s="292"/>
      <c r="C25" s="292"/>
      <c r="D25" s="292"/>
      <c r="E25" s="292"/>
      <c r="F25" s="292"/>
      <c r="G25" s="292"/>
      <c r="H25" s="292"/>
      <c r="I25" s="292"/>
      <c r="J25" s="292"/>
      <c r="K25" s="283" t="s">
        <v>6</v>
      </c>
      <c r="L25" s="283"/>
      <c r="M25" s="283"/>
      <c r="N25" s="283"/>
      <c r="O25" s="283"/>
      <c r="P25" s="283"/>
      <c r="Q25" s="283"/>
      <c r="R25" s="283" t="s">
        <v>44</v>
      </c>
      <c r="S25" s="283"/>
      <c r="T25" s="283"/>
      <c r="U25" s="283"/>
      <c r="V25" s="283"/>
      <c r="W25" s="283"/>
      <c r="X25" s="283"/>
      <c r="Y25" s="293" t="s">
        <v>181</v>
      </c>
      <c r="Z25" s="293"/>
      <c r="AA25" s="293"/>
      <c r="AB25" s="293"/>
      <c r="AC25" s="293"/>
      <c r="AD25" s="293"/>
      <c r="AE25" s="293"/>
      <c r="AF25" s="294" t="s">
        <v>183</v>
      </c>
      <c r="AG25" s="295"/>
      <c r="AH25" s="295"/>
      <c r="AI25" s="295"/>
      <c r="AJ25" s="295"/>
      <c r="AK25" s="295"/>
      <c r="AL25" s="296"/>
      <c r="AM25" s="107"/>
      <c r="AN25" s="102"/>
      <c r="AO25" s="102"/>
      <c r="AP25" s="102"/>
      <c r="AQ25" s="102"/>
      <c r="AR25" s="16"/>
      <c r="AS25" s="16"/>
      <c r="AT25" s="16"/>
      <c r="AU25" s="16"/>
    </row>
    <row r="26" spans="1:48" ht="41.25" customHeight="1">
      <c r="A26" s="285">
        <f>IF(AR5="",0,AR5)</f>
        <v>0</v>
      </c>
      <c r="B26" s="286"/>
      <c r="C26" s="286"/>
      <c r="D26" s="286"/>
      <c r="E26" s="286"/>
      <c r="F26" s="286"/>
      <c r="G26" s="286"/>
      <c r="H26" s="286"/>
      <c r="I26" s="287"/>
      <c r="J26" s="103" t="s">
        <v>67</v>
      </c>
      <c r="K26" s="288">
        <v>1700</v>
      </c>
      <c r="L26" s="288"/>
      <c r="M26" s="288"/>
      <c r="N26" s="288"/>
      <c r="O26" s="289"/>
      <c r="P26" s="262" t="s">
        <v>125</v>
      </c>
      <c r="Q26" s="290"/>
      <c r="R26" s="260">
        <f>IF(AR5="",0,A26*K26)</f>
        <v>0</v>
      </c>
      <c r="S26" s="260"/>
      <c r="T26" s="260"/>
      <c r="U26" s="260"/>
      <c r="V26" s="261"/>
      <c r="W26" s="262" t="s">
        <v>125</v>
      </c>
      <c r="X26" s="290"/>
      <c r="Y26" s="279"/>
      <c r="Z26" s="280"/>
      <c r="AA26" s="280"/>
      <c r="AB26" s="280"/>
      <c r="AC26" s="280"/>
      <c r="AD26" s="280"/>
      <c r="AE26" s="104" t="s">
        <v>71</v>
      </c>
      <c r="AF26" s="260">
        <f>R26*Y26/6</f>
        <v>0</v>
      </c>
      <c r="AG26" s="260"/>
      <c r="AH26" s="260"/>
      <c r="AI26" s="260"/>
      <c r="AJ26" s="261"/>
      <c r="AK26" s="262" t="s">
        <v>126</v>
      </c>
      <c r="AL26" s="263"/>
      <c r="AM26" s="16"/>
      <c r="AN26" s="16"/>
      <c r="AO26" s="16"/>
      <c r="AP26" s="244"/>
      <c r="AQ26" s="244"/>
      <c r="AR26" s="16"/>
      <c r="AS26" s="16"/>
      <c r="AT26" s="16"/>
      <c r="AU26" s="16"/>
      <c r="AV26" s="105"/>
    </row>
    <row r="27" spans="1:48" ht="22.5" customHeight="1">
      <c r="A27" s="15"/>
      <c r="B27" s="15"/>
      <c r="C27" s="15"/>
      <c r="D27" s="15"/>
      <c r="E27" s="15"/>
      <c r="F27" s="15"/>
      <c r="G27" s="15"/>
      <c r="H27" s="15"/>
      <c r="I27" s="15"/>
      <c r="J27" s="15"/>
      <c r="K27" s="100"/>
      <c r="L27" s="101"/>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281" t="s">
        <v>56</v>
      </c>
      <c r="AK28" s="282"/>
      <c r="AL28" s="282"/>
      <c r="AM28" s="282"/>
      <c r="AN28" s="282"/>
      <c r="AO28" s="282"/>
      <c r="AP28" s="283"/>
      <c r="AQ28" s="283"/>
      <c r="AR28" s="283"/>
      <c r="AS28" s="283"/>
      <c r="AT28" s="283"/>
      <c r="AU28" s="284"/>
    </row>
    <row r="29" spans="1:48" ht="40.5" customHeight="1">
      <c r="AJ29" s="258">
        <f>AF19+AF23+AF26</f>
        <v>0</v>
      </c>
      <c r="AK29" s="259"/>
      <c r="AL29" s="259"/>
      <c r="AM29" s="259"/>
      <c r="AN29" s="259"/>
      <c r="AO29" s="259"/>
      <c r="AP29" s="260"/>
      <c r="AQ29" s="260"/>
      <c r="AR29" s="260"/>
      <c r="AS29" s="261"/>
      <c r="AT29" s="262" t="s">
        <v>125</v>
      </c>
      <c r="AU29" s="263"/>
    </row>
  </sheetData>
  <mergeCells count="76">
    <mergeCell ref="N3:R3"/>
    <mergeCell ref="N4:AE4"/>
    <mergeCell ref="AF4:AJ4"/>
    <mergeCell ref="AK4:AO4"/>
    <mergeCell ref="AP4:AU4"/>
    <mergeCell ref="AP5:AQ5"/>
    <mergeCell ref="AR5:AS5"/>
    <mergeCell ref="S6:T6"/>
    <mergeCell ref="V6:X6"/>
    <mergeCell ref="AF6:AU6"/>
    <mergeCell ref="N5:AE5"/>
    <mergeCell ref="AF5:AG5"/>
    <mergeCell ref="AH5:AI5"/>
    <mergeCell ref="AK5:AL5"/>
    <mergeCell ref="AM5:AN5"/>
    <mergeCell ref="N7:AU7"/>
    <mergeCell ref="A9:AU9"/>
    <mergeCell ref="A10:C10"/>
    <mergeCell ref="D10:AU10"/>
    <mergeCell ref="A11:C11"/>
    <mergeCell ref="D11:AU11"/>
    <mergeCell ref="A12:C12"/>
    <mergeCell ref="D12:AU12"/>
    <mergeCell ref="A13:C13"/>
    <mergeCell ref="D13:AU13"/>
    <mergeCell ref="A14:C14"/>
    <mergeCell ref="D14:AU14"/>
    <mergeCell ref="A15:C15"/>
    <mergeCell ref="D15:AU15"/>
    <mergeCell ref="A18:J18"/>
    <mergeCell ref="K18:Q18"/>
    <mergeCell ref="R18:X18"/>
    <mergeCell ref="Y18:AE18"/>
    <mergeCell ref="AF18:AL18"/>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K23:AL23"/>
    <mergeCell ref="AP23:AQ23"/>
    <mergeCell ref="A25:J25"/>
    <mergeCell ref="K25:Q25"/>
    <mergeCell ref="R25:X25"/>
    <mergeCell ref="Y25:AE25"/>
    <mergeCell ref="AF25:AL25"/>
    <mergeCell ref="A23:I23"/>
    <mergeCell ref="K23:O23"/>
    <mergeCell ref="P23:Q23"/>
    <mergeCell ref="R23:V23"/>
    <mergeCell ref="W23:X23"/>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s>
  <phoneticPr fontId="3" type="Hiragana"/>
  <conditionalFormatting sqref="AK4 AK7:AO7">
    <cfRule type="containsBlanks" dxfId="97" priority="9">
      <formula>LEN(TRIM(AK4))=0</formula>
    </cfRule>
  </conditionalFormatting>
  <conditionalFormatting sqref="AM5:AN5">
    <cfRule type="containsBlanks" dxfId="96" priority="8">
      <formula>LEN(TRIM(AM5))=0</formula>
    </cfRule>
  </conditionalFormatting>
  <conditionalFormatting sqref="N3:R3 AP4 N7:AJ7 AP7:AU7">
    <cfRule type="containsBlanks" dxfId="95" priority="16">
      <formula>LEN(TRIM(N3))=0</formula>
    </cfRule>
  </conditionalFormatting>
  <conditionalFormatting sqref="N4:AE4">
    <cfRule type="containsBlanks" dxfId="94" priority="15">
      <formula>LEN(TRIM(N4))=0</formula>
    </cfRule>
  </conditionalFormatting>
  <conditionalFormatting sqref="AH5:AI5">
    <cfRule type="containsBlanks" dxfId="93" priority="13">
      <formula>LEN(TRIM(AH5))=0</formula>
    </cfRule>
  </conditionalFormatting>
  <conditionalFormatting sqref="S6:T6 V6:X6">
    <cfRule type="containsBlanks" dxfId="92" priority="12">
      <formula>LEN(TRIM(S6))=0</formula>
    </cfRule>
  </conditionalFormatting>
  <conditionalFormatting sqref="A10:A15">
    <cfRule type="containsBlanks" dxfId="91" priority="11">
      <formula>LEN(TRIM(A10))=0</formula>
    </cfRule>
  </conditionalFormatting>
  <conditionalFormatting sqref="AR5:AS5">
    <cfRule type="containsBlanks" dxfId="90" priority="10">
      <formula>LEN(TRIM(AR5))=0</formula>
    </cfRule>
  </conditionalFormatting>
  <conditionalFormatting sqref="N5">
    <cfRule type="containsBlanks" dxfId="86" priority="4">
      <formula>LEN(TRIM(N5))=0</formula>
    </cfRule>
  </conditionalFormatting>
  <conditionalFormatting sqref="Y19">
    <cfRule type="containsBlanks" dxfId="8" priority="1">
      <formula>LEN(TRIM(Y19))=0</formula>
    </cfRule>
  </conditionalFormatting>
  <conditionalFormatting sqref="Y23">
    <cfRule type="containsBlanks" dxfId="7" priority="3">
      <formula>LEN(TRIM(Y23))=0</formula>
    </cfRule>
  </conditionalFormatting>
  <conditionalFormatting sqref="Y26">
    <cfRule type="containsBlanks" dxfId="6" priority="2">
      <formula>LEN(TRIM(Y26))=0</formula>
    </cfRule>
  </conditionalFormatting>
  <dataValidations count="8">
    <dataValidation imeMode="halfAlpha" allowBlank="1" showInputMessage="1" showErrorMessage="1" sqref="AT5 AO5 AJ5" xr:uid="{F687C008-6BB5-413E-9513-CA4A25BD7D17}"/>
    <dataValidation imeMode="disabled" allowBlank="1" showInputMessage="1" showErrorMessage="1" sqref="AR5:AS5 AM5:AN5 S6:T6 V6:Y6 AH5:AI5" xr:uid="{017FB5DC-C846-4BC5-8161-74BDE5788653}"/>
    <dataValidation type="list" imeMode="disabled" allowBlank="1" showInputMessage="1" showErrorMessage="1" sqref="A10:A15" xr:uid="{09027E01-2A41-4BEB-BADD-7D16E544FC0D}">
      <formula1>"○"</formula1>
    </dataValidation>
    <dataValidation type="textLength" allowBlank="1" showErrorMessage="1" error="10桁で入力してください。" sqref="N3:R3" xr:uid="{B5A88EEC-E7C9-4ED8-82ED-DE05761279C2}">
      <formula1>9</formula1>
      <formula2>10</formula2>
    </dataValidation>
    <dataValidation type="list" allowBlank="1" showInputMessage="1" showErrorMessage="1" sqref="D11:AU11" xr:uid="{705FE93E-3844-43CC-B1B6-30C65320DFF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9CAEC0EE-71B0-44B1-86AA-2F148F225ADF}">
      <formula1>92</formula1>
      <formula2>45016</formula2>
    </dataValidation>
    <dataValidation type="list" allowBlank="1" showInputMessage="1" showErrorMessage="1" sqref="Y23 Y19 Y26" xr:uid="{EFC7F047-D720-403E-A328-9B8288A5C154}">
      <formula1>"6,5,4,3,2,1"</formula1>
    </dataValidation>
    <dataValidation type="list" allowBlank="1" showInputMessage="1" showErrorMessage="1" sqref="N5" xr:uid="{BFDE06E5-2186-4C75-BA74-FD7F634AA48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s>
  <pageMargins left="0.59055118110236215" right="0.59055118110236215" top="0.75" bottom="0.75" header="0.3" footer="0.3"/>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請求書</vt:lpstr>
      <vt:lpstr>委任状（申請者と口座名義人が違う場合に提出）</vt:lpstr>
      <vt:lpstr>施設１!Print_Area</vt:lpstr>
      <vt:lpstr>施設１０!Print_Area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senboku</cp:lastModifiedBy>
  <cp:lastPrinted>2025-07-01T06:46:22Z</cp:lastPrinted>
  <dcterms:created xsi:type="dcterms:W3CDTF">2018-06-19T01:27:02Z</dcterms:created>
  <dcterms:modified xsi:type="dcterms:W3CDTF">2026-01-08T02:07:31Z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2023-11-30T01:21:03Z</vt:filetime>
  </property>
</Properties>
</file>