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omments17.xml" ContentType="application/vnd.openxmlformats-officedocument.spreadsheetml.comments+xml"/>
  <Override PartName="/xl/drawings/drawing2.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fs-lgmain.city.semboku.akita.jp\shien\23年度より長寿支援課\ウ　高齢者福祉事業（市事業・雪・敬老・緊雇・支合・Qちゃん）\☆介護保険施設等物価高騰対策事業\R07\補助金事務（申請・実績等）\00_要綱\"/>
    </mc:Choice>
  </mc:AlternateContent>
  <xr:revisionPtr revIDLastSave="0" documentId="13_ncr:1_{62313C54-CFA8-4A08-85D6-0C60F936B34F}" xr6:coauthVersionLast="47" xr6:coauthVersionMax="47" xr10:uidLastSave="{00000000-0000-0000-0000-000000000000}"/>
  <bookViews>
    <workbookView xWindow="28680" yWindow="-120" windowWidth="29040" windowHeight="15840" tabRatio="688" xr2:uid="{00000000-000D-0000-FFFF-FFFF00000000}"/>
  </bookViews>
  <sheets>
    <sheet name="（はじめにお読みください）本申請書の使い方" sheetId="1" r:id="rId1"/>
    <sheet name="総括表" sheetId="2" r:id="rId2"/>
    <sheet name="申請額一覧（別紙１）" sheetId="12" r:id="rId3"/>
    <sheet name="施設１" sheetId="3" r:id="rId4"/>
    <sheet name="施設２" sheetId="50" r:id="rId5"/>
    <sheet name="施設３" sheetId="51" r:id="rId6"/>
    <sheet name="施設４" sheetId="52" r:id="rId7"/>
    <sheet name="施設５" sheetId="53" r:id="rId8"/>
    <sheet name="施設６" sheetId="54" r:id="rId9"/>
    <sheet name="施設７" sheetId="55" r:id="rId10"/>
    <sheet name="施設８" sheetId="56" r:id="rId11"/>
    <sheet name="施設９" sheetId="57" r:id="rId12"/>
    <sheet name="施設10" sheetId="58" r:id="rId13"/>
    <sheet name="施設11" sheetId="59" r:id="rId14"/>
    <sheet name="施設12" sheetId="60" r:id="rId15"/>
    <sheet name="施設13" sheetId="61" r:id="rId16"/>
    <sheet name="施設14" sheetId="62" r:id="rId17"/>
    <sheet name="施設15" sheetId="63" r:id="rId18"/>
    <sheet name="請求書" sheetId="21" r:id="rId19"/>
    <sheet name="委任状（申請者と口座名義人が違う場合に提出）" sheetId="20" r:id="rId20"/>
  </sheets>
  <definedNames>
    <definedName name="_xlnm.Print_Area" localSheetId="2">'申請額一覧（別紙１）'!$A$1:$P$19</definedName>
    <definedName name="_xlnm.Print_Area" localSheetId="18">請求書!$A$1:$AL$82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12" l="1"/>
  <c r="O18" i="12"/>
  <c r="N18" i="12"/>
  <c r="M18" i="12"/>
  <c r="L18" i="12"/>
  <c r="K18" i="12"/>
  <c r="J18" i="12"/>
  <c r="I18" i="12"/>
  <c r="H18" i="12"/>
  <c r="G18" i="12"/>
  <c r="F18" i="12"/>
  <c r="E18" i="12"/>
  <c r="D18" i="12"/>
  <c r="C18" i="12"/>
  <c r="P17" i="12"/>
  <c r="O17" i="12"/>
  <c r="N17" i="12"/>
  <c r="M17" i="12"/>
  <c r="L17" i="12"/>
  <c r="K17" i="12"/>
  <c r="J17" i="12"/>
  <c r="I17" i="12"/>
  <c r="H17" i="12"/>
  <c r="G17" i="12"/>
  <c r="F17" i="12"/>
  <c r="E17" i="12"/>
  <c r="D17" i="12"/>
  <c r="C17" i="12"/>
  <c r="P16" i="12"/>
  <c r="O16" i="12"/>
  <c r="N16" i="12"/>
  <c r="M16" i="12"/>
  <c r="L16" i="12"/>
  <c r="K16" i="12"/>
  <c r="J16" i="12"/>
  <c r="I16" i="12"/>
  <c r="H16" i="12"/>
  <c r="G16" i="12"/>
  <c r="F16" i="12"/>
  <c r="E16" i="12"/>
  <c r="D16" i="12"/>
  <c r="C16" i="12"/>
  <c r="P15" i="12"/>
  <c r="O15" i="12"/>
  <c r="N15" i="12"/>
  <c r="M15" i="12"/>
  <c r="L15" i="12"/>
  <c r="K15" i="12"/>
  <c r="J15" i="12"/>
  <c r="I15" i="12"/>
  <c r="H15" i="12"/>
  <c r="G15" i="12"/>
  <c r="F15" i="12"/>
  <c r="E15" i="12"/>
  <c r="D15" i="12"/>
  <c r="C15" i="12"/>
  <c r="P14" i="12"/>
  <c r="O14" i="12"/>
  <c r="N14" i="12"/>
  <c r="M14" i="12"/>
  <c r="L14" i="12"/>
  <c r="K14" i="12"/>
  <c r="J14" i="12"/>
  <c r="I14" i="12"/>
  <c r="H14" i="12"/>
  <c r="G14" i="12"/>
  <c r="F14" i="12"/>
  <c r="E14" i="12"/>
  <c r="D14" i="12"/>
  <c r="C14" i="12"/>
  <c r="P13" i="12"/>
  <c r="O13" i="12"/>
  <c r="N13" i="12"/>
  <c r="M13" i="12"/>
  <c r="L13" i="12"/>
  <c r="K13" i="12"/>
  <c r="J13" i="12"/>
  <c r="I13" i="12"/>
  <c r="H13" i="12"/>
  <c r="G13" i="12"/>
  <c r="F13" i="12"/>
  <c r="E13" i="12"/>
  <c r="D13" i="12"/>
  <c r="C13" i="12"/>
  <c r="P12" i="12"/>
  <c r="O12" i="12"/>
  <c r="N12" i="12"/>
  <c r="M12" i="12"/>
  <c r="L12" i="12"/>
  <c r="K12" i="12"/>
  <c r="J12" i="12"/>
  <c r="I12" i="12"/>
  <c r="H12" i="12"/>
  <c r="G12" i="12"/>
  <c r="F12" i="12"/>
  <c r="E12" i="12"/>
  <c r="D12" i="12"/>
  <c r="C12" i="12"/>
  <c r="P11" i="12"/>
  <c r="O11" i="12"/>
  <c r="N11" i="12"/>
  <c r="M11" i="12"/>
  <c r="L11" i="12"/>
  <c r="K11" i="12"/>
  <c r="J11" i="12"/>
  <c r="I11" i="12"/>
  <c r="H11" i="12"/>
  <c r="G11" i="12"/>
  <c r="F11" i="12"/>
  <c r="E11" i="12"/>
  <c r="D11" i="12"/>
  <c r="C11" i="12"/>
  <c r="P10" i="12"/>
  <c r="O10" i="12"/>
  <c r="N10" i="12"/>
  <c r="M10" i="12"/>
  <c r="L10" i="12"/>
  <c r="K10" i="12"/>
  <c r="J10" i="12"/>
  <c r="I10" i="12"/>
  <c r="H10" i="12"/>
  <c r="G10" i="12"/>
  <c r="F10" i="12"/>
  <c r="E10" i="12"/>
  <c r="D10" i="12"/>
  <c r="C10" i="12"/>
  <c r="P9" i="12"/>
  <c r="O9" i="12"/>
  <c r="N9" i="12"/>
  <c r="M9" i="12"/>
  <c r="L9" i="12"/>
  <c r="K9" i="12"/>
  <c r="J9" i="12"/>
  <c r="I9" i="12"/>
  <c r="H9" i="12"/>
  <c r="G9" i="12"/>
  <c r="F9" i="12"/>
  <c r="E9" i="12"/>
  <c r="D9" i="12"/>
  <c r="C9" i="12"/>
  <c r="P8" i="12"/>
  <c r="O8" i="12"/>
  <c r="N8" i="12"/>
  <c r="M8" i="12"/>
  <c r="L8" i="12"/>
  <c r="K8" i="12"/>
  <c r="J8" i="12"/>
  <c r="I8" i="12"/>
  <c r="H8" i="12"/>
  <c r="G8" i="12"/>
  <c r="F8" i="12"/>
  <c r="E8" i="12"/>
  <c r="D8" i="12"/>
  <c r="C8" i="12"/>
  <c r="P7" i="12"/>
  <c r="O7" i="12"/>
  <c r="N7" i="12"/>
  <c r="M7" i="12"/>
  <c r="L7" i="12"/>
  <c r="K7" i="12"/>
  <c r="J7" i="12"/>
  <c r="I7" i="12"/>
  <c r="H7" i="12"/>
  <c r="G7" i="12"/>
  <c r="F7" i="12"/>
  <c r="E7" i="12"/>
  <c r="D7" i="12"/>
  <c r="C7" i="12"/>
  <c r="P6" i="12"/>
  <c r="O6" i="12"/>
  <c r="N6" i="12"/>
  <c r="M6" i="12"/>
  <c r="L6" i="12"/>
  <c r="K6" i="12"/>
  <c r="J6" i="12"/>
  <c r="I6" i="12"/>
  <c r="H6" i="12"/>
  <c r="G6" i="12"/>
  <c r="F6" i="12"/>
  <c r="E6" i="12"/>
  <c r="D6" i="12"/>
  <c r="C6" i="12"/>
  <c r="P5" i="12"/>
  <c r="O5" i="12"/>
  <c r="N5" i="12"/>
  <c r="M5" i="12"/>
  <c r="L5" i="12"/>
  <c r="K5" i="12"/>
  <c r="J5" i="12"/>
  <c r="I5" i="12"/>
  <c r="H5" i="12"/>
  <c r="G5" i="12"/>
  <c r="F5" i="12"/>
  <c r="E5" i="12"/>
  <c r="D5" i="12"/>
  <c r="C5" i="12"/>
  <c r="P4" i="12"/>
  <c r="P19" i="12" s="1"/>
  <c r="O4" i="12"/>
  <c r="N4" i="12"/>
  <c r="M4" i="12"/>
  <c r="L4" i="12"/>
  <c r="K4" i="12"/>
  <c r="J4" i="12"/>
  <c r="I4" i="12"/>
  <c r="H4" i="12"/>
  <c r="G4" i="12"/>
  <c r="F4" i="12"/>
  <c r="E4" i="12"/>
  <c r="D4" i="12"/>
  <c r="C4" i="12"/>
  <c r="B18" i="12"/>
  <c r="B17" i="12"/>
  <c r="B16" i="12"/>
  <c r="B15" i="12"/>
  <c r="B14" i="12"/>
  <c r="B13" i="12"/>
  <c r="B12" i="12"/>
  <c r="B11" i="12"/>
  <c r="B10" i="12"/>
  <c r="B9" i="12"/>
  <c r="B8" i="12"/>
  <c r="B7" i="12"/>
  <c r="B6" i="12"/>
  <c r="B5" i="12"/>
  <c r="B4" i="12"/>
  <c r="A21" i="63" l="1"/>
  <c r="R21" i="63" s="1"/>
  <c r="AF21" i="63" s="1"/>
  <c r="R18" i="63"/>
  <c r="AF18" i="63" s="1"/>
  <c r="AJ24" i="63" s="1"/>
  <c r="A18" i="63"/>
  <c r="A21" i="62"/>
  <c r="R21" i="62" s="1"/>
  <c r="AF21" i="62" s="1"/>
  <c r="R18" i="62"/>
  <c r="AF18" i="62" s="1"/>
  <c r="AJ24" i="62" s="1"/>
  <c r="A18" i="62"/>
  <c r="AF21" i="61"/>
  <c r="R21" i="61"/>
  <c r="A21" i="61"/>
  <c r="AF18" i="61"/>
  <c r="AJ24" i="61" s="1"/>
  <c r="R18" i="61"/>
  <c r="A18" i="61"/>
  <c r="R21" i="60"/>
  <c r="AF21" i="60" s="1"/>
  <c r="A21" i="60"/>
  <c r="R18" i="60"/>
  <c r="AF18" i="60" s="1"/>
  <c r="A18" i="60"/>
  <c r="A21" i="59"/>
  <c r="R21" i="59" s="1"/>
  <c r="AF21" i="59" s="1"/>
  <c r="AF18" i="59"/>
  <c r="AJ24" i="59" s="1"/>
  <c r="R18" i="59"/>
  <c r="A18" i="59"/>
  <c r="A21" i="58"/>
  <c r="R21" i="58" s="1"/>
  <c r="AF21" i="58" s="1"/>
  <c r="R18" i="58"/>
  <c r="AF18" i="58" s="1"/>
  <c r="AJ24" i="58" s="1"/>
  <c r="A18" i="58"/>
  <c r="A21" i="57"/>
  <c r="R21" i="57" s="1"/>
  <c r="AF21" i="57" s="1"/>
  <c r="R18" i="57"/>
  <c r="AF18" i="57" s="1"/>
  <c r="AJ24" i="57" s="1"/>
  <c r="A18" i="57"/>
  <c r="AF21" i="56"/>
  <c r="R21" i="56"/>
  <c r="A21" i="56"/>
  <c r="R18" i="56"/>
  <c r="AF18" i="56" s="1"/>
  <c r="AJ24" i="56" s="1"/>
  <c r="A18" i="56"/>
  <c r="R21" i="55"/>
  <c r="AF21" i="55" s="1"/>
  <c r="A21" i="55"/>
  <c r="R18" i="55"/>
  <c r="AF18" i="55" s="1"/>
  <c r="AJ24" i="55" s="1"/>
  <c r="A18" i="55"/>
  <c r="A21" i="54"/>
  <c r="R21" i="54" s="1"/>
  <c r="AF21" i="54" s="1"/>
  <c r="AJ24" i="54" s="1"/>
  <c r="AF18" i="54"/>
  <c r="R18" i="54"/>
  <c r="A18" i="54"/>
  <c r="R21" i="53"/>
  <c r="AF21" i="53" s="1"/>
  <c r="A21" i="53"/>
  <c r="R18" i="53"/>
  <c r="AF18" i="53" s="1"/>
  <c r="AJ24" i="53" s="1"/>
  <c r="A18" i="53"/>
  <c r="R21" i="52"/>
  <c r="AF21" i="52" s="1"/>
  <c r="A21" i="52"/>
  <c r="R18" i="52"/>
  <c r="AF18" i="52" s="1"/>
  <c r="AJ24" i="52" s="1"/>
  <c r="A18" i="52"/>
  <c r="A21" i="51"/>
  <c r="R21" i="51" s="1"/>
  <c r="AF21" i="51" s="1"/>
  <c r="R18" i="51"/>
  <c r="AF18" i="51" s="1"/>
  <c r="AJ24" i="51" s="1"/>
  <c r="A18" i="51"/>
  <c r="AF21" i="50"/>
  <c r="R21" i="50"/>
  <c r="A21" i="50"/>
  <c r="AF18" i="50"/>
  <c r="AJ24" i="50" s="1"/>
  <c r="R18" i="50"/>
  <c r="A18" i="50"/>
  <c r="S19" i="21"/>
  <c r="G19" i="21"/>
  <c r="A18" i="3"/>
  <c r="A21" i="3"/>
  <c r="AJ24" i="60" l="1"/>
  <c r="G17" i="21" l="1"/>
  <c r="G14" i="21"/>
  <c r="L12" i="21"/>
  <c r="G12" i="21"/>
  <c r="R21" i="3"/>
  <c r="AF21" i="3" s="1"/>
  <c r="R18" i="3"/>
  <c r="AF18" i="3" s="1"/>
  <c r="T20" i="12"/>
  <c r="T24" i="2" s="1"/>
  <c r="T24" i="12"/>
  <c r="T28" i="2" s="1"/>
  <c r="T37" i="12" l="1"/>
  <c r="T41" i="2" s="1"/>
  <c r="U24" i="12"/>
  <c r="X28" i="2" s="1"/>
  <c r="U20" i="12"/>
  <c r="X24" i="2" s="1"/>
  <c r="AJ24" i="3"/>
  <c r="U23" i="12"/>
  <c r="X27" i="2" s="1"/>
  <c r="U27" i="12"/>
  <c r="X31" i="2" s="1"/>
  <c r="U32" i="12"/>
  <c r="X36" i="2" s="1"/>
  <c r="U37" i="12"/>
  <c r="X41" i="2" s="1"/>
  <c r="T34" i="12"/>
  <c r="T38" i="2" s="1"/>
  <c r="U34" i="12"/>
  <c r="X38" i="2" s="1"/>
  <c r="U28" i="12"/>
  <c r="X32" i="2" s="1"/>
  <c r="T21" i="12"/>
  <c r="T25" i="2" s="1"/>
  <c r="T25" i="12"/>
  <c r="T29" i="2" s="1"/>
  <c r="T29" i="12"/>
  <c r="T33" i="2" s="1"/>
  <c r="T35" i="12"/>
  <c r="T39" i="2" s="1"/>
  <c r="U21" i="12"/>
  <c r="X25" i="2" s="1"/>
  <c r="U25" i="12"/>
  <c r="X29" i="2" s="1"/>
  <c r="U29" i="12"/>
  <c r="X33" i="2" s="1"/>
  <c r="U35" i="12"/>
  <c r="X39" i="2" s="1"/>
  <c r="T28" i="12"/>
  <c r="T32" i="2" s="1"/>
  <c r="T22" i="12"/>
  <c r="T26" i="2" s="1"/>
  <c r="T26" i="12"/>
  <c r="T30" i="2" s="1"/>
  <c r="T31" i="12"/>
  <c r="T35" i="2" s="1"/>
  <c r="T36" i="12"/>
  <c r="T40" i="2" s="1"/>
  <c r="U22" i="12"/>
  <c r="X26" i="2" s="1"/>
  <c r="U26" i="12"/>
  <c r="X30" i="2" s="1"/>
  <c r="U31" i="12"/>
  <c r="X35" i="2" s="1"/>
  <c r="U36" i="12"/>
  <c r="X40" i="2" s="1"/>
  <c r="T23" i="12"/>
  <c r="T27" i="2" s="1"/>
  <c r="T27" i="12"/>
  <c r="T31" i="2" s="1"/>
  <c r="T32" i="12"/>
  <c r="T36" i="2" s="1"/>
  <c r="X37" i="2" l="1"/>
  <c r="T42" i="2"/>
  <c r="T34" i="2"/>
  <c r="X42" i="2"/>
  <c r="X34" i="2"/>
  <c r="T37" i="2"/>
  <c r="T43" i="2" l="1"/>
  <c r="X43" i="2"/>
  <c r="G20" i="2" s="1"/>
  <c r="P10"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1" authorId="0" shapeId="0" xr:uid="{EE83E47F-7A37-4CE6-8483-D158C8A370E4}">
      <text>
        <r>
          <rPr>
            <sz val="11"/>
            <rFont val="ＭＳ Ｐゴシック"/>
            <family val="3"/>
            <charset val="128"/>
          </rPr>
          <t>自動集計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0000000-0006-0000-03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3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E17702C3-0DE8-44A0-85DA-02D3B7C25862}">
      <text>
        <r>
          <rPr>
            <sz val="11"/>
            <color indexed="81"/>
            <rFont val="MS P ゴシック"/>
            <family val="3"/>
            <charset val="128"/>
          </rPr>
          <t>制約事項については確認のうえ
全てに○を入れてください。</t>
        </r>
      </text>
    </comment>
    <comment ref="Y18" authorId="1" shapeId="0" xr:uid="{00000000-0006-0000-0300-000004000000}">
      <text>
        <r>
          <rPr>
            <b/>
            <sz val="11"/>
            <color rgb="FFFF0000"/>
            <rFont val="ＭＳ Ｐゴシック"/>
            <family val="3"/>
            <charset val="128"/>
          </rPr>
          <t>入所系・複合系の場合に入力</t>
        </r>
        <r>
          <rPr>
            <sz val="11"/>
            <rFont val="ＭＳ Ｐゴシック"/>
            <family val="3"/>
            <charset val="128"/>
          </rPr>
          <t xml:space="preserve">
【令和7年4月～令和7年9月の期間運営月数を入力してください。】
・休止等がない場合は6月となります。
・新規開始、休止又は廃止により、補助対象期間における運営期間が5か月未満となる場合は、実際の運営月数（月の半分以上の日数を運営している月は運営月数に計上する）を入力してください。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例）R7.5.15に指定を受けた場合の運営月数：５か月
例）R7.4.1～R7.6.10まで休止し、R7.6.11から再開した場合の運営月数：４か月</t>
        </r>
      </text>
    </comment>
    <comment ref="AF18" authorId="1" shapeId="0" xr:uid="{00000000-0006-0000-0300-000005000000}">
      <text>
        <r>
          <rPr>
            <sz val="11"/>
            <rFont val="ＭＳ Ｐゴシック"/>
            <family val="3"/>
            <charset val="128"/>
          </rPr>
          <t>1円未満の端数は切り捨て</t>
        </r>
      </text>
    </comment>
    <comment ref="Y21" authorId="1" shapeId="0" xr:uid="{00000000-0006-0000-0300-000003000000}">
      <text>
        <r>
          <rPr>
            <b/>
            <sz val="11"/>
            <color rgb="FFFF0000"/>
            <rFont val="ＭＳ Ｐゴシック"/>
            <family val="3"/>
            <charset val="128"/>
          </rPr>
          <t>通所系、複合系の場合に入力</t>
        </r>
        <r>
          <rPr>
            <sz val="11"/>
            <rFont val="ＭＳ Ｐゴシック"/>
            <family val="3"/>
            <charset val="128"/>
          </rPr>
          <t xml:space="preserve">
【令和7年4月～令和7年9月の期間運営月数を入力してください。】
・注釈は、入所の場合と同様です。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5D49D33-AA27-4B64-BB41-B233A39BE2B8}">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6D6A8CAA-ED2C-4D1E-B551-BF38145E393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838E0733-3611-4937-9144-661CC6339A8E}">
      <text>
        <r>
          <rPr>
            <sz val="11"/>
            <color indexed="81"/>
            <rFont val="MS P ゴシック"/>
            <family val="3"/>
            <charset val="128"/>
          </rPr>
          <t>制約事項については確認のうえ
全てに○を入れてください。</t>
        </r>
      </text>
    </comment>
    <comment ref="Y18" authorId="1" shapeId="0" xr:uid="{ADFC3657-B842-4E81-BF98-B41204239DCB}">
      <text>
        <r>
          <rPr>
            <b/>
            <sz val="11"/>
            <color rgb="FFFF0000"/>
            <rFont val="ＭＳ Ｐゴシック"/>
            <family val="3"/>
            <charset val="128"/>
          </rPr>
          <t>入所系・複合系の場合に入力</t>
        </r>
        <r>
          <rPr>
            <sz val="11"/>
            <rFont val="ＭＳ Ｐゴシック"/>
            <family val="3"/>
            <charset val="128"/>
          </rPr>
          <t xml:space="preserve">
【令和7年4月～令和7年9月の期間運営月数を入力してください。】
・休止等がない場合は6月となります。
・新規開始、休止又は廃止により、補助対象期間における運営期間が5か月未満となる場合は、実際の運営月数（月の半分以上の日数を運営している月は運営月数に計上する）を入力してください。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例）R7.5.15に指定を受けた場合の運営月数：５か月
例）R7.4.1～R7.6.10まで休止し、R7.6.11から再開した場合の運営月数：４か月</t>
        </r>
      </text>
    </comment>
    <comment ref="AF18" authorId="1" shapeId="0" xr:uid="{40B422FD-3493-4857-B5B8-9C4318A64662}">
      <text>
        <r>
          <rPr>
            <sz val="11"/>
            <rFont val="ＭＳ Ｐゴシック"/>
            <family val="3"/>
            <charset val="128"/>
          </rPr>
          <t>1円未満の端数は切り捨て</t>
        </r>
      </text>
    </comment>
    <comment ref="Y21" authorId="1" shapeId="0" xr:uid="{C540F78B-1CD8-4435-B440-BD95F1C762EA}">
      <text>
        <r>
          <rPr>
            <b/>
            <sz val="11"/>
            <color rgb="FFFF0000"/>
            <rFont val="ＭＳ Ｐゴシック"/>
            <family val="3"/>
            <charset val="128"/>
          </rPr>
          <t>通所系、複合系の場合に入力</t>
        </r>
        <r>
          <rPr>
            <sz val="11"/>
            <rFont val="ＭＳ Ｐゴシック"/>
            <family val="3"/>
            <charset val="128"/>
          </rPr>
          <t xml:space="preserve">
【令和7年4月～令和7年9月の期間運営月数を入力してください。】
・注釈は、入所の場合と同様です。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B756ACF9-F484-423B-BCB1-490987AA0E93}">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CA709729-3575-401E-BE36-2723AE73F47F}">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5DD3EB9F-B9CB-46F4-B10A-2A1FB58BAB78}">
      <text>
        <r>
          <rPr>
            <sz val="11"/>
            <color indexed="81"/>
            <rFont val="MS P ゴシック"/>
            <family val="3"/>
            <charset val="128"/>
          </rPr>
          <t>制約事項については確認のうえ
全てに○を入れてください。</t>
        </r>
      </text>
    </comment>
    <comment ref="Y18" authorId="1" shapeId="0" xr:uid="{FB49D291-B0A9-4CCF-B028-4E83A6B07895}">
      <text>
        <r>
          <rPr>
            <b/>
            <sz val="11"/>
            <color rgb="FFFF0000"/>
            <rFont val="ＭＳ Ｐゴシック"/>
            <family val="3"/>
            <charset val="128"/>
          </rPr>
          <t>入所系・複合系の場合に入力</t>
        </r>
        <r>
          <rPr>
            <sz val="11"/>
            <rFont val="ＭＳ Ｐゴシック"/>
            <family val="3"/>
            <charset val="128"/>
          </rPr>
          <t xml:space="preserve">
【令和7年4月～令和7年9月の期間運営月数を入力してください。】
・休止等がない場合は6月となります。
・新規開始、休止又は廃止により、補助対象期間における運営期間が5か月未満となる場合は、実際の運営月数（月の半分以上の日数を運営している月は運営月数に計上する）を入力してください。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例）R7.5.15に指定を受けた場合の運営月数：５か月
例）R7.4.1～R7.6.10まで休止し、R7.6.11から再開した場合の運営月数：４か月</t>
        </r>
      </text>
    </comment>
    <comment ref="AF18" authorId="1" shapeId="0" xr:uid="{FFBBB064-332D-4D4A-BCA4-B98D45072649}">
      <text>
        <r>
          <rPr>
            <sz val="11"/>
            <rFont val="ＭＳ Ｐゴシック"/>
            <family val="3"/>
            <charset val="128"/>
          </rPr>
          <t>1円未満の端数は切り捨て</t>
        </r>
      </text>
    </comment>
    <comment ref="Y21" authorId="1" shapeId="0" xr:uid="{1941B484-E139-46D6-97B3-3B829D28F7A5}">
      <text>
        <r>
          <rPr>
            <b/>
            <sz val="11"/>
            <color rgb="FFFF0000"/>
            <rFont val="ＭＳ Ｐゴシック"/>
            <family val="3"/>
            <charset val="128"/>
          </rPr>
          <t>通所系、複合系の場合に入力</t>
        </r>
        <r>
          <rPr>
            <sz val="11"/>
            <rFont val="ＭＳ Ｐゴシック"/>
            <family val="3"/>
            <charset val="128"/>
          </rPr>
          <t xml:space="preserve">
【令和7年4月～令和7年9月の期間運営月数を入力してください。】
・注釈は、入所の場合と同様です。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C83EAA36-F186-4FB7-9715-3074BCCCE4B1}">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BBEFB1B8-BC27-4DCC-BD29-26941B67C1ED}">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40E0BADC-A371-44CF-8F15-8341536BBE8E}">
      <text>
        <r>
          <rPr>
            <sz val="11"/>
            <color indexed="81"/>
            <rFont val="MS P ゴシック"/>
            <family val="3"/>
            <charset val="128"/>
          </rPr>
          <t>制約事項については確認のうえ
全てに○を入れてください。</t>
        </r>
      </text>
    </comment>
    <comment ref="Y18" authorId="1" shapeId="0" xr:uid="{893F1EE5-4D2B-4A26-828C-F61A70AEE24C}">
      <text>
        <r>
          <rPr>
            <b/>
            <sz val="11"/>
            <color rgb="FFFF0000"/>
            <rFont val="ＭＳ Ｐゴシック"/>
            <family val="3"/>
            <charset val="128"/>
          </rPr>
          <t>入所系・複合系の場合に入力</t>
        </r>
        <r>
          <rPr>
            <sz val="11"/>
            <rFont val="ＭＳ Ｐゴシック"/>
            <family val="3"/>
            <charset val="128"/>
          </rPr>
          <t xml:space="preserve">
【令和7年4月～令和7年9月の期間運営月数を入力してください。】
・休止等がない場合は6月となります。
・新規開始、休止又は廃止により、補助対象期間における運営期間が5か月未満となる場合は、実際の運営月数（月の半分以上の日数を運営している月は運営月数に計上する）を入力してください。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例）R7.5.15に指定を受けた場合の運営月数：５か月
例）R7.4.1～R7.6.10まで休止し、R7.6.11から再開した場合の運営月数：４か月</t>
        </r>
      </text>
    </comment>
    <comment ref="AF18" authorId="1" shapeId="0" xr:uid="{3B6C3B92-B349-40D7-BC28-F2D8636FBDC9}">
      <text>
        <r>
          <rPr>
            <sz val="11"/>
            <rFont val="ＭＳ Ｐゴシック"/>
            <family val="3"/>
            <charset val="128"/>
          </rPr>
          <t>1円未満の端数は切り捨て</t>
        </r>
      </text>
    </comment>
    <comment ref="Y21" authorId="1" shapeId="0" xr:uid="{C265E691-8B8C-4693-B5C7-658517D45482}">
      <text>
        <r>
          <rPr>
            <b/>
            <sz val="11"/>
            <color rgb="FFFF0000"/>
            <rFont val="ＭＳ Ｐゴシック"/>
            <family val="3"/>
            <charset val="128"/>
          </rPr>
          <t>通所系、複合系の場合に入力</t>
        </r>
        <r>
          <rPr>
            <sz val="11"/>
            <rFont val="ＭＳ Ｐゴシック"/>
            <family val="3"/>
            <charset val="128"/>
          </rPr>
          <t xml:space="preserve">
【令和7年4月～令和7年9月の期間運営月数を入力してください。】
・注釈は、入所の場合と同様です。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6AE5AD72-C666-460E-B1C5-2A02B78DC21E}">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EB55080A-950D-4A27-99F0-EFB183F73155}">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9BCB9C0C-A55B-42EA-B777-D0608AF8D69F}">
      <text>
        <r>
          <rPr>
            <sz val="11"/>
            <color indexed="81"/>
            <rFont val="MS P ゴシック"/>
            <family val="3"/>
            <charset val="128"/>
          </rPr>
          <t>制約事項については確認のうえ
全てに○を入れてください。</t>
        </r>
      </text>
    </comment>
    <comment ref="Y18" authorId="1" shapeId="0" xr:uid="{43919B4F-1154-488E-AF89-1C8343CFE0A0}">
      <text>
        <r>
          <rPr>
            <b/>
            <sz val="11"/>
            <color rgb="FFFF0000"/>
            <rFont val="ＭＳ Ｐゴシック"/>
            <family val="3"/>
            <charset val="128"/>
          </rPr>
          <t>入所系・複合系の場合に入力</t>
        </r>
        <r>
          <rPr>
            <sz val="11"/>
            <rFont val="ＭＳ Ｐゴシック"/>
            <family val="3"/>
            <charset val="128"/>
          </rPr>
          <t xml:space="preserve">
【令和7年4月～令和7年9月の期間運営月数を入力してください。】
・休止等がない場合は6月となります。
・新規開始、休止又は廃止により、補助対象期間における運営期間が5か月未満となる場合は、実際の運営月数（月の半分以上の日数を運営している月は運営月数に計上する）を入力してください。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例）R7.5.15に指定を受けた場合の運営月数：５か月
例）R7.4.1～R7.6.10まで休止し、R7.6.11から再開した場合の運営月数：４か月</t>
        </r>
      </text>
    </comment>
    <comment ref="AF18" authorId="1" shapeId="0" xr:uid="{884FACE5-8E0E-442C-B544-DB75A9BE09DC}">
      <text>
        <r>
          <rPr>
            <sz val="11"/>
            <rFont val="ＭＳ Ｐゴシック"/>
            <family val="3"/>
            <charset val="128"/>
          </rPr>
          <t>1円未満の端数は切り捨て</t>
        </r>
      </text>
    </comment>
    <comment ref="Y21" authorId="1" shapeId="0" xr:uid="{860BA612-CE29-4B46-BB28-B17233DC39EA}">
      <text>
        <r>
          <rPr>
            <b/>
            <sz val="11"/>
            <color rgb="FFFF0000"/>
            <rFont val="ＭＳ Ｐゴシック"/>
            <family val="3"/>
            <charset val="128"/>
          </rPr>
          <t>通所系、複合系の場合に入力</t>
        </r>
        <r>
          <rPr>
            <sz val="11"/>
            <rFont val="ＭＳ Ｐゴシック"/>
            <family val="3"/>
            <charset val="128"/>
          </rPr>
          <t xml:space="preserve">
【令和7年4月～令和7年9月の期間運営月数を入力してください。】
・注釈は、入所の場合と同様です。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3E5A1597-2C31-415B-9681-7A46276B55F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2098CF2E-70FF-4785-840A-B90CC6A56564}">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6F59A645-3EDA-4F07-A623-12CD20A00DFD}">
      <text>
        <r>
          <rPr>
            <sz val="11"/>
            <color indexed="81"/>
            <rFont val="MS P ゴシック"/>
            <family val="3"/>
            <charset val="128"/>
          </rPr>
          <t>制約事項については確認のうえ
全てに○を入れてください。</t>
        </r>
      </text>
    </comment>
    <comment ref="Y18" authorId="1" shapeId="0" xr:uid="{0109C950-67D1-4111-A905-3615E8A9A58A}">
      <text>
        <r>
          <rPr>
            <b/>
            <sz val="11"/>
            <color rgb="FFFF0000"/>
            <rFont val="ＭＳ Ｐゴシック"/>
            <family val="3"/>
            <charset val="128"/>
          </rPr>
          <t>入所系・複合系の場合に入力</t>
        </r>
        <r>
          <rPr>
            <sz val="11"/>
            <rFont val="ＭＳ Ｐゴシック"/>
            <family val="3"/>
            <charset val="128"/>
          </rPr>
          <t xml:space="preserve">
【令和7年4月～令和7年9月の期間運営月数を入力してください。】
・休止等がない場合は6月となります。
・新規開始、休止又は廃止により、補助対象期間における運営期間が5か月未満となる場合は、実際の運営月数（月の半分以上の日数を運営している月は運営月数に計上する）を入力してください。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例）R7.5.15に指定を受けた場合の運営月数：５か月
例）R7.4.1～R7.6.10まで休止し、R7.6.11から再開した場合の運営月数：４か月</t>
        </r>
      </text>
    </comment>
    <comment ref="AF18" authorId="1" shapeId="0" xr:uid="{20EC29BC-78D2-4216-88DB-4628564447F2}">
      <text>
        <r>
          <rPr>
            <sz val="11"/>
            <rFont val="ＭＳ Ｐゴシック"/>
            <family val="3"/>
            <charset val="128"/>
          </rPr>
          <t>1円未満の端数は切り捨て</t>
        </r>
      </text>
    </comment>
    <comment ref="Y21" authorId="1" shapeId="0" xr:uid="{C0985C55-FF18-4F4E-BC14-C54CED03859F}">
      <text>
        <r>
          <rPr>
            <b/>
            <sz val="11"/>
            <color rgb="FFFF0000"/>
            <rFont val="ＭＳ Ｐゴシック"/>
            <family val="3"/>
            <charset val="128"/>
          </rPr>
          <t>通所系、複合系の場合に入力</t>
        </r>
        <r>
          <rPr>
            <sz val="11"/>
            <rFont val="ＭＳ Ｐゴシック"/>
            <family val="3"/>
            <charset val="128"/>
          </rPr>
          <t xml:space="preserve">
【令和7年4月～令和7年9月の期間運営月数を入力してください。】
・注釈は、入所の場合と同様です。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CE9D1E9B-8C2F-4E14-A1DD-0D0F2036A8A1}">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F514037A-2FC7-4A9B-8BC1-8BD94269435E}">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84237CC4-4AAF-40E4-A6A6-62003D386D8D}">
      <text>
        <r>
          <rPr>
            <sz val="11"/>
            <color indexed="81"/>
            <rFont val="MS P ゴシック"/>
            <family val="3"/>
            <charset val="128"/>
          </rPr>
          <t>制約事項については確認のうえ
全てに○を入れてください。</t>
        </r>
      </text>
    </comment>
    <comment ref="Y18" authorId="1" shapeId="0" xr:uid="{A03B5E47-B164-437D-9C68-370DA1427001}">
      <text>
        <r>
          <rPr>
            <b/>
            <sz val="11"/>
            <color rgb="FFFF0000"/>
            <rFont val="ＭＳ Ｐゴシック"/>
            <family val="3"/>
            <charset val="128"/>
          </rPr>
          <t>入所系・複合系の場合に入力</t>
        </r>
        <r>
          <rPr>
            <sz val="11"/>
            <rFont val="ＭＳ Ｐゴシック"/>
            <family val="3"/>
            <charset val="128"/>
          </rPr>
          <t xml:space="preserve">
【令和7年4月～令和7年9月の期間運営月数を入力してください。】
・休止等がない場合は6月となります。
・新規開始、休止又は廃止により、補助対象期間における運営期間が5か月未満となる場合は、実際の運営月数（月の半分以上の日数を運営している月は運営月数に計上する）を入力してください。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例）R7.5.15に指定を受けた場合の運営月数：５か月
例）R7.4.1～R7.6.10まで休止し、R7.6.11から再開した場合の運営月数：４か月</t>
        </r>
      </text>
    </comment>
    <comment ref="AF18" authorId="1" shapeId="0" xr:uid="{0B6EFD63-E438-449D-A4B4-DC6951E228D0}">
      <text>
        <r>
          <rPr>
            <sz val="11"/>
            <rFont val="ＭＳ Ｐゴシック"/>
            <family val="3"/>
            <charset val="128"/>
          </rPr>
          <t>1円未満の端数は切り捨て</t>
        </r>
      </text>
    </comment>
    <comment ref="Y21" authorId="1" shapeId="0" xr:uid="{DA694430-16A2-4B6B-A619-AEA941282AA7}">
      <text>
        <r>
          <rPr>
            <b/>
            <sz val="11"/>
            <color rgb="FFFF0000"/>
            <rFont val="ＭＳ Ｐゴシック"/>
            <family val="3"/>
            <charset val="128"/>
          </rPr>
          <t>通所系、複合系の場合に入力</t>
        </r>
        <r>
          <rPr>
            <sz val="11"/>
            <rFont val="ＭＳ Ｐゴシック"/>
            <family val="3"/>
            <charset val="128"/>
          </rPr>
          <t xml:space="preserve">
【令和7年4月～令和7年9月の期間運営月数を入力してください。】
・注釈は、入所の場合と同様です。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4C53374A-1EB8-43C1-A812-DA9226AFBC59}">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863F150D-056B-44BF-BF56-0D5949CE686C}">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757E1C83-3F4C-45EC-AD61-3FBDA2018B13}">
      <text>
        <r>
          <rPr>
            <sz val="11"/>
            <color indexed="81"/>
            <rFont val="MS P ゴシック"/>
            <family val="3"/>
            <charset val="128"/>
          </rPr>
          <t>制約事項については確認のうえ
全てに○を入れてください。</t>
        </r>
      </text>
    </comment>
    <comment ref="Y18" authorId="1" shapeId="0" xr:uid="{693A8BD7-F7BF-4666-998D-444ABA7FBF5F}">
      <text>
        <r>
          <rPr>
            <b/>
            <sz val="11"/>
            <color rgb="FFFF0000"/>
            <rFont val="ＭＳ Ｐゴシック"/>
            <family val="3"/>
            <charset val="128"/>
          </rPr>
          <t>入所系・複合系の場合に入力</t>
        </r>
        <r>
          <rPr>
            <sz val="11"/>
            <rFont val="ＭＳ Ｐゴシック"/>
            <family val="3"/>
            <charset val="128"/>
          </rPr>
          <t xml:space="preserve">
【令和7年4月～令和7年9月の期間運営月数を入力してください。】
・休止等がない場合は6月となります。
・新規開始、休止又は廃止により、補助対象期間における運営期間が5か月未満となる場合は、実際の運営月数（月の半分以上の日数を運営している月は運営月数に計上する）を入力してください。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例）R7.5.15に指定を受けた場合の運営月数：５か月
例）R7.4.1～R7.6.10まで休止し、R7.6.11から再開した場合の運営月数：４か月</t>
        </r>
      </text>
    </comment>
    <comment ref="AF18" authorId="1" shapeId="0" xr:uid="{02B68A9F-ADCD-40C3-80A9-015F4E626835}">
      <text>
        <r>
          <rPr>
            <sz val="11"/>
            <rFont val="ＭＳ Ｐゴシック"/>
            <family val="3"/>
            <charset val="128"/>
          </rPr>
          <t>1円未満の端数は切り捨て</t>
        </r>
      </text>
    </comment>
    <comment ref="Y21" authorId="1" shapeId="0" xr:uid="{0C2A82B4-1E41-4274-8A94-436E3E75EB69}">
      <text>
        <r>
          <rPr>
            <b/>
            <sz val="11"/>
            <color rgb="FFFF0000"/>
            <rFont val="ＭＳ Ｐゴシック"/>
            <family val="3"/>
            <charset val="128"/>
          </rPr>
          <t>通所系、複合系の場合に入力</t>
        </r>
        <r>
          <rPr>
            <sz val="11"/>
            <rFont val="ＭＳ Ｐゴシック"/>
            <family val="3"/>
            <charset val="128"/>
          </rPr>
          <t xml:space="preserve">
【令和7年4月～令和7年9月の期間運営月数を入力してください。】
・注釈は、入所の場合と同様です。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325B637D-5B66-45AD-B295-25EC6305C8B5}">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5A2396FC-7003-47D7-BE5F-ADAD6D60AADD}">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6379DDC0-1E93-498E-9304-EDA7A2889391}">
      <text>
        <r>
          <rPr>
            <sz val="11"/>
            <color indexed="81"/>
            <rFont val="MS P ゴシック"/>
            <family val="3"/>
            <charset val="128"/>
          </rPr>
          <t>制約事項については確認のうえ
全てに○を入れてください。</t>
        </r>
      </text>
    </comment>
    <comment ref="Y18" authorId="1" shapeId="0" xr:uid="{E38EB003-1ACA-47D3-8412-64330818D327}">
      <text>
        <r>
          <rPr>
            <b/>
            <sz val="11"/>
            <color rgb="FFFF0000"/>
            <rFont val="ＭＳ Ｐゴシック"/>
            <family val="3"/>
            <charset val="128"/>
          </rPr>
          <t>入所系・複合系の場合に入力</t>
        </r>
        <r>
          <rPr>
            <sz val="11"/>
            <rFont val="ＭＳ Ｐゴシック"/>
            <family val="3"/>
            <charset val="128"/>
          </rPr>
          <t xml:space="preserve">
【令和7年4月～令和7年9月の期間運営月数を入力してください。】
・休止等がない場合は6月となります。
・新規開始、休止又は廃止により、補助対象期間における運営期間が5か月未満となる場合は、実際の運営月数（月の半分以上の日数を運営している月は運営月数に計上する）を入力してください。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例）R7.5.15に指定を受けた場合の運営月数：５か月
例）R7.4.1～R7.6.10まで休止し、R7.6.11から再開した場合の運営月数：４か月</t>
        </r>
      </text>
    </comment>
    <comment ref="AF18" authorId="1" shapeId="0" xr:uid="{27544513-772F-43D9-A7FA-3ADB726A9793}">
      <text>
        <r>
          <rPr>
            <sz val="11"/>
            <rFont val="ＭＳ Ｐゴシック"/>
            <family val="3"/>
            <charset val="128"/>
          </rPr>
          <t>1円未満の端数は切り捨て</t>
        </r>
      </text>
    </comment>
    <comment ref="Y21" authorId="1" shapeId="0" xr:uid="{4EB39DA8-B0B6-4061-BC06-AC5906D7AC65}">
      <text>
        <r>
          <rPr>
            <b/>
            <sz val="11"/>
            <color rgb="FFFF0000"/>
            <rFont val="ＭＳ Ｐゴシック"/>
            <family val="3"/>
            <charset val="128"/>
          </rPr>
          <t>通所系、複合系の場合に入力</t>
        </r>
        <r>
          <rPr>
            <sz val="11"/>
            <rFont val="ＭＳ Ｐゴシック"/>
            <family val="3"/>
            <charset val="128"/>
          </rPr>
          <t xml:space="preserve">
【令和7年4月～令和7年9月の期間運営月数を入力してください。】
・注釈は、入所の場合と同様です。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B5754CFE-3F11-4880-81D0-CB20590FDE9A}">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2AE3900C-9611-4FED-A302-9167D279FB4F}">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F8EAD747-8AAD-4A5D-A0A6-D8EE0D205FBB}">
      <text>
        <r>
          <rPr>
            <sz val="11"/>
            <color indexed="81"/>
            <rFont val="MS P ゴシック"/>
            <family val="3"/>
            <charset val="128"/>
          </rPr>
          <t>制約事項については確認のうえ
全てに○を入れてください。</t>
        </r>
      </text>
    </comment>
    <comment ref="Y18" authorId="1" shapeId="0" xr:uid="{DEFB578A-EAED-43FA-98BA-2A04145E2076}">
      <text>
        <r>
          <rPr>
            <b/>
            <sz val="11"/>
            <color rgb="FFFF0000"/>
            <rFont val="ＭＳ Ｐゴシック"/>
            <family val="3"/>
            <charset val="128"/>
          </rPr>
          <t>入所系・複合系の場合に入力</t>
        </r>
        <r>
          <rPr>
            <sz val="11"/>
            <rFont val="ＭＳ Ｐゴシック"/>
            <family val="3"/>
            <charset val="128"/>
          </rPr>
          <t xml:space="preserve">
【令和7年4月～令和7年9月の期間運営月数を入力してください。】
・休止等がない場合は6月となります。
・新規開始、休止又は廃止により、補助対象期間における運営期間が5か月未満となる場合は、実際の運営月数（月の半分以上の日数を運営している月は運営月数に計上する）を入力してください。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例）R7.5.15に指定を受けた場合の運営月数：５か月
例）R7.4.1～R7.6.10まで休止し、R7.6.11から再開した場合の運営月数：４か月</t>
        </r>
      </text>
    </comment>
    <comment ref="AF18" authorId="1" shapeId="0" xr:uid="{CBCE6133-7EDA-4E70-8CB8-EE0009B9602E}">
      <text>
        <r>
          <rPr>
            <sz val="11"/>
            <rFont val="ＭＳ Ｐゴシック"/>
            <family val="3"/>
            <charset val="128"/>
          </rPr>
          <t>1円未満の端数は切り捨て</t>
        </r>
      </text>
    </comment>
    <comment ref="Y21" authorId="1" shapeId="0" xr:uid="{BC8867C7-CDED-422E-9D52-948FB188C295}">
      <text>
        <r>
          <rPr>
            <b/>
            <sz val="11"/>
            <color rgb="FFFF0000"/>
            <rFont val="ＭＳ Ｐゴシック"/>
            <family val="3"/>
            <charset val="128"/>
          </rPr>
          <t>通所系、複合系の場合に入力</t>
        </r>
        <r>
          <rPr>
            <sz val="11"/>
            <rFont val="ＭＳ Ｐゴシック"/>
            <family val="3"/>
            <charset val="128"/>
          </rPr>
          <t xml:space="preserve">
【令和7年4月～令和7年9月の期間運営月数を入力してください。】
・注釈は、入所の場合と同様です。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8D40C33-18AE-404B-BDA3-CFD02DC7D81D}">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745ED9D9-8367-47D8-9CB2-0B95EB9B57CB}">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216F5E44-A96C-4C70-BB79-F9B213DCF7EA}">
      <text>
        <r>
          <rPr>
            <sz val="11"/>
            <color indexed="81"/>
            <rFont val="MS P ゴシック"/>
            <family val="3"/>
            <charset val="128"/>
          </rPr>
          <t>制約事項については確認のうえ
全てに○を入れてください。</t>
        </r>
      </text>
    </comment>
    <comment ref="Y18" authorId="1" shapeId="0" xr:uid="{0F5377E5-6D45-41C9-89C4-238C12936340}">
      <text>
        <r>
          <rPr>
            <b/>
            <sz val="11"/>
            <color rgb="FFFF0000"/>
            <rFont val="ＭＳ Ｐゴシック"/>
            <family val="3"/>
            <charset val="128"/>
          </rPr>
          <t>入所系・複合系の場合に入力</t>
        </r>
        <r>
          <rPr>
            <sz val="11"/>
            <rFont val="ＭＳ Ｐゴシック"/>
            <family val="3"/>
            <charset val="128"/>
          </rPr>
          <t xml:space="preserve">
【令和7年4月～令和7年9月の期間運営月数を入力してください。】
・休止等がない場合は6月となります。
・新規開始、休止又は廃止により、補助対象期間における運営期間が5か月未満となる場合は、実際の運営月数（月の半分以上の日数を運営している月は運営月数に計上する）を入力してください。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例）R7.5.15に指定を受けた場合の運営月数：５か月
例）R7.4.1～R7.6.10まで休止し、R7.6.11から再開した場合の運営月数：４か月</t>
        </r>
      </text>
    </comment>
    <comment ref="AF18" authorId="1" shapeId="0" xr:uid="{8C439955-B087-4C64-8F46-AF41F5F67E12}">
      <text>
        <r>
          <rPr>
            <sz val="11"/>
            <rFont val="ＭＳ Ｐゴシック"/>
            <family val="3"/>
            <charset val="128"/>
          </rPr>
          <t>1円未満の端数は切り捨て</t>
        </r>
      </text>
    </comment>
    <comment ref="Y21" authorId="1" shapeId="0" xr:uid="{6579C0C1-6693-4648-B555-307FFAE83278}">
      <text>
        <r>
          <rPr>
            <b/>
            <sz val="11"/>
            <color rgb="FFFF0000"/>
            <rFont val="ＭＳ Ｐゴシック"/>
            <family val="3"/>
            <charset val="128"/>
          </rPr>
          <t>通所系、複合系の場合に入力</t>
        </r>
        <r>
          <rPr>
            <sz val="11"/>
            <rFont val="ＭＳ Ｐゴシック"/>
            <family val="3"/>
            <charset val="128"/>
          </rPr>
          <t xml:space="preserve">
【令和7年4月～令和7年9月の期間運営月数を入力してください。】
・注釈は、入所の場合と同様です。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7A66853-ED82-4B2A-95DF-C0B8489CA2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2F7433C7-035E-4214-9C28-3E915B3E3DE9}">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0CEFC34F-D9ED-45AE-99E5-75403EC2BDF0}">
      <text>
        <r>
          <rPr>
            <sz val="11"/>
            <color indexed="81"/>
            <rFont val="MS P ゴシック"/>
            <family val="3"/>
            <charset val="128"/>
          </rPr>
          <t>制約事項については確認のうえ
全てに○を入れてください。</t>
        </r>
      </text>
    </comment>
    <comment ref="Y18" authorId="1" shapeId="0" xr:uid="{D2ECA727-8A94-4A83-AE67-7BA3A3520F6B}">
      <text>
        <r>
          <rPr>
            <b/>
            <sz val="11"/>
            <color rgb="FFFF0000"/>
            <rFont val="ＭＳ Ｐゴシック"/>
            <family val="3"/>
            <charset val="128"/>
          </rPr>
          <t>入所系・複合系の場合に入力</t>
        </r>
        <r>
          <rPr>
            <sz val="11"/>
            <rFont val="ＭＳ Ｐゴシック"/>
            <family val="3"/>
            <charset val="128"/>
          </rPr>
          <t xml:space="preserve">
【令和7年4月～令和7年9月の期間運営月数を入力してください。】
・休止等がない場合は6月となります。
・新規開始、休止又は廃止により、補助対象期間における運営期間が5か月未満となる場合は、実際の運営月数（月の半分以上の日数を運営している月は運営月数に計上する）を入力してください。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例）R7.5.15に指定を受けた場合の運営月数：５か月
例）R7.4.1～R7.6.10まで休止し、R7.6.11から再開した場合の運営月数：４か月</t>
        </r>
      </text>
    </comment>
    <comment ref="AF18" authorId="1" shapeId="0" xr:uid="{28029F63-2F22-4741-9E79-79E315A1C019}">
      <text>
        <r>
          <rPr>
            <sz val="11"/>
            <rFont val="ＭＳ Ｐゴシック"/>
            <family val="3"/>
            <charset val="128"/>
          </rPr>
          <t>1円未満の端数は切り捨て</t>
        </r>
      </text>
    </comment>
    <comment ref="Y21" authorId="1" shapeId="0" xr:uid="{685698EE-BF13-4158-934F-2F2396046004}">
      <text>
        <r>
          <rPr>
            <b/>
            <sz val="11"/>
            <color rgb="FFFF0000"/>
            <rFont val="ＭＳ Ｐゴシック"/>
            <family val="3"/>
            <charset val="128"/>
          </rPr>
          <t>通所系、複合系の場合に入力</t>
        </r>
        <r>
          <rPr>
            <sz val="11"/>
            <rFont val="ＭＳ Ｐゴシック"/>
            <family val="3"/>
            <charset val="128"/>
          </rPr>
          <t xml:space="preserve">
【令和7年4月～令和7年9月の期間運営月数を入力してください。】
・注釈は、入所の場合と同様です。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AEF942D3-5446-459E-8D4C-CCCDB5590B98}">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C024EE73-3229-459A-A847-8BB3F377A607}">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37B4A428-A105-4857-B4CA-878B85C44533}">
      <text>
        <r>
          <rPr>
            <sz val="11"/>
            <color indexed="81"/>
            <rFont val="MS P ゴシック"/>
            <family val="3"/>
            <charset val="128"/>
          </rPr>
          <t>制約事項については確認のうえ
全てに○を入れてください。</t>
        </r>
      </text>
    </comment>
    <comment ref="Y18" authorId="1" shapeId="0" xr:uid="{3899FF60-02FF-418A-8E58-2148A7C2B3BA}">
      <text>
        <r>
          <rPr>
            <b/>
            <sz val="11"/>
            <color rgb="FFFF0000"/>
            <rFont val="ＭＳ Ｐゴシック"/>
            <family val="3"/>
            <charset val="128"/>
          </rPr>
          <t>入所系・複合系の場合に入力</t>
        </r>
        <r>
          <rPr>
            <sz val="11"/>
            <rFont val="ＭＳ Ｐゴシック"/>
            <family val="3"/>
            <charset val="128"/>
          </rPr>
          <t xml:space="preserve">
【令和7年4月～令和7年9月の期間運営月数を入力してください。】
・休止等がない場合は6月となります。
・新規開始、休止又は廃止により、補助対象期間における運営期間が5か月未満となる場合は、実際の運営月数（月の半分以上の日数を運営している月は運営月数に計上する）を入力してください。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例）R7.5.15に指定を受けた場合の運営月数：５か月
例）R7.4.1～R7.6.10まで休止し、R7.6.11から再開した場合の運営月数：４か月</t>
        </r>
      </text>
    </comment>
    <comment ref="AF18" authorId="1" shapeId="0" xr:uid="{816A8EB2-9E17-4537-8CA6-A1D824946C0B}">
      <text>
        <r>
          <rPr>
            <sz val="11"/>
            <rFont val="ＭＳ Ｐゴシック"/>
            <family val="3"/>
            <charset val="128"/>
          </rPr>
          <t>1円未満の端数は切り捨て</t>
        </r>
      </text>
    </comment>
    <comment ref="Y21" authorId="1" shapeId="0" xr:uid="{6FDD56A0-BDA0-404E-93E9-3D964E4FBA24}">
      <text>
        <r>
          <rPr>
            <b/>
            <sz val="11"/>
            <color rgb="FFFF0000"/>
            <rFont val="ＭＳ Ｐゴシック"/>
            <family val="3"/>
            <charset val="128"/>
          </rPr>
          <t>通所系、複合系の場合に入力</t>
        </r>
        <r>
          <rPr>
            <sz val="11"/>
            <rFont val="ＭＳ Ｐゴシック"/>
            <family val="3"/>
            <charset val="128"/>
          </rPr>
          <t xml:space="preserve">
【令和7年4月～令和7年9月の期間運営月数を入力してください。】
・注釈は、入所の場合と同様です。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2A6A5148-BB14-45E7-A0B7-2DCFCE7F2D75}">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76C422EE-06C2-4DAA-B968-A6CA9CE7C973}">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F721B63F-60E7-49B3-A7DF-98E6C8D39EC9}">
      <text>
        <r>
          <rPr>
            <sz val="11"/>
            <color indexed="81"/>
            <rFont val="MS P ゴシック"/>
            <family val="3"/>
            <charset val="128"/>
          </rPr>
          <t>制約事項については確認のうえ
全てに○を入れてください。</t>
        </r>
      </text>
    </comment>
    <comment ref="Y18" authorId="1" shapeId="0" xr:uid="{9429F757-C2DF-417A-B9B1-27454F6374EA}">
      <text>
        <r>
          <rPr>
            <b/>
            <sz val="11"/>
            <color rgb="FFFF0000"/>
            <rFont val="ＭＳ Ｐゴシック"/>
            <family val="3"/>
            <charset val="128"/>
          </rPr>
          <t>入所系・複合系の場合に入力</t>
        </r>
        <r>
          <rPr>
            <sz val="11"/>
            <rFont val="ＭＳ Ｐゴシック"/>
            <family val="3"/>
            <charset val="128"/>
          </rPr>
          <t xml:space="preserve">
【令和7年4月～令和7年9月の期間運営月数を入力してください。】
・休止等がない場合は6月となります。
・新規開始、休止又は廃止により、補助対象期間における運営期間が5か月未満となる場合は、実際の運営月数（月の半分以上の日数を運営している月は運営月数に計上する）を入力してください。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例）R7.5.15に指定を受けた場合の運営月数：５か月
例）R7.4.1～R7.6.10まで休止し、R7.6.11から再開した場合の運営月数：４か月</t>
        </r>
      </text>
    </comment>
    <comment ref="AF18" authorId="1" shapeId="0" xr:uid="{025931A9-F41A-4AF5-8176-944E9A9A7574}">
      <text>
        <r>
          <rPr>
            <sz val="11"/>
            <rFont val="ＭＳ Ｐゴシック"/>
            <family val="3"/>
            <charset val="128"/>
          </rPr>
          <t>1円未満の端数は切り捨て</t>
        </r>
      </text>
    </comment>
    <comment ref="Y21" authorId="1" shapeId="0" xr:uid="{87BD490B-FB66-4DEB-9C67-70CEE1CAFAE8}">
      <text>
        <r>
          <rPr>
            <b/>
            <sz val="11"/>
            <color rgb="FFFF0000"/>
            <rFont val="ＭＳ Ｐゴシック"/>
            <family val="3"/>
            <charset val="128"/>
          </rPr>
          <t>通所系、複合系の場合に入力</t>
        </r>
        <r>
          <rPr>
            <sz val="11"/>
            <rFont val="ＭＳ Ｐゴシック"/>
            <family val="3"/>
            <charset val="128"/>
          </rPr>
          <t xml:space="preserve">
【令和7年4月～令和7年9月の期間運営月数を入力してください。】
・注釈は、入所の場合と同様です。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80447A9F-17E6-4D67-9A0E-840D6FFFA6EC}">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419AB209-36C7-4C18-AB33-D2402D0D5176}">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9713CDB9-DEB1-4B67-ABE6-5335FD19992D}">
      <text>
        <r>
          <rPr>
            <sz val="11"/>
            <color indexed="81"/>
            <rFont val="MS P ゴシック"/>
            <family val="3"/>
            <charset val="128"/>
          </rPr>
          <t>制約事項については確認のうえ
全てに○を入れてください。</t>
        </r>
      </text>
    </comment>
    <comment ref="Y18" authorId="1" shapeId="0" xr:uid="{D057F60C-FC2B-45FB-BCE3-EFA4682F6AF3}">
      <text>
        <r>
          <rPr>
            <b/>
            <sz val="11"/>
            <color rgb="FFFF0000"/>
            <rFont val="ＭＳ Ｐゴシック"/>
            <family val="3"/>
            <charset val="128"/>
          </rPr>
          <t>入所系・複合系の場合に入力</t>
        </r>
        <r>
          <rPr>
            <sz val="11"/>
            <rFont val="ＭＳ Ｐゴシック"/>
            <family val="3"/>
            <charset val="128"/>
          </rPr>
          <t xml:space="preserve">
【令和7年4月～令和7年9月の期間運営月数を入力してください。】
・休止等がない場合は6月となります。
・新規開始、休止又は廃止により、補助対象期間における運営期間が5か月未満となる場合は、実際の運営月数（月の半分以上の日数を運営している月は運営月数に計上する）を入力してください。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例）R7.5.15に指定を受けた場合の運営月数：５か月
例）R7.4.1～R7.6.10まで休止し、R7.6.11から再開した場合の運営月数：４か月</t>
        </r>
      </text>
    </comment>
    <comment ref="AF18" authorId="1" shapeId="0" xr:uid="{489291AC-93C8-4AB5-89A6-AD66BE49AAAD}">
      <text>
        <r>
          <rPr>
            <sz val="11"/>
            <rFont val="ＭＳ Ｐゴシック"/>
            <family val="3"/>
            <charset val="128"/>
          </rPr>
          <t>1円未満の端数は切り捨て</t>
        </r>
      </text>
    </comment>
    <comment ref="Y21" authorId="1" shapeId="0" xr:uid="{8FC02635-5313-4EA6-A4F3-7EEBA877A8B3}">
      <text>
        <r>
          <rPr>
            <b/>
            <sz val="11"/>
            <color rgb="FFFF0000"/>
            <rFont val="ＭＳ Ｐゴシック"/>
            <family val="3"/>
            <charset val="128"/>
          </rPr>
          <t>通所系、複合系の場合に入力</t>
        </r>
        <r>
          <rPr>
            <sz val="11"/>
            <rFont val="ＭＳ Ｐゴシック"/>
            <family val="3"/>
            <charset val="128"/>
          </rPr>
          <t xml:space="preserve">
【令和7年4月～令和7年9月の期間運営月数を入力してください。】
・注釈は、入所の場合と同様です。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中村　康二</author>
  </authors>
  <commentList>
    <comment ref="AL3" authorId="0" shapeId="0" xr:uid="{00000000-0006-0000-1200-000001000000}">
      <text>
        <r>
          <rPr>
            <sz val="11"/>
            <rFont val="ＭＳ Ｐゴシック"/>
            <family val="3"/>
            <charset val="128"/>
          </rPr>
          <t>注意！
請求書の日付は入力しないでください。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藤原　貴晃</author>
    <author>中村　康二</author>
  </authors>
  <commentList>
    <comment ref="A1" authorId="0" shapeId="0" xr:uid="{00000000-0006-0000-1300-000004000000}">
      <text>
        <r>
          <rPr>
            <b/>
            <sz val="11"/>
            <color theme="0"/>
            <rFont val="ＭＳ Ｐゴシック"/>
            <family val="3"/>
            <charset val="128"/>
          </rPr>
          <t>申請者と口座名義人が違う場合に提出してください。</t>
        </r>
      </text>
    </comment>
    <comment ref="E11" authorId="0" shapeId="0" xr:uid="{8B8ABF76-8B61-4A28-9966-CE0AB907E5F0}">
      <text>
        <r>
          <rPr>
            <b/>
            <sz val="11"/>
            <color theme="0"/>
            <rFont val="ＭＳ Ｐゴシック"/>
            <family val="3"/>
            <charset val="128"/>
          </rPr>
          <t>押印が必要です。</t>
        </r>
      </text>
    </comment>
    <comment ref="E16" authorId="0" shapeId="0" xr:uid="{3C3DC583-5B0C-4F0D-BE3B-B6624F056FFA}">
      <text>
        <r>
          <rPr>
            <b/>
            <sz val="11"/>
            <color theme="0"/>
            <rFont val="ＭＳ Ｐゴシック"/>
            <family val="3"/>
            <charset val="128"/>
          </rPr>
          <t>押印が必要です。</t>
        </r>
      </text>
    </comment>
    <comment ref="S19" authorId="1" shapeId="0" xr:uid="{1EBAC7EF-F6C8-482B-9809-582E2DC06DBE}">
      <text>
        <r>
          <rPr>
            <b/>
            <sz val="11"/>
            <color theme="0"/>
            <rFont val="ＭＳ Ｐゴシック"/>
            <family val="3"/>
            <charset val="128"/>
          </rPr>
          <t>注意！
請求書の日付は入力しないでください。</t>
        </r>
      </text>
    </comment>
    <comment ref="N23" authorId="0" shapeId="0" xr:uid="{66CF79F3-0D3B-45C6-A8EF-B33731DFB1D2}">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<sst xmlns="http://schemas.openxmlformats.org/spreadsheetml/2006/main" count="859" uniqueCount="153">
  <si>
    <t>事業所・施設の状況</t>
    <rPh sb="0" eb="3">
      <t>ジギョウショ</t>
    </rPh>
    <rPh sb="4" eb="6">
      <t>シセツ</t>
    </rPh>
    <rPh sb="7" eb="9">
      <t>ジョウキョウ</t>
    </rPh>
    <phoneticPr fontId="7"/>
  </si>
  <si>
    <t>所 在 地　</t>
  </si>
  <si>
    <t>連絡先</t>
    <rPh sb="0" eb="3">
      <t>レンラクサキ</t>
    </rPh>
    <phoneticPr fontId="7"/>
  </si>
  <si>
    <t>住所</t>
  </si>
  <si>
    <t>サービス種別</t>
    <rPh sb="4" eb="6">
      <t>シュベツ</t>
    </rPh>
    <phoneticPr fontId="7"/>
  </si>
  <si>
    <t>本申請書の使い方</t>
    <rPh sb="0" eb="1">
      <t>ホン</t>
    </rPh>
    <rPh sb="1" eb="4">
      <t>シンセイショ</t>
    </rPh>
    <rPh sb="5" eb="6">
      <t>ツカ</t>
    </rPh>
    <rPh sb="7" eb="8">
      <t>カタ</t>
    </rPh>
    <phoneticPr fontId="7"/>
  </si>
  <si>
    <t>‐</t>
  </si>
  <si>
    <t>基準単価</t>
    <rPh sb="0" eb="2">
      <t>キジュン</t>
    </rPh>
    <rPh sb="2" eb="4">
      <t>タンカ</t>
    </rPh>
    <phoneticPr fontId="7"/>
  </si>
  <si>
    <t>（郵便番号</t>
    <rPh sb="1" eb="3">
      <t>ユウビン</t>
    </rPh>
    <rPh sb="3" eb="5">
      <t>バンゴウ</t>
    </rPh>
    <phoneticPr fontId="7"/>
  </si>
  <si>
    <t>日</t>
    <rPh sb="0" eb="1">
      <t>ニチ</t>
    </rPh>
    <phoneticPr fontId="7"/>
  </si>
  <si>
    <t>法人名</t>
    <rPh sb="0" eb="2">
      <t>ホウジン</t>
    </rPh>
    <rPh sb="2" eb="3">
      <t>メイ</t>
    </rPh>
    <phoneticPr fontId="7"/>
  </si>
  <si>
    <t>申請日における入所定員</t>
    <rPh sb="0" eb="3">
      <t>しんせいび</t>
    </rPh>
    <rPh sb="7" eb="9">
      <t>にゅうしょ</t>
    </rPh>
    <rPh sb="9" eb="11">
      <t>ていいん</t>
    </rPh>
    <phoneticPr fontId="3" type="Hiragana"/>
  </si>
  <si>
    <t>年</t>
    <rPh sb="0" eb="1">
      <t>ネン</t>
    </rPh>
    <phoneticPr fontId="7"/>
  </si>
  <si>
    <t>月</t>
    <rPh sb="0" eb="1">
      <t>ゲツ</t>
    </rPh>
    <phoneticPr fontId="7"/>
  </si>
  <si>
    <t>介護保険事業所番号</t>
    <rPh sb="0" eb="2">
      <t>カイゴ</t>
    </rPh>
    <rPh sb="2" eb="4">
      <t>ホケン</t>
    </rPh>
    <rPh sb="4" eb="7">
      <t>ジギョウショ</t>
    </rPh>
    <rPh sb="7" eb="9">
      <t>バンゴウ</t>
    </rPh>
    <phoneticPr fontId="7"/>
  </si>
  <si>
    <t>様</t>
    <rPh sb="0" eb="1">
      <t>サマ</t>
    </rPh>
    <phoneticPr fontId="7"/>
  </si>
  <si>
    <t>フリガナ</t>
  </si>
  <si>
    <t>）</t>
  </si>
  <si>
    <t>電話番号</t>
    <rPh sb="0" eb="2">
      <t>デンワ</t>
    </rPh>
    <rPh sb="2" eb="4">
      <t>バンゴウ</t>
    </rPh>
    <phoneticPr fontId="7"/>
  </si>
  <si>
    <t>区　　分</t>
    <rPh sb="0" eb="1">
      <t>く</t>
    </rPh>
    <rPh sb="3" eb="4">
      <t>ふん</t>
    </rPh>
    <phoneticPr fontId="3" type="Hiragana"/>
  </si>
  <si>
    <t>職　　名</t>
    <rPh sb="0" eb="1">
      <t>ショク</t>
    </rPh>
    <rPh sb="3" eb="4">
      <t>ナ</t>
    </rPh>
    <phoneticPr fontId="7"/>
  </si>
  <si>
    <t>氏　　名</t>
    <rPh sb="0" eb="1">
      <t>シ</t>
    </rPh>
    <rPh sb="3" eb="4">
      <t>ナ</t>
    </rPh>
    <phoneticPr fontId="7"/>
  </si>
  <si>
    <t>振込口座</t>
    <rPh sb="0" eb="2">
      <t>フリコミ</t>
    </rPh>
    <rPh sb="2" eb="4">
      <t>コウザ</t>
    </rPh>
    <phoneticPr fontId="7"/>
  </si>
  <si>
    <t>申請に関する担当者</t>
    <rPh sb="0" eb="2">
      <t>シンセイ</t>
    </rPh>
    <rPh sb="3" eb="4">
      <t>カン</t>
    </rPh>
    <rPh sb="6" eb="9">
      <t>タントウシャ</t>
    </rPh>
    <phoneticPr fontId="7"/>
  </si>
  <si>
    <t>金融機関コード</t>
    <rPh sb="0" eb="2">
      <t>キンユウ</t>
    </rPh>
    <rPh sb="2" eb="4">
      <t>キカン</t>
    </rPh>
    <phoneticPr fontId="7"/>
  </si>
  <si>
    <t>　　令和</t>
    <rPh sb="2" eb="4">
      <t>レイワ</t>
    </rPh>
    <phoneticPr fontId="7"/>
  </si>
  <si>
    <t>申請額</t>
    <rPh sb="0" eb="3">
      <t>シンセイガク</t>
    </rPh>
    <phoneticPr fontId="7"/>
  </si>
  <si>
    <t>か所</t>
    <rPh sb="1" eb="2">
      <t>ショ</t>
    </rPh>
    <phoneticPr fontId="7"/>
  </si>
  <si>
    <t>誓　約　事　項</t>
    <rPh sb="0" eb="1">
      <t>チカイ</t>
    </rPh>
    <rPh sb="2" eb="3">
      <t>ヤク</t>
    </rPh>
    <rPh sb="4" eb="5">
      <t>コト</t>
    </rPh>
    <rPh sb="6" eb="7">
      <t>コウ</t>
    </rPh>
    <phoneticPr fontId="7"/>
  </si>
  <si>
    <t>　サービス種別・申請金額等の申請内容に相違ない。</t>
  </si>
  <si>
    <t>小　　計</t>
    <rPh sb="0" eb="1">
      <t>ショウ</t>
    </rPh>
    <rPh sb="3" eb="4">
      <t>ケイ</t>
    </rPh>
    <phoneticPr fontId="7"/>
  </si>
  <si>
    <t>事業所・施設の名称</t>
    <rPh sb="0" eb="3">
      <t>ジギョウショ</t>
    </rPh>
    <rPh sb="4" eb="6">
      <t>シセツ</t>
    </rPh>
    <rPh sb="7" eb="9">
      <t>メイショウ</t>
    </rPh>
    <phoneticPr fontId="7"/>
  </si>
  <si>
    <t>No.</t>
  </si>
  <si>
    <t>申　請　者</t>
    <rPh sb="0" eb="1">
      <t>サル</t>
    </rPh>
    <rPh sb="2" eb="3">
      <t>ショウ</t>
    </rPh>
    <rPh sb="4" eb="5">
      <t>シャ</t>
    </rPh>
    <phoneticPr fontId="7"/>
  </si>
  <si>
    <t>法人所在地</t>
    <rPh sb="0" eb="2">
      <t>ホウジン</t>
    </rPh>
    <rPh sb="2" eb="5">
      <t>ショザイチ</t>
    </rPh>
    <phoneticPr fontId="7"/>
  </si>
  <si>
    <t>－</t>
  </si>
  <si>
    <t>E-mail</t>
  </si>
  <si>
    <t>通所系</t>
    <rPh sb="0" eb="2">
      <t>ツウショ</t>
    </rPh>
    <rPh sb="2" eb="3">
      <t>ケイ</t>
    </rPh>
    <phoneticPr fontId="7"/>
  </si>
  <si>
    <t>「総括表」の入力欄（黄色セル）に必要事項を入力</t>
    <rPh sb="1" eb="3">
      <t>ソウカツ</t>
    </rPh>
    <rPh sb="3" eb="4">
      <t>ヒョウ</t>
    </rPh>
    <rPh sb="6" eb="8">
      <t>ニュウリョク</t>
    </rPh>
    <rPh sb="10" eb="12">
      <t>キイロ</t>
    </rPh>
    <rPh sb="16" eb="18">
      <t>ヒツヨウ</t>
    </rPh>
    <rPh sb="18" eb="20">
      <t>ジコウ</t>
    </rPh>
    <rPh sb="21" eb="23">
      <t>ニュウリョク</t>
    </rPh>
    <phoneticPr fontId="7"/>
  </si>
  <si>
    <t>事業所･施設数</t>
    <rPh sb="0" eb="3">
      <t>ジギョウショ</t>
    </rPh>
    <rPh sb="4" eb="6">
      <t>シセツ</t>
    </rPh>
    <rPh sb="6" eb="7">
      <t>スウ</t>
    </rPh>
    <phoneticPr fontId="7"/>
  </si>
  <si>
    <t>「申請額一覧」に全事業所分が正しく反映されているか確認</t>
    <rPh sb="1" eb="4">
      <t>シンセイガク</t>
    </rPh>
    <rPh sb="4" eb="6">
      <t>イチラン</t>
    </rPh>
    <rPh sb="8" eb="12">
      <t>ゼンジギョウショ</t>
    </rPh>
    <rPh sb="12" eb="13">
      <t>ブン</t>
    </rPh>
    <rPh sb="14" eb="15">
      <t>タダ</t>
    </rPh>
    <rPh sb="17" eb="19">
      <t>ハンエイ</t>
    </rPh>
    <rPh sb="25" eb="27">
      <t>カクニン</t>
    </rPh>
    <phoneticPr fontId="7"/>
  </si>
  <si>
    <t>通所
定員</t>
    <rPh sb="0" eb="2">
      <t>ツウショ</t>
    </rPh>
    <rPh sb="3" eb="5">
      <t>テイイン</t>
    </rPh>
    <phoneticPr fontId="7"/>
  </si>
  <si>
    <t>事業所・施設の所在地</t>
    <rPh sb="0" eb="3">
      <t>ジギョウショ</t>
    </rPh>
    <rPh sb="4" eb="6">
      <t>シセツ</t>
    </rPh>
    <rPh sb="7" eb="10">
      <t>ショザイチ</t>
    </rPh>
    <phoneticPr fontId="7"/>
  </si>
  <si>
    <t>手順</t>
    <rPh sb="0" eb="2">
      <t>テジュン</t>
    </rPh>
    <phoneticPr fontId="7"/>
  </si>
  <si>
    <t>合　　計</t>
    <rPh sb="0" eb="1">
      <t>ゴウ</t>
    </rPh>
    <rPh sb="3" eb="4">
      <t>ケイ</t>
    </rPh>
    <phoneticPr fontId="7"/>
  </si>
  <si>
    <t>算定額</t>
    <rPh sb="0" eb="2">
      <t>サンテイ</t>
    </rPh>
    <rPh sb="2" eb="3">
      <t>ガク</t>
    </rPh>
    <phoneticPr fontId="7"/>
  </si>
  <si>
    <t>介護老人福祉施設</t>
  </si>
  <si>
    <t>人</t>
    <rPh sb="0" eb="1">
      <t>ニン</t>
    </rPh>
    <phoneticPr fontId="7"/>
  </si>
  <si>
    <t>　この助成金に係る収入及び支出等に係る証拠書類を適切に整備保管する。</t>
    <rPh sb="29" eb="31">
      <t>ホカン</t>
    </rPh>
    <phoneticPr fontId="7"/>
  </si>
  <si>
    <t>法人本部の作業</t>
    <rPh sb="0" eb="2">
      <t>ホウジン</t>
    </rPh>
    <rPh sb="2" eb="4">
      <t>ホンブ</t>
    </rPh>
    <rPh sb="5" eb="7">
      <t>サギョウ</t>
    </rPh>
    <phoneticPr fontId="7"/>
  </si>
  <si>
    <t>　この助成金と対象経費を重複して，他の助成金を受けていない。</t>
  </si>
  <si>
    <t>　添付書類</t>
    <rPh sb="1" eb="3">
      <t>テンプ</t>
    </rPh>
    <rPh sb="3" eb="5">
      <t>ショルイ</t>
    </rPh>
    <phoneticPr fontId="7"/>
  </si>
  <si>
    <t>代表者の職・氏名</t>
  </si>
  <si>
    <t>看護小規模多機能型居宅介護</t>
  </si>
  <si>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7"/>
  </si>
  <si>
    <t>開設日</t>
    <rPh sb="0" eb="3">
      <t>カイセツビ</t>
    </rPh>
    <phoneticPr fontId="7"/>
  </si>
  <si>
    <t>入所系及び短期入所系</t>
    <rPh sb="0" eb="2">
      <t>ニュウショ</t>
    </rPh>
    <rPh sb="2" eb="3">
      <t>ケイ</t>
    </rPh>
    <rPh sb="3" eb="4">
      <t>オヨ</t>
    </rPh>
    <rPh sb="5" eb="7">
      <t>タンキ</t>
    </rPh>
    <rPh sb="7" eb="9">
      <t>ニュウショ</t>
    </rPh>
    <rPh sb="9" eb="10">
      <t>ケイ</t>
    </rPh>
    <phoneticPr fontId="7"/>
  </si>
  <si>
    <t>地域密着型通所介護</t>
    <rPh sb="0" eb="2">
      <t>チイキ</t>
    </rPh>
    <rPh sb="2" eb="5">
      <t>ミッチャクガタ</t>
    </rPh>
    <rPh sb="5" eb="7">
      <t>ツウショ</t>
    </rPh>
    <rPh sb="7" eb="9">
      <t>カイゴ</t>
    </rPh>
    <phoneticPr fontId="7"/>
  </si>
  <si>
    <t>申請額</t>
    <rPh sb="0" eb="2">
      <t>シンセイ</t>
    </rPh>
    <rPh sb="2" eb="3">
      <t>ガク</t>
    </rPh>
    <phoneticPr fontId="7"/>
  </si>
  <si>
    <t>複合系</t>
    <rPh sb="0" eb="2">
      <t>フクゴウ</t>
    </rPh>
    <rPh sb="2" eb="3">
      <t>ケイ</t>
    </rPh>
    <phoneticPr fontId="7"/>
  </si>
  <si>
    <t>普通</t>
    <rPh sb="0" eb="2">
      <t>フツウ</t>
    </rPh>
    <phoneticPr fontId="7"/>
  </si>
  <si>
    <t>店舗コード</t>
    <rPh sb="0" eb="2">
      <t>テンポ</t>
    </rPh>
    <phoneticPr fontId="7"/>
  </si>
  <si>
    <t>認知症対応型通所介護</t>
    <rPh sb="0" eb="3">
      <t>ニンチショウ</t>
    </rPh>
    <rPh sb="3" eb="6">
      <t>タイオウガタ</t>
    </rPh>
    <rPh sb="6" eb="8">
      <t>ツウショ</t>
    </rPh>
    <rPh sb="8" eb="10">
      <t>カイゴ</t>
    </rPh>
    <phoneticPr fontId="7"/>
  </si>
  <si>
    <t>申請日における通所定員</t>
    <rPh sb="0" eb="3">
      <t>しんせいび</t>
    </rPh>
    <rPh sb="7" eb="9">
      <t>つうしょ</t>
    </rPh>
    <rPh sb="9" eb="11">
      <t>ていいん</t>
    </rPh>
    <phoneticPr fontId="3" type="Hiragana"/>
  </si>
  <si>
    <t>　（１）施設別申請額一覧（別紙１）</t>
    <rPh sb="4" eb="6">
      <t>シセツ</t>
    </rPh>
    <rPh sb="6" eb="7">
      <t>ベツ</t>
    </rPh>
    <rPh sb="7" eb="10">
      <t>シンセイガク</t>
    </rPh>
    <rPh sb="10" eb="12">
      <t>イチラン</t>
    </rPh>
    <rPh sb="13" eb="15">
      <t>ベッシ</t>
    </rPh>
    <phoneticPr fontId="7"/>
  </si>
  <si>
    <t>　（２）施設別個票（別紙２）</t>
    <rPh sb="4" eb="6">
      <t>シセツ</t>
    </rPh>
    <rPh sb="6" eb="7">
      <t>ベツ</t>
    </rPh>
    <rPh sb="7" eb="9">
      <t>コヒョウ</t>
    </rPh>
    <rPh sb="10" eb="12">
      <t>ベッシ</t>
    </rPh>
    <phoneticPr fontId="7"/>
  </si>
  <si>
    <t>施設別個票（別紙２）</t>
    <rPh sb="0" eb="2">
      <t>シセツ</t>
    </rPh>
    <rPh sb="2" eb="3">
      <t>ベツ</t>
    </rPh>
    <rPh sb="3" eb="5">
      <t>コヒョウ</t>
    </rPh>
    <rPh sb="6" eb="8">
      <t>ベッシ</t>
    </rPh>
    <phoneticPr fontId="7"/>
  </si>
  <si>
    <t>介護老人保健施設</t>
  </si>
  <si>
    <t>介護医療院</t>
  </si>
  <si>
    <t>養護老人ホーム</t>
  </si>
  <si>
    <t>軽費老人ホーム</t>
  </si>
  <si>
    <t>入所
定員</t>
    <rPh sb="0" eb="2">
      <t>ニュウショ</t>
    </rPh>
    <rPh sb="3" eb="5">
      <t>テイイン</t>
    </rPh>
    <phoneticPr fontId="7"/>
  </si>
  <si>
    <t>人</t>
    <rPh sb="0" eb="1">
      <t>にん</t>
    </rPh>
    <phoneticPr fontId="3" type="Hiragana"/>
  </si>
  <si>
    <t>運営月数</t>
    <rPh sb="0" eb="2">
      <t>ウンエイ</t>
    </rPh>
    <rPh sb="2" eb="3">
      <t>ゲツ</t>
    </rPh>
    <rPh sb="3" eb="4">
      <t>スウ</t>
    </rPh>
    <phoneticPr fontId="7"/>
  </si>
  <si>
    <t>月</t>
    <rPh sb="0" eb="1">
      <t>つき</t>
    </rPh>
    <phoneticPr fontId="3" type="Hiragana"/>
  </si>
  <si>
    <t>代表者職・氏名</t>
    <rPh sb="0" eb="3">
      <t>ダイヒョウシャ</t>
    </rPh>
    <rPh sb="3" eb="4">
      <t>ショク</t>
    </rPh>
    <rPh sb="5" eb="6">
      <t>シ</t>
    </rPh>
    <rPh sb="6" eb="7">
      <t>メイ</t>
    </rPh>
    <phoneticPr fontId="7"/>
  </si>
  <si>
    <t>申請額（入所）</t>
    <rPh sb="0" eb="2">
      <t>シンセイ</t>
    </rPh>
    <rPh sb="2" eb="3">
      <t>ガク</t>
    </rPh>
    <rPh sb="4" eb="6">
      <t>ニュウショ</t>
    </rPh>
    <phoneticPr fontId="7"/>
  </si>
  <si>
    <t>申請額（通所）</t>
    <rPh sb="0" eb="2">
      <t>シンセイ</t>
    </rPh>
    <rPh sb="2" eb="3">
      <t>ガク</t>
    </rPh>
    <rPh sb="4" eb="6">
      <t>ツウショ</t>
    </rPh>
    <phoneticPr fontId="7"/>
  </si>
  <si>
    <t>「個票」及び「申請額一覧」の内容が「総括表」にも正しく反映されているか確認</t>
    <rPh sb="1" eb="3">
      <t>コヒョウ</t>
    </rPh>
    <rPh sb="4" eb="5">
      <t>オヨ</t>
    </rPh>
    <rPh sb="7" eb="10">
      <t>シンセイガク</t>
    </rPh>
    <rPh sb="10" eb="12">
      <t>イチラン</t>
    </rPh>
    <rPh sb="14" eb="16">
      <t>ナイヨウ</t>
    </rPh>
    <rPh sb="18" eb="21">
      <t>ソウカツヒョウ</t>
    </rPh>
    <rPh sb="24" eb="25">
      <t>タダ</t>
    </rPh>
    <rPh sb="27" eb="29">
      <t>ハンエイ</t>
    </rPh>
    <rPh sb="35" eb="37">
      <t>カクニン</t>
    </rPh>
    <phoneticPr fontId="7"/>
  </si>
  <si>
    <t>月</t>
    <rPh sb="0" eb="1">
      <t>がつ</t>
    </rPh>
    <phoneticPr fontId="3" type="Hiragana"/>
  </si>
  <si>
    <t>施設数</t>
    <rPh sb="0" eb="2">
      <t>しせつ</t>
    </rPh>
    <rPh sb="2" eb="3">
      <t>すう</t>
    </rPh>
    <phoneticPr fontId="3" type="Hiragana"/>
  </si>
  <si>
    <t>申請額</t>
    <rPh sb="0" eb="3">
      <t>しんせいがく</t>
    </rPh>
    <phoneticPr fontId="3" type="Hiragana"/>
  </si>
  <si>
    <t>　暴力団排除条例（平成２３年秋田県条例第２９号）に規定する暴力団又は暴力団員ではない。</t>
  </si>
  <si>
    <t>委任に関する届け出</t>
  </si>
  <si>
    <t>（受 任 者）</t>
  </si>
  <si>
    <t>（委 任 者）</t>
  </si>
  <si>
    <t>地域密着型介護老人福祉施設入所者生活介護</t>
  </si>
  <si>
    <t>法 人 名</t>
  </si>
  <si>
    <t>代表者名</t>
  </si>
  <si>
    <t>令和</t>
    <rPh sb="0" eb="2">
      <t>れいわ</t>
    </rPh>
    <phoneticPr fontId="3" type="Hiragana"/>
  </si>
  <si>
    <t>年</t>
    <rPh sb="0" eb="1">
      <t>ねん</t>
    </rPh>
    <phoneticPr fontId="3" type="Hiragana"/>
  </si>
  <si>
    <t>日</t>
    <rPh sb="0" eb="1">
      <t>にち</t>
    </rPh>
    <phoneticPr fontId="3" type="Hiragana"/>
  </si>
  <si>
    <t>請　求　書</t>
    <rPh sb="0" eb="1">
      <t>ショウ</t>
    </rPh>
    <rPh sb="2" eb="3">
      <t>モトム</t>
    </rPh>
    <rPh sb="4" eb="5">
      <t>ショ</t>
    </rPh>
    <phoneticPr fontId="7"/>
  </si>
  <si>
    <t>【債権者】</t>
    <rPh sb="1" eb="4">
      <t>サイケンシャ</t>
    </rPh>
    <phoneticPr fontId="7"/>
  </si>
  <si>
    <t>郵便番号</t>
    <rPh sb="0" eb="2">
      <t>ユウビン</t>
    </rPh>
    <rPh sb="2" eb="4">
      <t>バンゴウ</t>
    </rPh>
    <phoneticPr fontId="7"/>
  </si>
  <si>
    <t>住所</t>
    <rPh sb="0" eb="1">
      <t>ジュウ</t>
    </rPh>
    <rPh sb="1" eb="2">
      <t>ショ</t>
    </rPh>
    <phoneticPr fontId="7"/>
  </si>
  <si>
    <t>【振込先口座】</t>
    <rPh sb="1" eb="4">
      <t>フリコミサキ</t>
    </rPh>
    <rPh sb="4" eb="6">
      <t>コウザ</t>
    </rPh>
    <phoneticPr fontId="7"/>
  </si>
  <si>
    <t>口座番号</t>
    <rPh sb="0" eb="2">
      <t>コウザ</t>
    </rPh>
    <rPh sb="2" eb="4">
      <t>バンゴウ</t>
    </rPh>
    <phoneticPr fontId="7"/>
  </si>
  <si>
    <t>請　求　金　額</t>
    <rPh sb="0" eb="1">
      <t>ショウ</t>
    </rPh>
    <rPh sb="2" eb="3">
      <t>モトム</t>
    </rPh>
    <rPh sb="4" eb="5">
      <t>カネ</t>
    </rPh>
    <rPh sb="6" eb="7">
      <t>ガク</t>
    </rPh>
    <phoneticPr fontId="7"/>
  </si>
  <si>
    <t>金融機関名</t>
    <rPh sb="0" eb="2">
      <t>キンユウ</t>
    </rPh>
    <rPh sb="2" eb="4">
      <t>キカン</t>
    </rPh>
    <rPh sb="4" eb="5">
      <t>メイ</t>
    </rPh>
    <phoneticPr fontId="7"/>
  </si>
  <si>
    <t>\</t>
  </si>
  <si>
    <t>令和　　 年　　 月　　 日</t>
    <rPh sb="0" eb="2">
      <t>レイワ</t>
    </rPh>
    <rPh sb="5" eb="6">
      <t>ネン</t>
    </rPh>
    <rPh sb="9" eb="10">
      <t>ガツ</t>
    </rPh>
    <rPh sb="13" eb="14">
      <t>ニチ</t>
    </rPh>
    <phoneticPr fontId="7"/>
  </si>
  <si>
    <t>支店名</t>
    <rPh sb="0" eb="3">
      <t>シテンメイ</t>
    </rPh>
    <phoneticPr fontId="7"/>
  </si>
  <si>
    <t>電話番号</t>
  </si>
  <si>
    <t>預 金 種 別</t>
    <rPh sb="0" eb="1">
      <t>アズカリ</t>
    </rPh>
    <rPh sb="2" eb="3">
      <t>キン</t>
    </rPh>
    <rPh sb="4" eb="5">
      <t>タネ</t>
    </rPh>
    <rPh sb="6" eb="7">
      <t>ベツ</t>
    </rPh>
    <phoneticPr fontId="7"/>
  </si>
  <si>
    <t>貯蓄</t>
    <rPh sb="0" eb="2">
      <t>チョチク</t>
    </rPh>
    <phoneticPr fontId="7"/>
  </si>
  <si>
    <t>当座</t>
  </si>
  <si>
    <t>その他</t>
  </si>
  <si>
    <t>※ 振込口座情報は正確にご記入ください。</t>
    <rPh sb="2" eb="4">
      <t>フリコミ</t>
    </rPh>
    <rPh sb="4" eb="8">
      <t>コウザジョウホウ</t>
    </rPh>
    <rPh sb="9" eb="11">
      <t>セイカク</t>
    </rPh>
    <rPh sb="13" eb="15">
      <t>キニュウ</t>
    </rPh>
    <phoneticPr fontId="7"/>
  </si>
  <si>
    <t>事業所ごとに「個票」の入力欄（黄色セル）に必要事項を入力
自動集計しますので、シート名は変更しないでください。</t>
    <rPh sb="0" eb="3">
      <t>ジギョウショ</t>
    </rPh>
    <rPh sb="7" eb="9">
      <t>コヒョウ</t>
    </rPh>
    <rPh sb="11" eb="14">
      <t>ニュウリョクラン</t>
    </rPh>
    <rPh sb="15" eb="17">
      <t>キイロ</t>
    </rPh>
    <rPh sb="21" eb="23">
      <t>ヒツヨウ</t>
    </rPh>
    <rPh sb="23" eb="25">
      <t>ジコウ</t>
    </rPh>
    <rPh sb="26" eb="28">
      <t>ニュウリョク</t>
    </rPh>
    <rPh sb="29" eb="31">
      <t>ジドウ</t>
    </rPh>
    <rPh sb="31" eb="33">
      <t>シュウケイ</t>
    </rPh>
    <rPh sb="42" eb="43">
      <t>メイ</t>
    </rPh>
    <rPh sb="44" eb="46">
      <t>ヘンコウ</t>
    </rPh>
    <phoneticPr fontId="7"/>
  </si>
  <si>
    <t>　施設を休止・廃止する予定がない。</t>
    <rPh sb="1" eb="3">
      <t>しせつ</t>
    </rPh>
    <rPh sb="4" eb="6">
      <t>きゅうし</t>
    </rPh>
    <rPh sb="7" eb="9">
      <t>はいし</t>
    </rPh>
    <rPh sb="11" eb="13">
      <t>よてい</t>
    </rPh>
    <phoneticPr fontId="3" type="Hiragana"/>
  </si>
  <si>
    <t>認知症対応型共同生活介護</t>
  </si>
  <si>
    <t>特定施設入居者生活介護</t>
  </si>
  <si>
    <t>地域密着型特定施設入居者生活介護</t>
  </si>
  <si>
    <t>短期入所生活介護</t>
  </si>
  <si>
    <t>小規模多機能型居宅介護</t>
  </si>
  <si>
    <t>通所介護</t>
    <rPh sb="0" eb="2">
      <t>ツウショ</t>
    </rPh>
    <rPh sb="2" eb="4">
      <t>カイゴ</t>
    </rPh>
    <phoneticPr fontId="7"/>
  </si>
  <si>
    <t>通所リハビリテーション</t>
    <rPh sb="0" eb="2">
      <t>ツウショ</t>
    </rPh>
    <phoneticPr fontId="7"/>
  </si>
  <si>
    <t>申請（実績報告）額</t>
    <rPh sb="0" eb="2">
      <t>しんせい</t>
    </rPh>
    <rPh sb="3" eb="5">
      <t>じっせき</t>
    </rPh>
    <rPh sb="5" eb="7">
      <t>ほうこく</t>
    </rPh>
    <rPh sb="8" eb="9">
      <t>がく</t>
    </rPh>
    <phoneticPr fontId="3" type="Hiragana"/>
  </si>
  <si>
    <t>申請内訳</t>
    <rPh sb="0" eb="2">
      <t>シンセイ</t>
    </rPh>
    <rPh sb="2" eb="4">
      <t>ウチワケ</t>
    </rPh>
    <phoneticPr fontId="7"/>
  </si>
  <si>
    <t>円</t>
    <rPh sb="0" eb="1">
      <t>エン</t>
    </rPh>
    <phoneticPr fontId="7"/>
  </si>
  <si>
    <t>円</t>
  </si>
  <si>
    <t>　この助成金は，施設利用者の食事提供に係る食材料費に充てる。</t>
    <rPh sb="8" eb="10">
      <t>シセツ</t>
    </rPh>
    <rPh sb="10" eb="13">
      <t>リヨウシャ</t>
    </rPh>
    <rPh sb="14" eb="16">
      <t>ショクジ</t>
    </rPh>
    <rPh sb="16" eb="18">
      <t>テイキョウ</t>
    </rPh>
    <rPh sb="19" eb="20">
      <t>カカ</t>
    </rPh>
    <rPh sb="21" eb="22">
      <t>ショク</t>
    </rPh>
    <rPh sb="22" eb="25">
      <t>ザイリョウヒ</t>
    </rPh>
    <rPh sb="26" eb="27">
      <t>ア</t>
    </rPh>
    <phoneticPr fontId="7"/>
  </si>
  <si>
    <t>（様式第１号）</t>
    <rPh sb="1" eb="3">
      <t>ヨウシキ</t>
    </rPh>
    <rPh sb="3" eb="4">
      <t>ダイ</t>
    </rPh>
    <rPh sb="5" eb="6">
      <t>ゴウ</t>
    </rPh>
    <phoneticPr fontId="7"/>
  </si>
  <si>
    <r>
      <t xml:space="preserve">「請求書」の必要事項を入力
</t>
    </r>
    <r>
      <rPr>
        <b/>
        <u/>
        <sz val="10"/>
        <color theme="1"/>
        <rFont val="BIZ UD明朝 Medium"/>
        <family val="1"/>
        <charset val="128"/>
      </rPr>
      <t>なお、提出の際に振込口座が確認できる通帳のコピーを必ず貼付すること。</t>
    </r>
    <rPh sb="1" eb="4">
      <t>セイキュウショ</t>
    </rPh>
    <rPh sb="6" eb="8">
      <t>ヒツヨウ</t>
    </rPh>
    <rPh sb="8" eb="10">
      <t>ジコウ</t>
    </rPh>
    <rPh sb="11" eb="13">
      <t>ニュウリョク</t>
    </rPh>
    <rPh sb="17" eb="19">
      <t>テイシュツ</t>
    </rPh>
    <rPh sb="20" eb="21">
      <t>サイ</t>
    </rPh>
    <rPh sb="22" eb="24">
      <t>フリコミ</t>
    </rPh>
    <rPh sb="24" eb="26">
      <t>コウザ</t>
    </rPh>
    <rPh sb="27" eb="29">
      <t>カクニン</t>
    </rPh>
    <rPh sb="32" eb="34">
      <t>ツウチョウ</t>
    </rPh>
    <rPh sb="39" eb="40">
      <t>カナラ</t>
    </rPh>
    <rPh sb="41" eb="43">
      <t>テンプ</t>
    </rPh>
    <phoneticPr fontId="7"/>
  </si>
  <si>
    <t>仙北市長　田口　知明</t>
    <rPh sb="0" eb="2">
      <t>センボク</t>
    </rPh>
    <rPh sb="2" eb="4">
      <t>シチョウ</t>
    </rPh>
    <rPh sb="5" eb="7">
      <t>タグチ</t>
    </rPh>
    <rPh sb="8" eb="10">
      <t>トモアキ</t>
    </rPh>
    <phoneticPr fontId="7"/>
  </si>
  <si>
    <t>（食材料費）</t>
    <rPh sb="1" eb="5">
      <t>しょくざいりょうひ</t>
    </rPh>
    <phoneticPr fontId="3" type="Hiragana"/>
  </si>
  <si>
    <t>　仙北市長　田口　知明　様</t>
    <rPh sb="1" eb="3">
      <t>センボク</t>
    </rPh>
    <rPh sb="3" eb="5">
      <t>シチョウ</t>
    </rPh>
    <rPh sb="6" eb="8">
      <t>タグチ</t>
    </rPh>
    <rPh sb="9" eb="11">
      <t>トモアキ</t>
    </rPh>
    <rPh sb="12" eb="13">
      <t>サマ</t>
    </rPh>
    <phoneticPr fontId="7"/>
  </si>
  <si>
    <t>　（課名　長寿支援課）</t>
    <rPh sb="2" eb="4">
      <t>カメイ</t>
    </rPh>
    <rPh sb="5" eb="9">
      <t>チョウジュシエン</t>
    </rPh>
    <rPh sb="9" eb="10">
      <t>カ</t>
    </rPh>
    <phoneticPr fontId="7"/>
  </si>
  <si>
    <r>
      <t>　口座名義　　　</t>
    </r>
    <r>
      <rPr>
        <b/>
        <sz val="9"/>
        <color indexed="8"/>
        <rFont val="BIZ UD明朝 Medium"/>
        <family val="1"/>
        <charset val="128"/>
      </rPr>
      <t>（カタカナ・英字・数字で、通帳見開き記載の名義を記入してください。）</t>
    </r>
    <rPh sb="1" eb="3">
      <t>コウザ</t>
    </rPh>
    <rPh sb="3" eb="5">
      <t>メイギ</t>
    </rPh>
    <rPh sb="14" eb="16">
      <t>エイジ</t>
    </rPh>
    <rPh sb="17" eb="19">
      <t>スウジ</t>
    </rPh>
    <rPh sb="26" eb="28">
      <t>キサイ</t>
    </rPh>
    <phoneticPr fontId="7"/>
  </si>
  <si>
    <t>※ ゆうちょ銀行は通帳見開きページの下部に印字された口座番号等を記載してください。</t>
    <rPh sb="9" eb="11">
      <t>ツウチョウ</t>
    </rPh>
    <rPh sb="11" eb="13">
      <t>ミヒラ</t>
    </rPh>
    <rPh sb="18" eb="20">
      <t>カブ</t>
    </rPh>
    <rPh sb="21" eb="23">
      <t>インジ</t>
    </rPh>
    <rPh sb="26" eb="28">
      <t>コウザ</t>
    </rPh>
    <rPh sb="28" eb="30">
      <t>バンゴウ</t>
    </rPh>
    <rPh sb="30" eb="31">
      <t>ナド</t>
    </rPh>
    <rPh sb="32" eb="34">
      <t>キサイ</t>
    </rPh>
    <phoneticPr fontId="7"/>
  </si>
  <si>
    <t>※ 通帳のコピー等、口座が確認できる書類を添付してください。</t>
    <rPh sb="2" eb="4">
      <t>ツウチョウ</t>
    </rPh>
    <rPh sb="8" eb="9">
      <t>ナド</t>
    </rPh>
    <rPh sb="10" eb="12">
      <t>コウザ</t>
    </rPh>
    <rPh sb="13" eb="15">
      <t>カクニン</t>
    </rPh>
    <rPh sb="18" eb="20">
      <t>ショルイ</t>
    </rPh>
    <rPh sb="21" eb="23">
      <t>テンプ</t>
    </rPh>
    <phoneticPr fontId="7"/>
  </si>
  <si>
    <t>します。</t>
    <phoneticPr fontId="7"/>
  </si>
  <si>
    <t>関する権限を、以下のとおり委任します。</t>
    <phoneticPr fontId="3" type="Hiragana"/>
  </si>
  <si>
    <t>仙北市長　田口　知明　様</t>
    <rPh sb="0" eb="2">
      <t>せんぼく</t>
    </rPh>
    <rPh sb="5" eb="7">
      <t>たぐち</t>
    </rPh>
    <rPh sb="8" eb="10">
      <t>ともあき</t>
    </rPh>
    <phoneticPr fontId="3" type="Hiragana"/>
  </si>
  <si>
    <t>令和７年度仙北市介護保険施設等物価高騰対策事業費補助金（食材料費）</t>
    <rPh sb="5" eb="7">
      <t>センボク</t>
    </rPh>
    <rPh sb="7" eb="8">
      <t>シ</t>
    </rPh>
    <rPh sb="15" eb="17">
      <t>ブッカ</t>
    </rPh>
    <rPh sb="17" eb="19">
      <t>コウトウ</t>
    </rPh>
    <rPh sb="19" eb="21">
      <t>タイサク</t>
    </rPh>
    <rPh sb="23" eb="24">
      <t>ヒ</t>
    </rPh>
    <rPh sb="24" eb="27">
      <t>ホジョキン</t>
    </rPh>
    <rPh sb="28" eb="29">
      <t>ショク</t>
    </rPh>
    <rPh sb="29" eb="32">
      <t>ザイリョウヒ</t>
    </rPh>
    <phoneticPr fontId="7"/>
  </si>
  <si>
    <t>　令和７年度仙北市介護保険施設等物価高騰対策事業費補助金（食材料費）として、次のとおり請求</t>
    <rPh sb="6" eb="9">
      <t>センボクシ</t>
    </rPh>
    <rPh sb="16" eb="18">
      <t>ブッカ</t>
    </rPh>
    <rPh sb="18" eb="20">
      <t>コウトウ</t>
    </rPh>
    <rPh sb="20" eb="22">
      <t>タイサク</t>
    </rPh>
    <phoneticPr fontId="7"/>
  </si>
  <si>
    <t>　私は、令和７年度仙北市介護保険施設等物価高騰対策事業費補助金（食材料費）の受領に</t>
    <rPh sb="9" eb="12">
      <t>せんぼくし</t>
    </rPh>
    <rPh sb="19" eb="21">
      <t>ぶっか</t>
    </rPh>
    <rPh sb="21" eb="23">
      <t>こうとう</t>
    </rPh>
    <rPh sb="23" eb="25">
      <t>たいさく</t>
    </rPh>
    <phoneticPr fontId="3" type="Hiragana"/>
  </si>
  <si>
    <t>令和７年度仙北市介護保険施設等物価高騰対策事業費（食材料費）補助金交付申請書兼実績報告書</t>
    <rPh sb="0" eb="2">
      <t>レイワ</t>
    </rPh>
    <rPh sb="3" eb="5">
      <t>ネンド</t>
    </rPh>
    <rPh sb="5" eb="7">
      <t>センボク</t>
    </rPh>
    <rPh sb="15" eb="17">
      <t>ブッカ</t>
    </rPh>
    <rPh sb="17" eb="19">
      <t>コウトウ</t>
    </rPh>
    <rPh sb="19" eb="21">
      <t>タイサク</t>
    </rPh>
    <rPh sb="23" eb="24">
      <t>ヒ</t>
    </rPh>
    <rPh sb="30" eb="33">
      <t>ホジョキン</t>
    </rPh>
    <rPh sb="33" eb="35">
      <t>コウフ</t>
    </rPh>
    <rPh sb="35" eb="38">
      <t>シンセイショ</t>
    </rPh>
    <rPh sb="38" eb="39">
      <t>ケン</t>
    </rPh>
    <rPh sb="39" eb="41">
      <t>ジッセキ</t>
    </rPh>
    <rPh sb="41" eb="44">
      <t>ホウコクショ</t>
    </rPh>
    <phoneticPr fontId="7"/>
  </si>
  <si>
    <t xml:space="preserve">
仙北市長寿支援課へ下記の書類一式を郵送又は持参
・申請書及び請求書（通帳のコピーを添付）を紙媒体で提出
※申請者と振込先の口座名義が違う場合は委任状も紙媒体で提出（請求書及び委任状は押印が必要）
※封筒に「仙北市物価高騰対策事業　関係書類在中」と明記
※他の書類を同封しないでください。</t>
    <rPh sb="20" eb="21">
      <t>マタ</t>
    </rPh>
    <rPh sb="22" eb="24">
      <t>ジサン</t>
    </rPh>
    <phoneticPr fontId="7"/>
  </si>
  <si>
    <t>　標記について、仙北市介護保険施設等物価高騰対策事業実施要綱（食材料費）第４条の規定に基づき次のとおり申請します。
　なお，補助金の交付決定を受けた際には，この申請をもって補助金等交付規則（平成17年仙北市規則第39号）第13条による実績報告書とします。</t>
    <rPh sb="1" eb="3">
      <t>ヒョウキ</t>
    </rPh>
    <rPh sb="31" eb="35">
      <t>ショクザイリョウヒ</t>
    </rPh>
    <rPh sb="36" eb="37">
      <t>ダイ</t>
    </rPh>
    <rPh sb="38" eb="39">
      <t>ジョウ</t>
    </rPh>
    <rPh sb="40" eb="42">
      <t>キテイ</t>
    </rPh>
    <rPh sb="43" eb="44">
      <t>モト</t>
    </rPh>
    <rPh sb="46" eb="47">
      <t>ツギ</t>
    </rPh>
    <rPh sb="51" eb="53">
      <t>シンセイ</t>
    </rPh>
    <rPh sb="95" eb="97">
      <t>ヘイセイ</t>
    </rPh>
    <rPh sb="99" eb="100">
      <t>ネン</t>
    </rPh>
    <rPh sb="100" eb="103">
      <t>センボクシ</t>
    </rPh>
    <rPh sb="105" eb="106">
      <t>ダイ</t>
    </rPh>
    <rPh sb="108" eb="109">
      <t>ゴウ</t>
    </rPh>
    <phoneticPr fontId="7"/>
  </si>
  <si>
    <t>施設別申請額一覧（別紙１）</t>
    <rPh sb="0" eb="2">
      <t>シセツ</t>
    </rPh>
    <rPh sb="2" eb="3">
      <t>ベツ</t>
    </rPh>
    <rPh sb="3" eb="6">
      <t>シンセイガク</t>
    </rPh>
    <rPh sb="6" eb="8">
      <t>イチラン</t>
    </rPh>
    <rPh sb="9" eb="11">
      <t>ベッシ</t>
    </rPh>
    <phoneticPr fontId="7"/>
  </si>
  <si>
    <t>事業所・施設名</t>
    <rPh sb="0" eb="3">
      <t>ジギョウショ</t>
    </rPh>
    <rPh sb="4" eb="7">
      <t>シセツメイ</t>
    </rPh>
    <phoneticPr fontId="7"/>
  </si>
  <si>
    <t>介護保険
事業所番号</t>
    <rPh sb="0" eb="2">
      <t>カイゴ</t>
    </rPh>
    <rPh sb="2" eb="4">
      <t>ホケン</t>
    </rPh>
    <rPh sb="5" eb="8">
      <t>ジギョウショ</t>
    </rPh>
    <rPh sb="8" eb="10">
      <t>バンゴウ</t>
    </rPh>
    <phoneticPr fontId="7"/>
  </si>
  <si>
    <t>開所日</t>
    <rPh sb="0" eb="2">
      <t>カイショ</t>
    </rPh>
    <rPh sb="2" eb="3">
      <t>ビ</t>
    </rPh>
    <phoneticPr fontId="7"/>
  </si>
  <si>
    <t>定員
（入所）</t>
    <rPh sb="0" eb="2">
      <t>テイイン</t>
    </rPh>
    <rPh sb="4" eb="6">
      <t>ニュウショ</t>
    </rPh>
    <phoneticPr fontId="7"/>
  </si>
  <si>
    <t>定員
（通所）</t>
    <rPh sb="0" eb="2">
      <t>ていいん</t>
    </rPh>
    <rPh sb="4" eb="6">
      <t>つうしょ</t>
    </rPh>
    <phoneticPr fontId="3" type="Hiragana"/>
  </si>
  <si>
    <t>基準単価
（入所）</t>
    <rPh sb="0" eb="2">
      <t>キジュン</t>
    </rPh>
    <rPh sb="2" eb="4">
      <t>タンカ</t>
    </rPh>
    <rPh sb="6" eb="8">
      <t>ニュウショ</t>
    </rPh>
    <phoneticPr fontId="7"/>
  </si>
  <si>
    <t>基準単価
（通所）</t>
    <rPh sb="0" eb="2">
      <t>キジュン</t>
    </rPh>
    <rPh sb="2" eb="4">
      <t>タンカ</t>
    </rPh>
    <rPh sb="6" eb="8">
      <t>ツウショ</t>
    </rPh>
    <phoneticPr fontId="7"/>
  </si>
  <si>
    <t>算定額</t>
    <rPh sb="0" eb="3">
      <t>サンテイガク</t>
    </rPh>
    <phoneticPr fontId="7"/>
  </si>
  <si>
    <t>運営月数
（入所）</t>
    <rPh sb="0" eb="2">
      <t>ウンエイ</t>
    </rPh>
    <rPh sb="2" eb="3">
      <t>ツキ</t>
    </rPh>
    <rPh sb="3" eb="4">
      <t>スウ</t>
    </rPh>
    <rPh sb="6" eb="8">
      <t>ニュウショ</t>
    </rPh>
    <phoneticPr fontId="7"/>
  </si>
  <si>
    <t>運営月数
（通所）</t>
    <rPh sb="0" eb="2">
      <t>ウンエイ</t>
    </rPh>
    <rPh sb="2" eb="3">
      <t>ツキ</t>
    </rPh>
    <rPh sb="3" eb="4">
      <t>スウ</t>
    </rPh>
    <rPh sb="6" eb="8">
      <t>ツウショ</t>
    </rPh>
    <phoneticPr fontId="7"/>
  </si>
  <si>
    <t>申請額計</t>
    <rPh sb="0" eb="3">
      <t>しんせいがく</t>
    </rPh>
    <rPh sb="3" eb="4">
      <t>けい</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</si>
</sst>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_ "/>
    <numFmt numFmtId="177" formatCode="#,##0_ "/>
    <numFmt numFmtId="178" formatCode="#,##0;\-#,##0;&quot;&quot;"/>
    <numFmt numFmtId="179" formatCode="#,##0&quot;人&quot;;\-#,##0;&quot;&quot;"/>
    <numFmt numFmtId="180" formatCode="#,##0&quot;円&quot;;\-#,##0;&quot;&quot;"/>
    <numFmt numFmtId="181" formatCode="0&quot;月&quot;_ "/>
    <numFmt numFmtId="182" formatCode="0_ "/>
  </numFmts>
  <fonts count="38">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11"/>
      <color theme="1"/>
      <name val="ＭＳ 明朝"/>
      <family val="1"/>
    </font>
    <font>
      <sz val="10"/>
      <color theme="1"/>
      <name val="ＭＳ 明朝"/>
      <family val="1"/>
    </font>
    <font>
      <b/>
      <sz val="10"/>
      <color theme="1"/>
      <name val="ＭＳ 明朝"/>
      <family val="1"/>
    </font>
    <font>
      <sz val="6"/>
      <name val="ＭＳ Ｐゴシック"/>
      <family val="3"/>
    </font>
    <font>
      <sz val="11"/>
      <name val="ＭＳ Ｐゴシック"/>
      <family val="3"/>
      <charset val="128"/>
    </font>
    <font>
      <sz val="11"/>
      <color indexed="81"/>
      <name val="ＭＳ 明朝"/>
      <family val="1"/>
      <charset val="128"/>
    </font>
    <font>
      <sz val="11"/>
      <color indexed="81"/>
      <name val="MS P ゴシック"/>
      <family val="3"/>
      <charset val="128"/>
    </font>
    <font>
      <b/>
      <sz val="11"/>
      <color rgb="FFFF0000"/>
      <name val="ＭＳ Ｐゴシック"/>
      <family val="3"/>
      <charset val="128"/>
    </font>
    <font>
      <b/>
      <sz val="11"/>
      <color theme="0"/>
      <name val="ＭＳ Ｐゴシック"/>
      <family val="3"/>
      <charset val="128"/>
    </font>
    <font>
      <sz val="11"/>
      <color theme="1"/>
      <name val="BIZ UD明朝 Medium"/>
      <family val="1"/>
      <charset val="128"/>
    </font>
    <font>
      <sz val="11"/>
      <name val="BIZ UD明朝 Medium"/>
      <family val="1"/>
      <charset val="128"/>
    </font>
    <font>
      <b/>
      <sz val="16"/>
      <color theme="1"/>
      <name val="BIZ UD明朝 Medium"/>
      <family val="1"/>
      <charset val="128"/>
    </font>
    <font>
      <sz val="12"/>
      <color theme="1"/>
      <name val="BIZ UD明朝 Medium"/>
      <family val="1"/>
      <charset val="128"/>
    </font>
    <font>
      <b/>
      <sz val="14"/>
      <color theme="1"/>
      <name val="BIZ UD明朝 Medium"/>
      <family val="1"/>
      <charset val="128"/>
    </font>
    <font>
      <b/>
      <sz val="12"/>
      <name val="BIZ UD明朝 Medium"/>
      <family val="1"/>
      <charset val="128"/>
    </font>
    <font>
      <sz val="10"/>
      <color theme="1"/>
      <name val="BIZ UD明朝 Medium"/>
      <family val="1"/>
      <charset val="128"/>
    </font>
    <font>
      <b/>
      <u/>
      <sz val="10"/>
      <color theme="1"/>
      <name val="BIZ UD明朝 Medium"/>
      <family val="1"/>
      <charset val="128"/>
    </font>
    <font>
      <sz val="10"/>
      <name val="BIZ UD明朝 Medium"/>
      <family val="1"/>
      <charset val="128"/>
    </font>
    <font>
      <sz val="9"/>
      <color theme="1"/>
      <name val="BIZ UD明朝 Medium"/>
      <family val="1"/>
      <charset val="128"/>
    </font>
    <font>
      <sz val="12"/>
      <name val="BIZ UD明朝 Medium"/>
      <family val="1"/>
      <charset val="128"/>
    </font>
    <font>
      <sz val="8"/>
      <color theme="1"/>
      <name val="BIZ UD明朝 Medium"/>
      <family val="1"/>
      <charset val="128"/>
    </font>
    <font>
      <b/>
      <sz val="10"/>
      <color theme="1"/>
      <name val="BIZ UD明朝 Medium"/>
      <family val="1"/>
      <charset val="128"/>
    </font>
    <font>
      <sz val="8"/>
      <color rgb="FFFF0000"/>
      <name val="BIZ UD明朝 Medium"/>
      <family val="1"/>
      <charset val="128"/>
    </font>
    <font>
      <sz val="10"/>
      <color rgb="FFFF0000"/>
      <name val="BIZ UD明朝 Medium"/>
      <family val="1"/>
      <charset val="128"/>
    </font>
    <font>
      <sz val="14"/>
      <color theme="1"/>
      <name val="BIZ UD明朝 Medium"/>
      <family val="1"/>
      <charset val="128"/>
    </font>
    <font>
      <sz val="11"/>
      <color indexed="8"/>
      <name val="BIZ UD明朝 Medium"/>
      <family val="1"/>
      <charset val="128"/>
    </font>
    <font>
      <b/>
      <sz val="9"/>
      <color indexed="8"/>
      <name val="BIZ UD明朝 Medium"/>
      <family val="1"/>
      <charset val="128"/>
    </font>
    <font>
      <sz val="20"/>
      <color theme="1"/>
      <name val="BIZ UD明朝 Medium"/>
      <family val="1"/>
      <charset val="128"/>
    </font>
    <font>
      <b/>
      <sz val="18"/>
      <color theme="1"/>
      <name val="BIZ UD明朝 Medium"/>
      <family val="1"/>
      <charset val="128"/>
    </font>
    <font>
      <sz val="16"/>
      <name val="BIZ UD明朝 Medium"/>
      <family val="1"/>
      <charset val="128"/>
    </font>
    <font>
      <sz val="6"/>
      <color theme="1"/>
      <name val="BIZ UD明朝 Medium"/>
      <family val="1"/>
      <charset val="128"/>
    </font>
    <font>
      <b/>
      <sz val="10"/>
      <name val="BIZ UD明朝 Medium"/>
      <family val="1"/>
      <charset val="128"/>
    </font>
    <font>
      <sz val="9"/>
      <name val="BIZ UD明朝 Medium"/>
      <family val="1"/>
      <charset val="128"/>
    </font>
    <font>
      <sz val="6"/>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BE"/>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double">
        <color indexed="64"/>
      </left>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376">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4" fillId="3" borderId="1" xfId="0" applyFont="1" applyFill="1" applyBorder="1" applyAlignment="1">
      <alignment horizontal="center" vertical="center" shrinkToFit="1"/>
    </xf>
    <xf numFmtId="178" fontId="4" fillId="0" borderId="1" xfId="0" applyNumberFormat="1" applyFont="1" applyBorder="1" applyAlignment="1">
      <alignment horizontal="center" vertical="center" shrinkToFit="1"/>
    </xf>
    <xf numFmtId="0" fontId="5" fillId="3" borderId="37" xfId="0" applyFont="1" applyFill="1" applyBorder="1" applyAlignment="1">
      <alignment horizontal="center" vertical="center" shrinkToFit="1"/>
    </xf>
    <xf numFmtId="178" fontId="4" fillId="0" borderId="37" xfId="0" applyNumberFormat="1" applyFont="1" applyBorder="1" applyAlignment="1">
      <alignment horizontal="center" vertical="center" wrapText="1"/>
    </xf>
    <xf numFmtId="0" fontId="5" fillId="3" borderId="37" xfId="0" applyFont="1" applyFill="1" applyBorder="1" applyAlignment="1">
      <alignment horizontal="center" vertical="center"/>
    </xf>
    <xf numFmtId="178" fontId="4" fillId="0" borderId="37" xfId="0" applyNumberFormat="1" applyFont="1" applyBorder="1" applyAlignment="1">
      <alignment horizontal="left" vertical="center" wrapText="1"/>
    </xf>
    <xf numFmtId="0" fontId="5" fillId="3" borderId="1" xfId="0" applyFont="1" applyFill="1" applyBorder="1" applyAlignment="1">
      <alignment horizontal="center" vertical="center" wrapText="1"/>
    </xf>
    <xf numFmtId="178" fontId="4" fillId="0" borderId="37" xfId="0" applyNumberFormat="1" applyFont="1" applyBorder="1" applyAlignment="1">
      <alignment horizontal="center" vertical="center" shrinkToFit="1"/>
    </xf>
    <xf numFmtId="58" fontId="4" fillId="0" borderId="37" xfId="0" applyNumberFormat="1" applyFont="1" applyBorder="1" applyAlignment="1">
      <alignment horizontal="center" vertical="center" shrinkToFit="1"/>
    </xf>
    <xf numFmtId="0" fontId="5" fillId="3" borderId="1" xfId="0" applyFont="1" applyFill="1" applyBorder="1" applyAlignment="1">
      <alignment horizontal="center" vertical="center"/>
    </xf>
    <xf numFmtId="178" fontId="4" fillId="0" borderId="37" xfId="0" applyNumberFormat="1" applyFont="1" applyBorder="1" applyAlignment="1">
      <alignment horizontal="left" vertical="center" shrinkToFit="1"/>
    </xf>
    <xf numFmtId="179" fontId="4" fillId="0" borderId="1" xfId="7" applyNumberFormat="1" applyFont="1" applyBorder="1" applyAlignment="1" applyProtection="1">
      <alignment horizontal="right" vertical="center" shrinkToFit="1"/>
    </xf>
    <xf numFmtId="180" fontId="4" fillId="0" borderId="1" xfId="7" applyNumberFormat="1" applyFont="1" applyBorder="1" applyAlignment="1" applyProtection="1">
      <alignment horizontal="right" vertical="center" shrinkToFit="1"/>
    </xf>
    <xf numFmtId="0" fontId="4" fillId="0" borderId="0" xfId="0" applyFont="1" applyAlignment="1">
      <alignment horizontal="right" vertical="center"/>
    </xf>
    <xf numFmtId="181" fontId="4" fillId="0" borderId="1" xfId="7" applyNumberFormat="1" applyFont="1" applyBorder="1" applyAlignment="1" applyProtection="1">
      <alignment horizontal="right" vertical="center" shrinkToFit="1"/>
    </xf>
    <xf numFmtId="0" fontId="5" fillId="3" borderId="58" xfId="0" applyFont="1" applyFill="1" applyBorder="1" applyAlignment="1">
      <alignment horizontal="center" vertical="center" wrapText="1"/>
    </xf>
    <xf numFmtId="181" fontId="4" fillId="0" borderId="58" xfId="7" applyNumberFormat="1" applyFont="1" applyBorder="1" applyAlignment="1" applyProtection="1">
      <alignment horizontal="right" vertical="center" shrinkToFit="1"/>
    </xf>
    <xf numFmtId="181" fontId="4" fillId="0" borderId="59" xfId="7" applyNumberFormat="1" applyFont="1" applyBorder="1" applyAlignment="1" applyProtection="1">
      <alignment horizontal="right" vertical="center" shrinkToFit="1"/>
    </xf>
    <xf numFmtId="0" fontId="0" fillId="0" borderId="5" xfId="0" applyBorder="1">
      <alignment vertical="center"/>
    </xf>
    <xf numFmtId="0" fontId="5" fillId="3" borderId="60" xfId="0" applyFont="1" applyFill="1" applyBorder="1" applyAlignment="1">
      <alignment horizontal="center" vertical="center" wrapText="1"/>
    </xf>
    <xf numFmtId="180" fontId="4" fillId="0" borderId="61" xfId="7" applyNumberFormat="1" applyFont="1" applyBorder="1" applyAlignment="1" applyProtection="1">
      <alignment horizontal="right" vertical="center" shrinkToFit="1"/>
    </xf>
    <xf numFmtId="180" fontId="4" fillId="0" borderId="62" xfId="7" applyNumberFormat="1" applyFont="1" applyBorder="1" applyAlignment="1" applyProtection="1">
      <alignment horizontal="right" vertical="center" shrinkToFit="1"/>
    </xf>
    <xf numFmtId="180" fontId="0" fillId="0" borderId="39" xfId="0" applyNumberFormat="1" applyBorder="1" applyAlignment="1">
      <alignment vertical="center" shrinkToFit="1"/>
    </xf>
    <xf numFmtId="0" fontId="0" fillId="0" borderId="1" xfId="0" applyBorder="1" applyAlignment="1">
      <alignment vertical="center" shrinkToFit="1"/>
    </xf>
    <xf numFmtId="0" fontId="0" fillId="0" borderId="1" xfId="0" applyBorder="1">
      <alignment vertical="center"/>
    </xf>
    <xf numFmtId="0" fontId="13" fillId="0" borderId="0" xfId="0" applyFont="1">
      <alignment vertical="center"/>
    </xf>
    <xf numFmtId="0" fontId="13" fillId="0" borderId="0" xfId="0" applyFont="1" applyAlignment="1">
      <alignment horizontal="left" vertical="top"/>
    </xf>
    <xf numFmtId="0" fontId="14" fillId="0" borderId="0" xfId="0" applyFont="1">
      <alignment vertical="center"/>
    </xf>
    <xf numFmtId="0" fontId="15" fillId="0" borderId="0" xfId="0" applyFont="1">
      <alignment vertical="center"/>
    </xf>
    <xf numFmtId="0" fontId="16" fillId="0" borderId="0" xfId="0" applyFont="1" applyAlignment="1">
      <alignment horizontal="left" vertical="top"/>
    </xf>
    <xf numFmtId="0" fontId="17" fillId="0" borderId="0" xfId="0" applyFont="1">
      <alignment vertical="center"/>
    </xf>
    <xf numFmtId="0" fontId="18" fillId="0" borderId="0" xfId="0" applyFont="1">
      <alignment vertical="center"/>
    </xf>
    <xf numFmtId="0" fontId="13" fillId="0" borderId="1" xfId="0" applyFont="1" applyBorder="1" applyAlignment="1">
      <alignment horizontal="center" vertical="center" shrinkToFit="1"/>
    </xf>
    <xf numFmtId="0" fontId="16" fillId="0" borderId="1" xfId="0" applyFont="1" applyBorder="1" applyAlignment="1">
      <alignment horizontal="center" vertical="center"/>
    </xf>
    <xf numFmtId="0" fontId="13" fillId="0" borderId="1" xfId="0" applyFont="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0" xfId="0" applyFont="1" applyAlignment="1">
      <alignment horizontal="center"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0" borderId="31" xfId="0" applyFont="1" applyBorder="1">
      <alignment vertical="center"/>
    </xf>
    <xf numFmtId="0" fontId="19" fillId="0" borderId="51" xfId="0" applyFont="1" applyBorder="1">
      <alignment vertical="center"/>
    </xf>
    <xf numFmtId="0" fontId="19" fillId="0" borderId="25" xfId="0" applyFont="1" applyBorder="1" applyAlignment="1">
      <alignment horizontal="center" vertical="center"/>
    </xf>
    <xf numFmtId="0" fontId="19" fillId="0" borderId="0" xfId="0" applyFont="1" applyAlignment="1">
      <alignment horizontal="center" vertical="center" textRotation="255"/>
    </xf>
    <xf numFmtId="0" fontId="21" fillId="0" borderId="0" xfId="0" applyFont="1">
      <alignment vertical="center"/>
    </xf>
    <xf numFmtId="0" fontId="24" fillId="0" borderId="0" xfId="0" applyFont="1">
      <alignment vertical="center"/>
    </xf>
    <xf numFmtId="0" fontId="19" fillId="0" borderId="16" xfId="0" applyFont="1" applyBorder="1" applyAlignment="1">
      <alignment horizontal="center" vertical="center" textRotation="255"/>
    </xf>
    <xf numFmtId="0" fontId="19" fillId="0" borderId="26" xfId="0" applyFont="1" applyBorder="1">
      <alignment vertical="center"/>
    </xf>
    <xf numFmtId="0" fontId="19" fillId="0" borderId="40" xfId="0" applyFont="1" applyBorder="1">
      <alignment vertical="center"/>
    </xf>
    <xf numFmtId="0" fontId="22" fillId="0" borderId="54" xfId="0" applyFont="1" applyBorder="1">
      <alignment vertical="center"/>
    </xf>
    <xf numFmtId="0" fontId="19" fillId="0" borderId="17" xfId="0" applyFont="1" applyBorder="1" applyAlignment="1">
      <alignment horizontal="center" vertical="center" textRotation="255"/>
    </xf>
    <xf numFmtId="0" fontId="19" fillId="0" borderId="27" xfId="0" applyFont="1" applyBorder="1">
      <alignment vertical="center"/>
    </xf>
    <xf numFmtId="0" fontId="19" fillId="0" borderId="41" xfId="0" applyFont="1" applyBorder="1">
      <alignment vertical="center"/>
    </xf>
    <xf numFmtId="177" fontId="22" fillId="0" borderId="55" xfId="0" applyNumberFormat="1" applyFont="1" applyBorder="1">
      <alignment vertical="center"/>
    </xf>
    <xf numFmtId="0" fontId="19" fillId="0" borderId="18" xfId="0" applyFont="1" applyBorder="1" applyAlignment="1">
      <alignment horizontal="center" vertical="center" textRotation="255"/>
    </xf>
    <xf numFmtId="0" fontId="22" fillId="0" borderId="55" xfId="0" applyFont="1" applyBorder="1">
      <alignment vertical="center"/>
    </xf>
    <xf numFmtId="0" fontId="21" fillId="0" borderId="27" xfId="0" applyFont="1" applyBorder="1">
      <alignment vertical="center"/>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20"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28" xfId="0" applyFont="1" applyBorder="1">
      <alignment vertical="center"/>
    </xf>
    <xf numFmtId="0" fontId="19" fillId="0" borderId="42" xfId="0" applyFont="1" applyBorder="1">
      <alignment vertical="center"/>
    </xf>
    <xf numFmtId="177" fontId="22" fillId="0" borderId="39" xfId="0" applyNumberFormat="1" applyFont="1" applyBorder="1">
      <alignment vertical="center"/>
    </xf>
    <xf numFmtId="0" fontId="19" fillId="0" borderId="18" xfId="0" applyFont="1" applyBorder="1" applyAlignment="1">
      <alignment horizontal="center" vertical="center"/>
    </xf>
    <xf numFmtId="177" fontId="22" fillId="0" borderId="54" xfId="0" applyNumberFormat="1" applyFont="1" applyBorder="1">
      <alignment vertical="center"/>
    </xf>
    <xf numFmtId="0" fontId="19" fillId="0" borderId="20" xfId="0" applyFont="1" applyBorder="1" applyAlignment="1">
      <alignment horizontal="center" vertical="center"/>
    </xf>
    <xf numFmtId="177" fontId="22" fillId="0" borderId="56" xfId="0" applyNumberFormat="1" applyFont="1" applyBorder="1">
      <alignment vertical="center"/>
    </xf>
    <xf numFmtId="0" fontId="21" fillId="0" borderId="17" xfId="0" applyFont="1" applyBorder="1" applyAlignment="1">
      <alignment horizontal="center" vertical="center"/>
    </xf>
    <xf numFmtId="0" fontId="21" fillId="0" borderId="26" xfId="0" applyFont="1" applyBorder="1">
      <alignment vertical="center"/>
    </xf>
    <xf numFmtId="177" fontId="22" fillId="0" borderId="57" xfId="0" applyNumberFormat="1" applyFont="1" applyBorder="1">
      <alignment vertical="center"/>
    </xf>
    <xf numFmtId="0" fontId="26" fillId="0" borderId="0" xfId="0" applyFont="1" applyAlignment="1">
      <alignment horizontal="left" vertical="center"/>
    </xf>
    <xf numFmtId="0" fontId="27" fillId="0" borderId="0" xfId="0" applyFont="1">
      <alignment vertical="center"/>
    </xf>
    <xf numFmtId="0" fontId="21" fillId="0" borderId="0" xfId="0" applyFont="1" applyAlignment="1">
      <alignment horizontal="left" vertical="center"/>
    </xf>
    <xf numFmtId="0" fontId="26" fillId="0" borderId="0" xfId="0" applyFont="1">
      <alignment vertical="center"/>
    </xf>
    <xf numFmtId="0" fontId="16" fillId="0" borderId="0" xfId="6" applyFont="1" applyAlignment="1"/>
    <xf numFmtId="0" fontId="16" fillId="0" borderId="0" xfId="6" applyFont="1">
      <alignment vertical="center"/>
    </xf>
    <xf numFmtId="0" fontId="28" fillId="0" borderId="0" xfId="6" applyFont="1">
      <alignment vertical="center"/>
    </xf>
    <xf numFmtId="0" fontId="13" fillId="0" borderId="0" xfId="6" applyFont="1" applyAlignment="1">
      <alignment horizontal="center" vertical="center"/>
    </xf>
    <xf numFmtId="0" fontId="13" fillId="5" borderId="46" xfId="6" applyFont="1" applyFill="1" applyBorder="1">
      <alignment vertical="center"/>
    </xf>
    <xf numFmtId="0" fontId="13" fillId="5" borderId="0" xfId="6" quotePrefix="1" applyFont="1" applyFill="1">
      <alignment vertical="center"/>
    </xf>
    <xf numFmtId="0" fontId="13" fillId="5" borderId="0" xfId="6" applyFont="1" applyFill="1">
      <alignment vertical="center"/>
    </xf>
    <xf numFmtId="0" fontId="13" fillId="5" borderId="47" xfId="6" applyFont="1" applyFill="1" applyBorder="1">
      <alignment vertical="center"/>
    </xf>
    <xf numFmtId="0" fontId="16" fillId="5" borderId="103" xfId="6" applyFont="1" applyFill="1" applyBorder="1" applyAlignment="1">
      <alignment horizontal="center" vertical="center"/>
    </xf>
    <xf numFmtId="0" fontId="13" fillId="5" borderId="38" xfId="6" applyFont="1" applyFill="1" applyBorder="1">
      <alignment vertical="center"/>
    </xf>
    <xf numFmtId="0" fontId="13" fillId="5" borderId="25" xfId="6" quotePrefix="1" applyFont="1" applyFill="1" applyBorder="1">
      <alignment vertical="center"/>
    </xf>
    <xf numFmtId="0" fontId="13" fillId="5" borderId="25" xfId="6" applyFont="1" applyFill="1" applyBorder="1">
      <alignment vertical="center"/>
    </xf>
    <xf numFmtId="0" fontId="13" fillId="5" borderId="35" xfId="6" applyFont="1" applyFill="1" applyBorder="1">
      <alignment vertical="center"/>
    </xf>
    <xf numFmtId="0" fontId="13" fillId="0" borderId="23" xfId="6" applyFont="1" applyBorder="1" applyAlignment="1">
      <alignment horizontal="center" vertical="center"/>
    </xf>
    <xf numFmtId="0" fontId="16" fillId="5" borderId="93" xfId="6" applyFont="1" applyFill="1" applyBorder="1" applyAlignment="1">
      <alignment horizontal="center" vertical="center"/>
    </xf>
    <xf numFmtId="0" fontId="16" fillId="5" borderId="96" xfId="6" applyFont="1" applyFill="1" applyBorder="1" applyAlignment="1">
      <alignment horizontal="center" vertical="center"/>
    </xf>
    <xf numFmtId="0" fontId="13" fillId="0" borderId="0" xfId="6" applyFont="1">
      <alignment vertical="center"/>
    </xf>
    <xf numFmtId="0" fontId="16" fillId="0" borderId="0" xfId="6" applyFont="1" applyAlignment="1">
      <alignment horizontal="center" vertical="center"/>
    </xf>
    <xf numFmtId="0" fontId="16" fillId="0" borderId="0" xfId="6" applyFont="1" applyAlignment="1">
      <alignment horizontal="right" vertical="center"/>
    </xf>
    <xf numFmtId="0" fontId="13" fillId="0" borderId="0" xfId="0" applyFont="1" applyAlignment="1"/>
    <xf numFmtId="0" fontId="16" fillId="0" borderId="0" xfId="6" applyFont="1" applyAlignment="1">
      <alignment vertical="top"/>
    </xf>
    <xf numFmtId="0" fontId="32" fillId="0" borderId="0" xfId="6" applyFont="1" applyAlignment="1"/>
    <xf numFmtId="0" fontId="17" fillId="0" borderId="0" xfId="6" applyFont="1" applyAlignment="1"/>
    <xf numFmtId="0" fontId="19" fillId="0" borderId="0" xfId="6" applyFont="1">
      <alignment vertical="center"/>
    </xf>
    <xf numFmtId="0" fontId="24" fillId="0" borderId="0" xfId="6" applyFont="1" applyAlignment="1">
      <alignment vertical="top"/>
    </xf>
    <xf numFmtId="49" fontId="13" fillId="0" borderId="25" xfId="6" applyNumberFormat="1" applyFont="1" applyBorder="1" applyAlignment="1">
      <alignment horizontal="center" vertical="center"/>
    </xf>
    <xf numFmtId="0" fontId="13" fillId="4" borderId="46" xfId="6" applyFont="1" applyFill="1" applyBorder="1" applyAlignment="1">
      <alignment horizontal="center" vertical="center"/>
    </xf>
    <xf numFmtId="0" fontId="13" fillId="4" borderId="0" xfId="6" applyFont="1" applyFill="1" applyAlignment="1">
      <alignment horizontal="center" vertical="center"/>
    </xf>
    <xf numFmtId="0" fontId="13" fillId="0" borderId="100" xfId="6" applyFont="1" applyBorder="1" applyAlignment="1">
      <alignment horizontal="left" vertical="center" indent="1"/>
    </xf>
    <xf numFmtId="0" fontId="13" fillId="0" borderId="11" xfId="6" applyFont="1" applyBorder="1" applyAlignment="1">
      <alignment horizontal="left" vertical="center" indent="1"/>
    </xf>
    <xf numFmtId="0" fontId="13" fillId="0" borderId="104" xfId="6" applyFont="1" applyBorder="1" applyAlignment="1">
      <alignment horizontal="left" vertical="center" indent="1"/>
    </xf>
    <xf numFmtId="0" fontId="33" fillId="0" borderId="0" xfId="0" applyFont="1" applyAlignment="1">
      <alignment horizontal="center" vertical="center"/>
    </xf>
    <xf numFmtId="0" fontId="23" fillId="0" borderId="0" xfId="0" applyFont="1">
      <alignment vertical="center"/>
    </xf>
    <xf numFmtId="0" fontId="14" fillId="0" borderId="0" xfId="0" applyFont="1" applyAlignment="1">
      <alignment vertical="center" wrapText="1"/>
    </xf>
    <xf numFmtId="0" fontId="14" fillId="0" borderId="0" xfId="0" applyFont="1" applyAlignment="1">
      <alignment horizontal="left" vertical="center"/>
    </xf>
    <xf numFmtId="58" fontId="23" fillId="0" borderId="0" xfId="0" applyNumberFormat="1" applyFont="1">
      <alignment vertical="center"/>
    </xf>
    <xf numFmtId="0" fontId="13" fillId="0" borderId="0" xfId="0" applyFont="1" applyAlignment="1">
      <alignment horizontal="right" vertical="center"/>
    </xf>
    <xf numFmtId="0" fontId="19" fillId="0" borderId="74" xfId="0" applyFont="1" applyBorder="1">
      <alignment vertical="center"/>
    </xf>
    <xf numFmtId="0" fontId="19" fillId="0" borderId="75" xfId="0" applyFont="1" applyBorder="1" applyAlignment="1">
      <alignment horizontal="center" vertical="center"/>
    </xf>
    <xf numFmtId="0" fontId="19" fillId="0" borderId="75" xfId="0" applyFont="1" applyBorder="1">
      <alignment vertical="center"/>
    </xf>
    <xf numFmtId="0" fontId="19" fillId="0" borderId="78" xfId="0" applyFont="1" applyBorder="1">
      <alignment vertical="center"/>
    </xf>
    <xf numFmtId="49" fontId="19" fillId="0" borderId="75" xfId="0" applyNumberFormat="1" applyFont="1" applyBorder="1" applyAlignment="1" applyProtection="1">
      <alignment vertical="center" shrinkToFit="1"/>
      <protection locked="0"/>
    </xf>
    <xf numFmtId="0" fontId="24" fillId="0" borderId="75" xfId="0" applyFont="1" applyBorder="1" applyAlignment="1">
      <alignment horizontal="center" vertical="center"/>
    </xf>
    <xf numFmtId="0" fontId="24" fillId="0" borderId="85" xfId="0" applyFont="1" applyBorder="1" applyAlignment="1">
      <alignment horizontal="center" vertical="center"/>
    </xf>
    <xf numFmtId="0" fontId="19" fillId="0" borderId="14" xfId="0" applyFont="1" applyBorder="1">
      <alignment vertical="center"/>
    </xf>
    <xf numFmtId="0" fontId="19" fillId="0" borderId="25" xfId="0" applyFont="1" applyBorder="1">
      <alignment vertical="center"/>
    </xf>
    <xf numFmtId="0" fontId="19" fillId="0" borderId="35" xfId="0" applyFont="1" applyBorder="1">
      <alignment vertical="center"/>
    </xf>
    <xf numFmtId="0" fontId="19" fillId="0" borderId="64" xfId="0" applyFont="1" applyBorder="1">
      <alignment vertical="center"/>
    </xf>
    <xf numFmtId="0" fontId="19" fillId="0" borderId="47" xfId="0" applyFont="1" applyBorder="1">
      <alignment vertical="center"/>
    </xf>
    <xf numFmtId="0" fontId="19" fillId="0" borderId="23" xfId="0" applyFont="1" applyBorder="1" applyAlignment="1" applyProtection="1">
      <alignment vertical="center" shrinkToFit="1"/>
      <protection locked="0"/>
    </xf>
    <xf numFmtId="0" fontId="19" fillId="0" borderId="50" xfId="0" applyFont="1" applyBorder="1">
      <alignment vertical="center"/>
    </xf>
    <xf numFmtId="0" fontId="19" fillId="0" borderId="24" xfId="0" applyFont="1" applyBorder="1">
      <alignment vertical="center"/>
    </xf>
    <xf numFmtId="49" fontId="19" fillId="0" borderId="24" xfId="0" applyNumberFormat="1" applyFont="1" applyBorder="1" applyAlignment="1" applyProtection="1">
      <alignment horizontal="center" vertical="center" shrinkToFit="1"/>
      <protection locked="0"/>
    </xf>
    <xf numFmtId="0" fontId="19" fillId="0" borderId="0" xfId="0" applyFont="1" applyAlignment="1">
      <alignment horizontal="left" vertical="center"/>
    </xf>
    <xf numFmtId="0" fontId="19" fillId="0" borderId="0" xfId="0" applyFont="1" applyProtection="1">
      <alignment vertical="center"/>
      <protection locked="0"/>
    </xf>
    <xf numFmtId="0" fontId="19" fillId="0" borderId="77" xfId="0" applyFont="1" applyBorder="1">
      <alignment vertical="center"/>
    </xf>
    <xf numFmtId="12" fontId="19" fillId="0" borderId="77" xfId="0" applyNumberFormat="1" applyFont="1" applyBorder="1">
      <alignment vertical="center"/>
    </xf>
    <xf numFmtId="0" fontId="16" fillId="0" borderId="0" xfId="0" applyFont="1">
      <alignment vertical="center"/>
    </xf>
    <xf numFmtId="38" fontId="14" fillId="0" borderId="0" xfId="0" applyNumberFormat="1" applyFont="1">
      <alignment vertical="center"/>
    </xf>
    <xf numFmtId="0" fontId="16" fillId="0" borderId="0" xfId="6" applyFont="1" applyAlignment="1">
      <alignment horizontal="left" vertical="center"/>
    </xf>
    <xf numFmtId="0" fontId="13" fillId="0" borderId="11" xfId="6" applyFont="1" applyBorder="1" applyAlignment="1">
      <alignment vertical="center" shrinkToFit="1"/>
    </xf>
    <xf numFmtId="0" fontId="13" fillId="0" borderId="104" xfId="6" applyFont="1" applyBorder="1" applyAlignment="1">
      <alignment vertical="center" shrinkToFit="1"/>
    </xf>
    <xf numFmtId="0" fontId="19" fillId="0" borderId="0" xfId="0" applyFont="1" applyAlignment="1">
      <alignment horizontal="right" vertical="center"/>
    </xf>
    <xf numFmtId="0" fontId="21" fillId="0" borderId="0" xfId="0" applyFont="1" applyAlignment="1">
      <alignment horizontal="center" vertical="center"/>
    </xf>
    <xf numFmtId="0" fontId="19" fillId="0" borderId="0" xfId="0" applyFont="1" applyAlignment="1" applyProtection="1">
      <alignment horizontal="center" vertical="center"/>
      <protection locked="0"/>
    </xf>
    <xf numFmtId="0" fontId="19" fillId="0" borderId="0" xfId="0" applyFont="1" applyAlignment="1">
      <alignment horizontal="center" vertical="center"/>
    </xf>
    <xf numFmtId="0" fontId="21" fillId="0" borderId="0" xfId="0" applyFont="1" applyAlignment="1">
      <alignment horizontal="left" vertical="center" wrapText="1"/>
    </xf>
    <xf numFmtId="0" fontId="19" fillId="0" borderId="10" xfId="0" applyFont="1" applyBorder="1" applyAlignment="1">
      <alignment horizontal="center" vertical="center"/>
    </xf>
    <xf numFmtId="0" fontId="19" fillId="0" borderId="10" xfId="0" applyFont="1" applyBorder="1" applyAlignment="1" applyProtection="1">
      <alignment horizontal="left" vertical="center"/>
      <protection locked="0"/>
    </xf>
    <xf numFmtId="0" fontId="19" fillId="0" borderId="48" xfId="0" applyFont="1" applyBorder="1" applyAlignment="1" applyProtection="1">
      <alignment horizontal="left" vertical="center"/>
      <protection locked="0"/>
    </xf>
    <xf numFmtId="0" fontId="19" fillId="0" borderId="11" xfId="0" applyFont="1" applyBorder="1" applyAlignment="1">
      <alignment horizontal="center" vertical="center"/>
    </xf>
    <xf numFmtId="0" fontId="19" fillId="0" borderId="11" xfId="0" applyFont="1" applyBorder="1" applyAlignment="1" applyProtection="1">
      <alignment horizontal="left" vertical="center" shrinkToFit="1"/>
      <protection locked="0"/>
    </xf>
    <xf numFmtId="0" fontId="19" fillId="0" borderId="49" xfId="0" applyFont="1" applyBorder="1" applyAlignment="1" applyProtection="1">
      <alignment horizontal="left" vertical="center" shrinkToFit="1"/>
      <protection locked="0"/>
    </xf>
    <xf numFmtId="0" fontId="19" fillId="0" borderId="12" xfId="0" applyFont="1" applyBorder="1" applyAlignment="1">
      <alignment horizontal="center" vertical="center"/>
    </xf>
    <xf numFmtId="0" fontId="19" fillId="0" borderId="23" xfId="0" applyFont="1" applyBorder="1" applyAlignment="1">
      <alignment horizontal="center" vertical="center"/>
    </xf>
    <xf numFmtId="0" fontId="19" fillId="0" borderId="37" xfId="0" applyFont="1" applyBorder="1" applyAlignment="1">
      <alignment horizontal="center" vertical="center"/>
    </xf>
    <xf numFmtId="0" fontId="19" fillId="0" borderId="23" xfId="0" applyFont="1" applyBorder="1" applyAlignment="1" applyProtection="1">
      <alignment horizontal="center" vertical="center" shrinkToFit="1"/>
      <protection locked="0"/>
    </xf>
    <xf numFmtId="0" fontId="19" fillId="0" borderId="36" xfId="0" applyFont="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49" fontId="19" fillId="0" borderId="31" xfId="0" applyNumberFormat="1" applyFont="1" applyBorder="1" applyAlignment="1" applyProtection="1">
      <alignment horizontal="center" vertical="center"/>
      <protection locked="0"/>
    </xf>
    <xf numFmtId="0" fontId="19" fillId="0" borderId="32" xfId="0" applyFont="1" applyBorder="1" applyAlignment="1" applyProtection="1">
      <alignment horizontal="left" vertical="center" shrinkToFit="1"/>
      <protection locked="0"/>
    </xf>
    <xf numFmtId="0" fontId="19" fillId="0" borderId="28" xfId="0" applyFont="1" applyBorder="1" applyAlignment="1" applyProtection="1">
      <alignment horizontal="left" vertical="center" shrinkToFit="1"/>
      <protection locked="0"/>
    </xf>
    <xf numFmtId="0" fontId="19" fillId="0" borderId="52" xfId="0" applyFont="1" applyBorder="1" applyAlignment="1" applyProtection="1">
      <alignment horizontal="left" vertical="center" shrinkToFit="1"/>
      <protection locked="0"/>
    </xf>
    <xf numFmtId="0" fontId="19" fillId="0" borderId="14" xfId="0" applyFont="1" applyBorder="1" applyAlignment="1">
      <alignment horizontal="center" vertical="center"/>
    </xf>
    <xf numFmtId="0" fontId="19" fillId="0" borderId="25" xfId="0" applyFont="1" applyBorder="1" applyAlignment="1">
      <alignment horizontal="center" vertical="center"/>
    </xf>
    <xf numFmtId="0" fontId="19" fillId="0" borderId="35" xfId="0" applyFont="1" applyBorder="1" applyAlignment="1">
      <alignment horizontal="center" vertical="center"/>
    </xf>
    <xf numFmtId="0" fontId="19" fillId="0" borderId="38" xfId="0" applyFont="1" applyBorder="1" applyAlignment="1">
      <alignment horizontal="center" vertical="center"/>
    </xf>
    <xf numFmtId="0" fontId="19" fillId="0" borderId="25"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19" fillId="0" borderId="53" xfId="0" applyFont="1" applyBorder="1" applyAlignment="1" applyProtection="1">
      <alignment horizontal="center" vertical="center"/>
      <protection locked="0"/>
    </xf>
    <xf numFmtId="0" fontId="19" fillId="0" borderId="36" xfId="0" applyFont="1" applyBorder="1" applyAlignment="1">
      <alignment horizontal="center" vertical="center"/>
    </xf>
    <xf numFmtId="49" fontId="19" fillId="0" borderId="23" xfId="0" applyNumberFormat="1" applyFont="1" applyBorder="1" applyAlignment="1" applyProtection="1">
      <alignment horizontal="center" vertical="center"/>
      <protection locked="0"/>
    </xf>
    <xf numFmtId="49" fontId="19" fillId="0" borderId="36" xfId="0" applyNumberFormat="1" applyFont="1" applyBorder="1" applyAlignment="1" applyProtection="1">
      <alignment horizontal="center" vertical="center"/>
      <protection locked="0"/>
    </xf>
    <xf numFmtId="0" fontId="19" fillId="0" borderId="23" xfId="0" applyFont="1" applyBorder="1" applyAlignment="1" applyProtection="1">
      <alignment horizontal="left" vertical="center" shrinkToFit="1"/>
      <protection locked="0"/>
    </xf>
    <xf numFmtId="0" fontId="19" fillId="0" borderId="50" xfId="0" applyFont="1" applyBorder="1" applyAlignment="1" applyProtection="1">
      <alignment horizontal="left" vertical="center" shrinkToFit="1"/>
      <protection locked="0"/>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16" fillId="0" borderId="33" xfId="0" applyFont="1" applyBorder="1" applyAlignment="1">
      <alignment horizontal="center" vertical="center"/>
    </xf>
    <xf numFmtId="176" fontId="16" fillId="0" borderId="34" xfId="7" applyNumberFormat="1" applyFont="1" applyBorder="1" applyAlignment="1" applyProtection="1">
      <alignment horizontal="center" vertical="center"/>
    </xf>
    <xf numFmtId="176" fontId="23" fillId="0" borderId="15" xfId="0" applyNumberFormat="1" applyFont="1" applyBorder="1" applyAlignment="1">
      <alignment horizontal="center" vertical="center"/>
    </xf>
    <xf numFmtId="176" fontId="23" fillId="0" borderId="39" xfId="0" applyNumberFormat="1"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19" fillId="0" borderId="33" xfId="0" applyFont="1" applyBorder="1" applyAlignment="1">
      <alignment horizontal="center" vertical="center"/>
    </xf>
    <xf numFmtId="0" fontId="24" fillId="0" borderId="34"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33" xfId="0" applyFont="1" applyBorder="1" applyAlignment="1">
      <alignment horizontal="center" vertical="center" shrinkToFit="1"/>
    </xf>
    <xf numFmtId="0" fontId="22" fillId="0" borderId="15"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4" xfId="0" applyFont="1" applyBorder="1">
      <alignment vertical="center"/>
    </xf>
    <xf numFmtId="0" fontId="22" fillId="0" borderId="26" xfId="0" applyFont="1" applyBorder="1">
      <alignment vertical="center"/>
    </xf>
    <xf numFmtId="0" fontId="22" fillId="0" borderId="26" xfId="0" applyFont="1" applyBorder="1" applyAlignment="1">
      <alignment horizontal="center" vertical="center"/>
    </xf>
    <xf numFmtId="0" fontId="22" fillId="0" borderId="40" xfId="0" applyFont="1" applyBorder="1" applyAlignment="1">
      <alignment horizontal="center" vertical="center"/>
    </xf>
    <xf numFmtId="38" fontId="22" fillId="0" borderId="44" xfId="7" applyFont="1" applyBorder="1" applyAlignment="1" applyProtection="1">
      <alignment vertical="center"/>
    </xf>
    <xf numFmtId="38" fontId="22" fillId="0" borderId="26" xfId="7" applyFont="1" applyBorder="1" applyAlignment="1" applyProtection="1">
      <alignment vertical="center"/>
    </xf>
    <xf numFmtId="0" fontId="22" fillId="0" borderId="45" xfId="0" applyFont="1" applyBorder="1">
      <alignment vertical="center"/>
    </xf>
    <xf numFmtId="0" fontId="22" fillId="0" borderId="27" xfId="0" applyFont="1" applyBorder="1">
      <alignment vertical="center"/>
    </xf>
    <xf numFmtId="0" fontId="22" fillId="0" borderId="27" xfId="0" applyFont="1" applyBorder="1" applyAlignment="1">
      <alignment horizontal="center" vertical="center"/>
    </xf>
    <xf numFmtId="0" fontId="22" fillId="0" borderId="41" xfId="0" applyFont="1" applyBorder="1" applyAlignment="1">
      <alignment horizontal="center" vertical="center"/>
    </xf>
    <xf numFmtId="38" fontId="22" fillId="0" borderId="45" xfId="7" applyFont="1" applyBorder="1" applyAlignment="1" applyProtection="1">
      <alignment vertical="center"/>
    </xf>
    <xf numFmtId="38" fontId="22" fillId="0" borderId="27" xfId="7" applyFont="1" applyBorder="1" applyAlignment="1" applyProtection="1">
      <alignment vertical="center"/>
    </xf>
    <xf numFmtId="0" fontId="22" fillId="0" borderId="34" xfId="0" applyFont="1" applyBorder="1">
      <alignment vertical="center"/>
    </xf>
    <xf numFmtId="0" fontId="22" fillId="0" borderId="15" xfId="0" applyFont="1" applyBorder="1">
      <alignment vertical="center"/>
    </xf>
    <xf numFmtId="0" fontId="22" fillId="0" borderId="15" xfId="0" applyFont="1" applyBorder="1" applyAlignment="1">
      <alignment horizontal="center" vertical="center"/>
    </xf>
    <xf numFmtId="0" fontId="22" fillId="0" borderId="33" xfId="0" applyFont="1" applyBorder="1" applyAlignment="1">
      <alignment horizontal="center" vertical="center"/>
    </xf>
    <xf numFmtId="38" fontId="22" fillId="0" borderId="34" xfId="7" applyFont="1" applyBorder="1" applyAlignment="1" applyProtection="1">
      <alignment vertical="center"/>
    </xf>
    <xf numFmtId="38" fontId="22" fillId="0" borderId="15" xfId="7" applyFont="1" applyBorder="1" applyAlignment="1" applyProtection="1">
      <alignment vertical="center"/>
    </xf>
    <xf numFmtId="0" fontId="22" fillId="0" borderId="46" xfId="0" applyFont="1" applyBorder="1">
      <alignment vertical="center"/>
    </xf>
    <xf numFmtId="0" fontId="22" fillId="0" borderId="0" xfId="0" applyFont="1">
      <alignment vertical="center"/>
    </xf>
    <xf numFmtId="0" fontId="22" fillId="0" borderId="0" xfId="0" applyFont="1" applyAlignment="1">
      <alignment horizontal="center" vertical="center"/>
    </xf>
    <xf numFmtId="0" fontId="22" fillId="0" borderId="47" xfId="0" applyFont="1" applyBorder="1" applyAlignment="1">
      <alignment horizontal="center" vertical="center"/>
    </xf>
    <xf numFmtId="38" fontId="22" fillId="0" borderId="46" xfId="7" applyFont="1" applyBorder="1" applyAlignment="1" applyProtection="1">
      <alignment vertical="center"/>
    </xf>
    <xf numFmtId="38" fontId="22" fillId="0" borderId="0" xfId="7" applyFont="1" applyBorder="1" applyAlignment="1" applyProtection="1">
      <alignment vertical="center"/>
    </xf>
    <xf numFmtId="0" fontId="19" fillId="0" borderId="9" xfId="0" applyFont="1" applyBorder="1" applyAlignment="1">
      <alignment horizontal="center" vertical="center"/>
    </xf>
    <xf numFmtId="0" fontId="19" fillId="0" borderId="22" xfId="0" applyFont="1" applyBorder="1" applyAlignment="1">
      <alignment horizontal="center" vertical="center"/>
    </xf>
    <xf numFmtId="0" fontId="19" fillId="0" borderId="43" xfId="0" applyFont="1" applyBorder="1" applyAlignment="1">
      <alignment horizontal="center" vertical="center"/>
    </xf>
    <xf numFmtId="0" fontId="19" fillId="0" borderId="34" xfId="0" applyFont="1" applyBorder="1" applyAlignment="1">
      <alignment horizontal="right" vertical="center"/>
    </xf>
    <xf numFmtId="0" fontId="19" fillId="0" borderId="15" xfId="0" applyFont="1" applyBorder="1" applyAlignment="1">
      <alignment horizontal="right" vertical="center"/>
    </xf>
    <xf numFmtId="38" fontId="25" fillId="0" borderId="34" xfId="7" applyFont="1" applyBorder="1" applyAlignment="1" applyProtection="1">
      <alignment horizontal="right" vertical="center"/>
    </xf>
    <xf numFmtId="38" fontId="25" fillId="0" borderId="15" xfId="7" applyFont="1" applyBorder="1" applyAlignment="1" applyProtection="1">
      <alignment horizontal="right" vertical="center"/>
    </xf>
    <xf numFmtId="0" fontId="19" fillId="0" borderId="13" xfId="0" applyFont="1" applyBorder="1" applyAlignment="1">
      <alignment horizontal="center" vertical="center"/>
    </xf>
    <xf numFmtId="0" fontId="19" fillId="0" borderId="24"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13" xfId="0" applyFont="1" applyBorder="1" applyAlignment="1">
      <alignment horizontal="center" vertical="center" wrapText="1"/>
    </xf>
    <xf numFmtId="0" fontId="19" fillId="0" borderId="7" xfId="0" applyFont="1" applyBorder="1" applyAlignment="1">
      <alignment horizontal="center" vertical="center" textRotation="255" shrinkToFit="1"/>
    </xf>
    <xf numFmtId="0" fontId="19" fillId="0" borderId="7" xfId="0" applyFont="1" applyBorder="1" applyAlignment="1">
      <alignment horizontal="center" vertical="center" textRotation="255"/>
    </xf>
    <xf numFmtId="0" fontId="19" fillId="0" borderId="2" xfId="0" applyFont="1" applyBorder="1" applyAlignment="1">
      <alignment horizontal="center" vertical="center" textRotation="255"/>
    </xf>
    <xf numFmtId="0" fontId="19" fillId="0" borderId="3" xfId="0" applyFont="1" applyBorder="1" applyAlignment="1">
      <alignment horizontal="center" vertical="center" textRotation="255"/>
    </xf>
    <xf numFmtId="0" fontId="19" fillId="0" borderId="4" xfId="0" applyFont="1" applyBorder="1" applyAlignment="1">
      <alignment horizontal="center" vertical="center" textRotation="255"/>
    </xf>
    <xf numFmtId="0" fontId="19" fillId="2" borderId="6" xfId="0" applyFont="1" applyFill="1" applyBorder="1" applyAlignment="1">
      <alignment horizontal="center" vertical="center" textRotation="255"/>
    </xf>
    <xf numFmtId="0" fontId="14" fillId="0" borderId="7" xfId="0" applyFont="1" applyBorder="1" applyAlignment="1">
      <alignment horizontal="center" vertical="center" textRotation="255"/>
    </xf>
    <xf numFmtId="0" fontId="14" fillId="0" borderId="8" xfId="0" applyFont="1" applyBorder="1" applyAlignment="1">
      <alignment horizontal="center" vertical="center" textRotation="255"/>
    </xf>
    <xf numFmtId="49" fontId="19" fillId="0" borderId="24" xfId="0" applyNumberFormat="1" applyFont="1" applyBorder="1" applyAlignment="1" applyProtection="1">
      <alignment horizontal="center" vertical="center" shrinkToFit="1"/>
      <protection locked="0"/>
    </xf>
    <xf numFmtId="0" fontId="34" fillId="0" borderId="24" xfId="0" applyFont="1" applyBorder="1" applyAlignment="1">
      <alignment horizontal="left" vertical="top" wrapText="1"/>
    </xf>
    <xf numFmtId="0" fontId="34" fillId="0" borderId="86" xfId="0" applyFont="1" applyBorder="1" applyAlignment="1">
      <alignment horizontal="left" vertical="top" wrapText="1"/>
    </xf>
    <xf numFmtId="0" fontId="19" fillId="0" borderId="81" xfId="0" applyFont="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19" fillId="0" borderId="57" xfId="0" applyFont="1" applyBorder="1" applyAlignment="1" applyProtection="1">
      <alignment horizontal="left" vertical="center" shrinkToFit="1"/>
      <protection locked="0"/>
    </xf>
    <xf numFmtId="0" fontId="35" fillId="0" borderId="63" xfId="0" applyFont="1" applyBorder="1" applyAlignment="1">
      <alignment horizontal="center" vertical="center"/>
    </xf>
    <xf numFmtId="0" fontId="35" fillId="0" borderId="68" xfId="0" applyFont="1" applyBorder="1" applyAlignment="1">
      <alignment horizontal="center" vertical="center"/>
    </xf>
    <xf numFmtId="0" fontId="35" fillId="0" borderId="15" xfId="0" applyFont="1" applyBorder="1" applyAlignment="1">
      <alignment horizontal="center" vertical="center"/>
    </xf>
    <xf numFmtId="0" fontId="35" fillId="0" borderId="39" xfId="0" applyFont="1" applyBorder="1" applyAlignment="1">
      <alignment horizontal="center" vertical="center"/>
    </xf>
    <xf numFmtId="0" fontId="19" fillId="0" borderId="63" xfId="0" applyFont="1" applyBorder="1" applyAlignment="1">
      <alignment horizontal="center" vertical="center" textRotation="255"/>
    </xf>
    <xf numFmtId="0" fontId="19" fillId="0" borderId="68" xfId="0" applyFont="1" applyBorder="1" applyAlignment="1">
      <alignment horizontal="center" vertical="center" textRotation="255"/>
    </xf>
    <xf numFmtId="0" fontId="19" fillId="0" borderId="72" xfId="0" applyFont="1" applyBorder="1" applyAlignment="1">
      <alignment horizontal="center" vertical="center" textRotation="255"/>
    </xf>
    <xf numFmtId="0" fontId="19" fillId="0" borderId="64"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56" xfId="0" applyFont="1" applyBorder="1" applyAlignment="1">
      <alignment horizontal="center" vertical="center" textRotation="255"/>
    </xf>
    <xf numFmtId="0" fontId="19" fillId="0" borderId="9" xfId="0" applyFont="1" applyBorder="1" applyAlignment="1">
      <alignment horizontal="center" vertical="center" textRotation="255"/>
    </xf>
    <xf numFmtId="0" fontId="19" fillId="0" borderId="22" xfId="0" applyFont="1" applyBorder="1" applyAlignment="1">
      <alignment horizontal="center" vertical="center" textRotation="255"/>
    </xf>
    <xf numFmtId="0" fontId="19" fillId="0" borderId="57" xfId="0" applyFont="1" applyBorder="1" applyAlignment="1">
      <alignment horizontal="center" vertical="center" textRotation="255"/>
    </xf>
    <xf numFmtId="0" fontId="19" fillId="0" borderId="13" xfId="0" applyFont="1" applyBorder="1">
      <alignment vertical="center"/>
    </xf>
    <xf numFmtId="0" fontId="19" fillId="0" borderId="24" xfId="0" applyFont="1" applyBorder="1">
      <alignment vertical="center"/>
    </xf>
    <xf numFmtId="0" fontId="19" fillId="0" borderId="79" xfId="0" applyFont="1" applyBorder="1">
      <alignment vertical="center"/>
    </xf>
    <xf numFmtId="0" fontId="19" fillId="0" borderId="9" xfId="0" applyFont="1" applyBorder="1">
      <alignment vertical="center"/>
    </xf>
    <xf numFmtId="0" fontId="19" fillId="0" borderId="22" xfId="0" applyFont="1" applyBorder="1">
      <alignment vertical="center"/>
    </xf>
    <xf numFmtId="0" fontId="19" fillId="0" borderId="43" xfId="0" applyFont="1" applyBorder="1">
      <alignment vertical="center"/>
    </xf>
    <xf numFmtId="49" fontId="19" fillId="0" borderId="80" xfId="0" applyNumberFormat="1" applyFont="1" applyBorder="1" applyAlignment="1" applyProtection="1">
      <alignment horizontal="center" vertical="center" shrinkToFit="1"/>
      <protection locked="0"/>
    </xf>
    <xf numFmtId="49" fontId="19" fillId="0" borderId="75" xfId="0" applyNumberFormat="1" applyFont="1" applyBorder="1" applyAlignment="1" applyProtection="1">
      <alignment horizontal="center" vertical="center" shrinkToFit="1"/>
      <protection locked="0"/>
    </xf>
    <xf numFmtId="49" fontId="19" fillId="0" borderId="78" xfId="0" applyNumberFormat="1" applyFont="1" applyBorder="1" applyAlignment="1" applyProtection="1">
      <alignment horizontal="center" vertical="center" shrinkToFit="1"/>
      <protection locked="0"/>
    </xf>
    <xf numFmtId="0" fontId="19" fillId="0" borderId="37" xfId="0" applyFont="1" applyBorder="1" applyAlignment="1" applyProtection="1">
      <alignment horizontal="left" vertical="center" shrinkToFit="1"/>
      <protection locked="0"/>
    </xf>
    <xf numFmtId="0" fontId="19" fillId="0" borderId="37" xfId="0" applyFont="1" applyBorder="1" applyAlignment="1" applyProtection="1">
      <alignment horizontal="center" vertical="center" shrinkToFit="1"/>
      <protection locked="0"/>
    </xf>
    <xf numFmtId="58" fontId="19" fillId="0" borderId="23" xfId="0" applyNumberFormat="1" applyFont="1" applyBorder="1" applyAlignment="1" applyProtection="1">
      <alignment horizontal="center" vertical="center" shrinkToFit="1"/>
      <protection locked="0"/>
    </xf>
    <xf numFmtId="58" fontId="19" fillId="0" borderId="50" xfId="0" applyNumberFormat="1" applyFont="1" applyBorder="1" applyAlignment="1" applyProtection="1">
      <alignment horizontal="center" vertical="center" shrinkToFit="1"/>
      <protection locked="0"/>
    </xf>
    <xf numFmtId="0" fontId="22" fillId="0" borderId="23" xfId="0" applyFont="1" applyBorder="1" applyAlignment="1" applyProtection="1">
      <alignment vertical="center" shrinkToFit="1"/>
      <protection locked="0"/>
    </xf>
    <xf numFmtId="0" fontId="22" fillId="0" borderId="36" xfId="0" applyFont="1" applyBorder="1" applyAlignment="1" applyProtection="1">
      <alignment vertical="center" shrinkToFit="1"/>
      <protection locked="0"/>
    </xf>
    <xf numFmtId="49" fontId="22" fillId="0" borderId="37" xfId="0" applyNumberFormat="1" applyFont="1" applyBorder="1" applyAlignment="1">
      <alignment horizontal="center" vertical="center" wrapText="1"/>
    </xf>
    <xf numFmtId="49" fontId="22" fillId="0" borderId="23" xfId="0" applyNumberFormat="1" applyFont="1" applyBorder="1" applyAlignment="1">
      <alignment horizontal="center" vertical="center"/>
    </xf>
    <xf numFmtId="38" fontId="19" fillId="0" borderId="23" xfId="7" applyFont="1" applyFill="1" applyBorder="1" applyAlignment="1" applyProtection="1">
      <alignment horizontal="center" vertical="center" shrinkToFit="1"/>
      <protection locked="0"/>
    </xf>
    <xf numFmtId="0" fontId="36" fillId="0" borderId="65" xfId="0" applyFont="1" applyBorder="1" applyAlignment="1" applyProtection="1">
      <alignment horizontal="center" vertical="center"/>
      <protection locked="0"/>
    </xf>
    <xf numFmtId="0" fontId="36" fillId="0" borderId="69" xfId="0" applyFont="1" applyBorder="1" applyAlignment="1" applyProtection="1">
      <alignment horizontal="center" vertical="center"/>
      <protection locked="0"/>
    </xf>
    <xf numFmtId="0" fontId="36" fillId="0" borderId="73" xfId="0" applyFont="1" applyBorder="1" applyAlignment="1" applyProtection="1">
      <alignment horizontal="center" vertical="center"/>
      <protection locked="0"/>
    </xf>
    <xf numFmtId="0" fontId="22" fillId="0" borderId="23" xfId="0" applyFont="1" applyBorder="1" applyAlignment="1">
      <alignment horizontal="left" vertical="center" wrapText="1"/>
    </xf>
    <xf numFmtId="0" fontId="22" fillId="0" borderId="50" xfId="0" applyFont="1" applyBorder="1" applyAlignment="1">
      <alignment horizontal="left" vertical="center" wrapText="1"/>
    </xf>
    <xf numFmtId="0" fontId="22" fillId="0" borderId="23" xfId="0" applyFont="1" applyBorder="1" applyAlignment="1">
      <alignment horizontal="left" vertical="center"/>
    </xf>
    <xf numFmtId="0" fontId="22" fillId="0" borderId="50" xfId="0" applyFont="1" applyBorder="1" applyAlignment="1">
      <alignment horizontal="left" vertical="center"/>
    </xf>
    <xf numFmtId="0" fontId="22" fillId="0" borderId="22" xfId="0" applyFont="1" applyBorder="1" applyAlignment="1">
      <alignment horizontal="left" vertical="center" wrapText="1"/>
    </xf>
    <xf numFmtId="0" fontId="22" fillId="0" borderId="22" xfId="0" applyFont="1" applyBorder="1" applyAlignment="1">
      <alignment horizontal="left" vertical="center"/>
    </xf>
    <xf numFmtId="0" fontId="22" fillId="0" borderId="57" xfId="0" applyFont="1" applyBorder="1" applyAlignment="1">
      <alignment horizontal="left" vertical="center"/>
    </xf>
    <xf numFmtId="0" fontId="19" fillId="0" borderId="66" xfId="0" applyFont="1" applyBorder="1" applyAlignment="1">
      <alignment horizontal="center" vertical="center"/>
    </xf>
    <xf numFmtId="0" fontId="19" fillId="0" borderId="70" xfId="0" applyFont="1" applyBorder="1" applyAlignment="1">
      <alignment horizontal="center" vertical="center"/>
    </xf>
    <xf numFmtId="38" fontId="19" fillId="0" borderId="70" xfId="7" applyFont="1" applyFill="1" applyBorder="1" applyAlignment="1" applyProtection="1">
      <alignment horizontal="center" vertical="center"/>
      <protection locked="0"/>
    </xf>
    <xf numFmtId="12" fontId="19" fillId="0" borderId="70" xfId="0" applyNumberFormat="1" applyFont="1" applyBorder="1" applyAlignment="1">
      <alignment horizontal="center" vertical="center" shrinkToFit="1"/>
    </xf>
    <xf numFmtId="38" fontId="19" fillId="0" borderId="83" xfId="7" applyFont="1" applyFill="1" applyBorder="1" applyAlignment="1" applyProtection="1">
      <alignment horizontal="center" vertical="center"/>
      <protection locked="0"/>
    </xf>
    <xf numFmtId="182" fontId="16" fillId="0" borderId="76" xfId="0" applyNumberFormat="1" applyFont="1" applyBorder="1" applyAlignment="1">
      <alignment horizontal="center" vertical="center"/>
    </xf>
    <xf numFmtId="182" fontId="16" fillId="0" borderId="82" xfId="0" applyNumberFormat="1" applyFont="1" applyBorder="1" applyAlignment="1">
      <alignment horizontal="center" vertical="center"/>
    </xf>
    <xf numFmtId="38" fontId="16" fillId="0" borderId="71" xfId="7" applyFont="1" applyFill="1" applyBorder="1" applyAlignment="1">
      <alignment horizontal="right" vertical="center"/>
    </xf>
    <xf numFmtId="38" fontId="16" fillId="0" borderId="76" xfId="7" applyFont="1" applyFill="1" applyBorder="1" applyAlignment="1">
      <alignment horizontal="right" vertical="center"/>
    </xf>
    <xf numFmtId="0" fontId="19" fillId="0" borderId="77" xfId="0" applyFont="1" applyBorder="1" applyAlignment="1">
      <alignment horizontal="center" vertical="center"/>
    </xf>
    <xf numFmtId="0" fontId="19" fillId="0" borderId="84" xfId="0" applyFont="1" applyBorder="1" applyAlignment="1">
      <alignment horizontal="center" vertical="center"/>
    </xf>
    <xf numFmtId="38" fontId="16" fillId="0" borderId="67" xfId="0" applyNumberFormat="1" applyFont="1" applyBorder="1" applyAlignment="1">
      <alignment horizontal="center" vertical="center"/>
    </xf>
    <xf numFmtId="0" fontId="16" fillId="0" borderId="71" xfId="0" applyFont="1" applyBorder="1" applyAlignment="1">
      <alignment horizontal="center" vertical="center"/>
    </xf>
    <xf numFmtId="0" fontId="16" fillId="0" borderId="76" xfId="0" applyFont="1" applyBorder="1" applyAlignment="1">
      <alignment horizontal="center" vertical="center"/>
    </xf>
    <xf numFmtId="38" fontId="23" fillId="0" borderId="71" xfId="7" applyFont="1" applyFill="1" applyBorder="1" applyAlignment="1">
      <alignment horizontal="right" vertical="center"/>
    </xf>
    <xf numFmtId="38" fontId="23" fillId="0" borderId="76" xfId="7" applyFont="1" applyFill="1" applyBorder="1" applyAlignment="1">
      <alignment horizontal="right" vertical="center"/>
    </xf>
    <xf numFmtId="0" fontId="19" fillId="0" borderId="71" xfId="0" applyFont="1" applyBorder="1" applyAlignment="1">
      <alignment horizontal="center" vertical="center"/>
    </xf>
    <xf numFmtId="38" fontId="19" fillId="0" borderId="66" xfId="7" applyFont="1" applyFill="1" applyBorder="1" applyAlignment="1" applyProtection="1">
      <alignment horizontal="center" vertical="center"/>
      <protection locked="0"/>
    </xf>
    <xf numFmtId="38" fontId="16" fillId="0" borderId="67" xfId="7" applyFont="1" applyFill="1" applyBorder="1" applyAlignment="1">
      <alignment horizontal="right" vertical="center"/>
    </xf>
    <xf numFmtId="0" fontId="16" fillId="5" borderId="91" xfId="6" applyFont="1" applyFill="1" applyBorder="1" applyAlignment="1">
      <alignment horizontal="center" vertical="center" shrinkToFit="1"/>
    </xf>
    <xf numFmtId="0" fontId="16" fillId="5" borderId="24" xfId="6" applyFont="1" applyFill="1" applyBorder="1" applyAlignment="1">
      <alignment horizontal="center" vertical="center" shrinkToFit="1"/>
    </xf>
    <xf numFmtId="0" fontId="16" fillId="5" borderId="79" xfId="6" applyFont="1" applyFill="1" applyBorder="1" applyAlignment="1">
      <alignment horizontal="center" vertical="center" shrinkToFit="1"/>
    </xf>
    <xf numFmtId="0" fontId="16" fillId="5" borderId="38" xfId="6" applyFont="1" applyFill="1" applyBorder="1" applyAlignment="1">
      <alignment horizontal="center" vertical="center" shrinkToFit="1"/>
    </xf>
    <xf numFmtId="0" fontId="16" fillId="5" borderId="25" xfId="6" applyFont="1" applyFill="1" applyBorder="1" applyAlignment="1">
      <alignment horizontal="center" vertical="center" shrinkToFit="1"/>
    </xf>
    <xf numFmtId="0" fontId="16" fillId="5" borderId="35" xfId="6" applyFont="1" applyFill="1" applyBorder="1" applyAlignment="1">
      <alignment horizontal="center" vertical="center" shrinkToFit="1"/>
    </xf>
    <xf numFmtId="0" fontId="16" fillId="5" borderId="24" xfId="6" applyFont="1" applyFill="1" applyBorder="1" applyAlignment="1">
      <alignment vertical="center" shrinkToFit="1"/>
    </xf>
    <xf numFmtId="0" fontId="16" fillId="5" borderId="79" xfId="6" applyFont="1" applyFill="1" applyBorder="1" applyAlignment="1">
      <alignment vertical="center" shrinkToFit="1"/>
    </xf>
    <xf numFmtId="0" fontId="16" fillId="5" borderId="38" xfId="6" applyFont="1" applyFill="1" applyBorder="1" applyAlignment="1">
      <alignment vertical="center" shrinkToFit="1"/>
    </xf>
    <xf numFmtId="0" fontId="16" fillId="5" borderId="25" xfId="6" applyFont="1" applyFill="1" applyBorder="1" applyAlignment="1">
      <alignment vertical="center" shrinkToFit="1"/>
    </xf>
    <xf numFmtId="0" fontId="16" fillId="5" borderId="35" xfId="6" applyFont="1" applyFill="1" applyBorder="1" applyAlignment="1">
      <alignment vertical="center" shrinkToFit="1"/>
    </xf>
    <xf numFmtId="0" fontId="29" fillId="4" borderId="88" xfId="6" applyFont="1" applyFill="1" applyBorder="1" applyAlignment="1">
      <alignment vertical="center" textRotation="255"/>
    </xf>
    <xf numFmtId="0" fontId="13" fillId="4" borderId="89" xfId="6" applyFont="1" applyFill="1" applyBorder="1" applyAlignment="1">
      <alignment vertical="center" textRotation="255"/>
    </xf>
    <xf numFmtId="0" fontId="13" fillId="4" borderId="90" xfId="6" applyFont="1" applyFill="1" applyBorder="1" applyAlignment="1">
      <alignment vertical="center" textRotation="255"/>
    </xf>
    <xf numFmtId="0" fontId="13" fillId="4" borderId="37" xfId="6" applyFont="1" applyFill="1" applyBorder="1" applyAlignment="1">
      <alignment horizontal="center" vertical="center" shrinkToFit="1"/>
    </xf>
    <xf numFmtId="0" fontId="13" fillId="0" borderId="23" xfId="6" applyFont="1" applyBorder="1" applyAlignment="1">
      <alignment horizontal="center" vertical="center" shrinkToFit="1"/>
    </xf>
    <xf numFmtId="0" fontId="13" fillId="0" borderId="36" xfId="6" applyFont="1" applyBorder="1" applyAlignment="1">
      <alignment horizontal="center" vertical="center" shrinkToFit="1"/>
    </xf>
    <xf numFmtId="0" fontId="13" fillId="4" borderId="37" xfId="6" applyFont="1" applyFill="1" applyBorder="1" applyAlignment="1">
      <alignment horizontal="center" vertical="center"/>
    </xf>
    <xf numFmtId="0" fontId="13" fillId="4" borderId="23" xfId="6" applyFont="1" applyFill="1" applyBorder="1" applyAlignment="1">
      <alignment horizontal="center" vertical="center"/>
    </xf>
    <xf numFmtId="0" fontId="13" fillId="4" borderId="36" xfId="6" applyFont="1" applyFill="1" applyBorder="1" applyAlignment="1">
      <alignment horizontal="center" vertical="center"/>
    </xf>
    <xf numFmtId="0" fontId="13" fillId="0" borderId="23" xfId="6" applyFont="1" applyBorder="1" applyAlignment="1">
      <alignment horizontal="center" vertical="center"/>
    </xf>
    <xf numFmtId="0" fontId="13" fillId="0" borderId="36" xfId="6" applyFont="1" applyBorder="1" applyAlignment="1">
      <alignment horizontal="center" vertical="center"/>
    </xf>
    <xf numFmtId="0" fontId="16" fillId="5" borderId="37" xfId="6" applyFont="1" applyFill="1" applyBorder="1" applyAlignment="1">
      <alignment horizontal="left" vertical="center"/>
    </xf>
    <xf numFmtId="0" fontId="16" fillId="5" borderId="23" xfId="6" applyFont="1" applyFill="1" applyBorder="1" applyAlignment="1">
      <alignment horizontal="left" vertical="center"/>
    </xf>
    <xf numFmtId="0" fontId="16" fillId="5" borderId="36" xfId="6" applyFont="1" applyFill="1" applyBorder="1" applyAlignment="1">
      <alignment horizontal="left" vertical="center"/>
    </xf>
    <xf numFmtId="0" fontId="16" fillId="5" borderId="46" xfId="6" applyFont="1" applyFill="1" applyBorder="1" applyAlignment="1">
      <alignment horizontal="center" vertical="center"/>
    </xf>
    <xf numFmtId="0" fontId="16" fillId="5" borderId="38" xfId="6" applyFont="1" applyFill="1" applyBorder="1" applyAlignment="1">
      <alignment horizontal="center" vertical="center"/>
    </xf>
    <xf numFmtId="0" fontId="16" fillId="5" borderId="94" xfId="6" applyFont="1" applyFill="1" applyBorder="1" applyAlignment="1">
      <alignment horizontal="center" vertical="center"/>
    </xf>
    <xf numFmtId="0" fontId="16" fillId="5" borderId="95" xfId="6" applyFont="1" applyFill="1" applyBorder="1" applyAlignment="1">
      <alignment horizontal="center" vertical="center"/>
    </xf>
    <xf numFmtId="0" fontId="16" fillId="5" borderId="102" xfId="6" applyFont="1" applyFill="1" applyBorder="1" applyAlignment="1">
      <alignment horizontal="center" vertical="center"/>
    </xf>
    <xf numFmtId="0" fontId="16" fillId="5" borderId="103" xfId="6" applyFont="1" applyFill="1" applyBorder="1" applyAlignment="1">
      <alignment horizontal="center" vertical="center"/>
    </xf>
    <xf numFmtId="0" fontId="31" fillId="0" borderId="87" xfId="6" applyFont="1" applyBorder="1" applyAlignment="1">
      <alignment horizontal="center" vertical="center"/>
    </xf>
    <xf numFmtId="0" fontId="13" fillId="0" borderId="92" xfId="6" applyFont="1" applyBorder="1">
      <alignment vertical="center"/>
    </xf>
    <xf numFmtId="0" fontId="13" fillId="0" borderId="106" xfId="6" applyFont="1" applyBorder="1">
      <alignment vertical="center"/>
    </xf>
    <xf numFmtId="38" fontId="32" fillId="0" borderId="25" xfId="7" applyFont="1" applyBorder="1" applyAlignment="1">
      <alignment horizontal="center"/>
    </xf>
    <xf numFmtId="0" fontId="13" fillId="4" borderId="37" xfId="6" applyFont="1" applyFill="1" applyBorder="1" applyAlignment="1">
      <alignment horizontal="left" vertical="center" indent="1"/>
    </xf>
    <xf numFmtId="0" fontId="13" fillId="4" borderId="23" xfId="6" applyFont="1" applyFill="1" applyBorder="1" applyAlignment="1">
      <alignment horizontal="left" vertical="center" indent="1"/>
    </xf>
    <xf numFmtId="0" fontId="13" fillId="4" borderId="36" xfId="6" applyFont="1" applyFill="1" applyBorder="1" applyAlignment="1">
      <alignment horizontal="left" vertical="center" indent="1"/>
    </xf>
    <xf numFmtId="0" fontId="13" fillId="0" borderId="37" xfId="6" applyFont="1" applyBorder="1" applyAlignment="1">
      <alignment horizontal="center" vertical="center"/>
    </xf>
    <xf numFmtId="0" fontId="13" fillId="0" borderId="38" xfId="6" applyFont="1" applyBorder="1" applyAlignment="1">
      <alignment horizontal="center" vertical="center"/>
    </xf>
    <xf numFmtId="0" fontId="13" fillId="0" borderId="25" xfId="6" applyFont="1" applyBorder="1" applyAlignment="1">
      <alignment horizontal="center" vertical="center"/>
    </xf>
    <xf numFmtId="49" fontId="13" fillId="0" borderId="25" xfId="6" applyNumberFormat="1" applyFont="1" applyBorder="1" applyAlignment="1">
      <alignment horizontal="center" vertical="center"/>
    </xf>
    <xf numFmtId="49" fontId="13" fillId="0" borderId="25" xfId="6" applyNumberFormat="1" applyFont="1" applyBorder="1">
      <alignment vertical="center"/>
    </xf>
    <xf numFmtId="0" fontId="13" fillId="4" borderId="97" xfId="6" applyFont="1" applyFill="1" applyBorder="1" applyAlignment="1">
      <alignment horizontal="center" vertical="center"/>
    </xf>
    <xf numFmtId="0" fontId="13" fillId="0" borderId="26" xfId="6" applyFont="1" applyBorder="1" applyAlignment="1">
      <alignment horizontal="center" vertical="center"/>
    </xf>
    <xf numFmtId="0" fontId="13" fillId="0" borderId="98" xfId="6" applyFont="1" applyBorder="1" applyAlignment="1">
      <alignment horizontal="left" vertical="center" indent="1"/>
    </xf>
    <xf numFmtId="0" fontId="13" fillId="0" borderId="31" xfId="6" applyFont="1" applyBorder="1" applyAlignment="1">
      <alignment horizontal="left" vertical="center" indent="1"/>
    </xf>
    <xf numFmtId="0" fontId="13" fillId="0" borderId="107" xfId="6" applyFont="1" applyBorder="1" applyAlignment="1">
      <alignment horizontal="left" vertical="center" indent="1"/>
    </xf>
    <xf numFmtId="0" fontId="13" fillId="0" borderId="99" xfId="6" applyFont="1" applyBorder="1" applyAlignment="1">
      <alignment horizontal="left" vertical="center" indent="1" shrinkToFit="1"/>
    </xf>
    <xf numFmtId="0" fontId="13" fillId="0" borderId="101" xfId="6" applyFont="1" applyBorder="1" applyAlignment="1">
      <alignment horizontal="left" vertical="center" indent="1" shrinkToFit="1"/>
    </xf>
    <xf numFmtId="0" fontId="13" fillId="0" borderId="105" xfId="6" applyFont="1" applyBorder="1" applyAlignment="1">
      <alignment horizontal="left" vertical="center" indent="1" shrinkToFit="1"/>
    </xf>
    <xf numFmtId="0" fontId="13" fillId="0" borderId="108" xfId="6" applyFont="1" applyBorder="1" applyAlignment="1">
      <alignment horizontal="left" vertical="center" indent="1" shrinkToFit="1"/>
    </xf>
    <xf numFmtId="0" fontId="13" fillId="0" borderId="23" xfId="6" applyFont="1" applyBorder="1" applyAlignment="1">
      <alignment vertical="center" shrinkToFit="1"/>
    </xf>
    <xf numFmtId="0" fontId="13" fillId="0" borderId="36" xfId="6" applyFont="1" applyBorder="1" applyAlignment="1">
      <alignment vertical="center" shrinkToFit="1"/>
    </xf>
    <xf numFmtId="49" fontId="16" fillId="5" borderId="37" xfId="6" applyNumberFormat="1" applyFont="1" applyFill="1" applyBorder="1" applyAlignment="1">
      <alignment horizontal="center" vertical="center"/>
    </xf>
    <xf numFmtId="0" fontId="13" fillId="5" borderId="23" xfId="6" applyFont="1" applyFill="1" applyBorder="1" applyAlignment="1">
      <alignment horizontal="center" vertical="center"/>
    </xf>
    <xf numFmtId="0" fontId="13" fillId="5" borderId="36" xfId="6" applyFont="1" applyFill="1" applyBorder="1" applyAlignment="1">
      <alignment horizontal="center" vertical="center"/>
    </xf>
    <xf numFmtId="0" fontId="13" fillId="4" borderId="46" xfId="6" applyFont="1" applyFill="1" applyBorder="1" applyAlignment="1">
      <alignment horizontal="distributed" vertical="center" indent="1"/>
    </xf>
    <xf numFmtId="0" fontId="13" fillId="4" borderId="0" xfId="6" applyFont="1" applyFill="1" applyAlignment="1">
      <alignment horizontal="distributed" vertical="center" indent="1"/>
    </xf>
    <xf numFmtId="0" fontId="13" fillId="4" borderId="47" xfId="6" applyFont="1" applyFill="1" applyBorder="1" applyAlignment="1">
      <alignment horizontal="distributed" vertical="center" indent="1"/>
    </xf>
    <xf numFmtId="0" fontId="13" fillId="4" borderId="38" xfId="6" applyFont="1" applyFill="1" applyBorder="1" applyAlignment="1">
      <alignment horizontal="distributed" vertical="center" indent="1"/>
    </xf>
    <xf numFmtId="0" fontId="13" fillId="4" borderId="25" xfId="6" applyFont="1" applyFill="1" applyBorder="1" applyAlignment="1">
      <alignment horizontal="distributed" vertical="center" indent="1"/>
    </xf>
    <xf numFmtId="0" fontId="13" fillId="4" borderId="35" xfId="6" applyFont="1" applyFill="1" applyBorder="1" applyAlignment="1">
      <alignment horizontal="distributed" vertical="center" indent="1"/>
    </xf>
    <xf numFmtId="0" fontId="13" fillId="4" borderId="38" xfId="6" applyFont="1" applyFill="1" applyBorder="1" applyAlignment="1">
      <alignment horizontal="center" vertical="center" wrapText="1"/>
    </xf>
    <xf numFmtId="0" fontId="13" fillId="4" borderId="25" xfId="6" applyFont="1" applyFill="1" applyBorder="1" applyAlignment="1">
      <alignment horizontal="center" vertical="center" wrapText="1"/>
    </xf>
    <xf numFmtId="0" fontId="13" fillId="4" borderId="25" xfId="6" applyFont="1" applyFill="1" applyBorder="1" applyAlignment="1">
      <alignment horizontal="center" vertical="center"/>
    </xf>
    <xf numFmtId="0" fontId="13" fillId="0" borderId="98" xfId="6" applyFont="1" applyBorder="1" applyAlignment="1">
      <alignment horizontal="left" vertical="center" indent="1" shrinkToFit="1"/>
    </xf>
    <xf numFmtId="0" fontId="13" fillId="0" borderId="31" xfId="6" applyFont="1" applyBorder="1" applyAlignment="1">
      <alignment horizontal="left" vertical="center" indent="1" shrinkToFit="1"/>
    </xf>
    <xf numFmtId="0" fontId="13" fillId="0" borderId="107" xfId="6" applyFont="1" applyBorder="1" applyAlignment="1">
      <alignment horizontal="left" vertical="center" indent="1" shrinkToFit="1"/>
    </xf>
    <xf numFmtId="0" fontId="13" fillId="0" borderId="100" xfId="6" applyFont="1" applyBorder="1" applyAlignment="1">
      <alignment horizontal="left" vertical="center" indent="1" shrinkToFit="1"/>
    </xf>
    <xf numFmtId="0" fontId="13" fillId="0" borderId="11" xfId="6" applyFont="1" applyBorder="1" applyAlignment="1">
      <alignment horizontal="left" vertical="center" indent="1" shrinkToFit="1"/>
    </xf>
    <xf numFmtId="0" fontId="13" fillId="0" borderId="104" xfId="6" applyFont="1" applyBorder="1" applyAlignment="1">
      <alignment horizontal="left" vertical="center" indent="1" shrinkToFit="1"/>
    </xf>
    <xf numFmtId="0" fontId="13" fillId="0" borderId="100" xfId="6" applyFont="1" applyBorder="1" applyAlignment="1">
      <alignment horizontal="center" vertical="center" shrinkToFit="1"/>
    </xf>
    <xf numFmtId="0" fontId="13" fillId="0" borderId="11" xfId="6" applyFont="1" applyBorder="1" applyAlignment="1">
      <alignment horizontal="center" vertical="center" shrinkToFit="1"/>
    </xf>
    <xf numFmtId="0" fontId="33" fillId="0" borderId="0" xfId="0" applyFont="1" applyAlignment="1">
      <alignment horizontal="center" vertical="center"/>
    </xf>
    <xf numFmtId="0" fontId="2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cellXfs>
  <cellStyles count="8">
    <cellStyle name="パーセント 2" xfId="1" xr:uid="{00000000-0005-0000-0000-000000000000}"/>
    <cellStyle name="桁区切り" xfId="7"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02-2 債権者登録票" xfId="6" xr:uid="{00000000-0005-0000-0000-000006000000}"/>
  </cellStyles>
  <dxfs count="131">
    <dxf>
      <font>
        <color theme="0"/>
      </font>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33</xdr:row>
          <xdr:rowOff>0</xdr:rowOff>
        </xdr:from>
        <xdr:to>
          <xdr:col>27</xdr:col>
          <xdr:colOff>137160</xdr:colOff>
          <xdr:row>55</xdr:row>
          <xdr:rowOff>30480</xdr:rowOff>
        </xdr:to>
        <xdr:sp macro="" textlink="">
          <xdr:nvSpPr>
            <xdr:cNvPr id="47109" name="オブジェクト 5" hidden="1">
              <a:extLst>
                <a:ext uri="{63B3BB69-23CF-44E3-9099-C40C66FF867C}">
                  <a14:compatExt spid="_x0000_s47109"/>
                </a:ext>
                <a:ext uri="{FF2B5EF4-FFF2-40B4-BE49-F238E27FC236}">
                  <a16:creationId xmlns:a16="http://schemas.microsoft.com/office/drawing/2014/main" id="{00000000-0008-0000-12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39</xdr:col>
      <xdr:colOff>15240</xdr:colOff>
      <xdr:row>21</xdr:row>
      <xdr:rowOff>255269</xdr:rowOff>
    </xdr:from>
    <xdr:to>
      <xdr:col>39</xdr:col>
      <xdr:colOff>281940</xdr:colOff>
      <xdr:row>22</xdr:row>
      <xdr:rowOff>255269</xdr:rowOff>
    </xdr:to>
    <xdr:sp macro="" textlink="">
      <xdr:nvSpPr>
        <xdr:cNvPr id="2" name="楕円 1">
          <a:extLst>
            <a:ext uri="{FF2B5EF4-FFF2-40B4-BE49-F238E27FC236}">
              <a16:creationId xmlns:a16="http://schemas.microsoft.com/office/drawing/2014/main" id="{00000000-0008-0000-1200-000002000000}"/>
            </a:ext>
          </a:extLst>
        </xdr:cNvPr>
        <xdr:cNvSpPr/>
      </xdr:nvSpPr>
      <xdr:spPr>
        <a:xfrm flipH="1">
          <a:off x="7006590" y="7084694"/>
          <a:ext cx="266700" cy="2762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112059</xdr:colOff>
      <xdr:row>18</xdr:row>
      <xdr:rowOff>0</xdr:rowOff>
    </xdr:from>
    <xdr:to>
      <xdr:col>36</xdr:col>
      <xdr:colOff>48557</xdr:colOff>
      <xdr:row>18</xdr:row>
      <xdr:rowOff>503329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6970059" y="5410200"/>
          <a:ext cx="317498" cy="50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79377</xdr:colOff>
      <xdr:row>14</xdr:row>
      <xdr:rowOff>269877</xdr:rowOff>
    </xdr:from>
    <xdr:to>
      <xdr:col>24</xdr:col>
      <xdr:colOff>15875</xdr:colOff>
      <xdr:row>16</xdr:row>
      <xdr:rowOff>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6156327" y="4899027"/>
          <a:ext cx="488948" cy="396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twoCellAnchor>
    <xdr:from>
      <xdr:col>22</xdr:col>
      <xdr:colOff>142877</xdr:colOff>
      <xdr:row>21</xdr:row>
      <xdr:rowOff>222252</xdr:rowOff>
    </xdr:from>
    <xdr:to>
      <xdr:col>23</xdr:col>
      <xdr:colOff>222250</xdr:colOff>
      <xdr:row>23</xdr:row>
      <xdr:rowOff>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6219827" y="7185027"/>
          <a:ext cx="355598" cy="444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twoCellAnchor>
    <xdr:from>
      <xdr:col>22</xdr:col>
      <xdr:colOff>79377</xdr:colOff>
      <xdr:row>9</xdr:row>
      <xdr:rowOff>269877</xdr:rowOff>
    </xdr:from>
    <xdr:to>
      <xdr:col>24</xdr:col>
      <xdr:colOff>15875</xdr:colOff>
      <xdr:row>11</xdr:row>
      <xdr:rowOff>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6156327" y="4899027"/>
          <a:ext cx="488948" cy="396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19.bin"/><Relationship Id="rId6" Type="http://schemas.openxmlformats.org/officeDocument/2006/relationships/comments" Target="../comments17.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tabSelected="1" view="pageBreakPreview" zoomScaleNormal="100" zoomScaleSheetLayoutView="100" workbookViewId="0">
      <selection activeCell="C11" sqref="C11"/>
    </sheetView>
  </sheetViews>
  <sheetFormatPr defaultColWidth="9" defaultRowHeight="12.6"/>
  <cols>
    <col min="1" max="1" width="2" style="30" customWidth="1"/>
    <col min="2" max="2" width="7.77734375" style="30" customWidth="1"/>
    <col min="3" max="3" width="86.109375" style="30" customWidth="1"/>
    <col min="4" max="16384" width="9" style="30"/>
  </cols>
  <sheetData>
    <row r="1" spans="1:3">
      <c r="A1" s="28"/>
      <c r="B1" s="28"/>
      <c r="C1" s="29"/>
    </row>
    <row r="2" spans="1:3" ht="18.600000000000001">
      <c r="A2" s="28"/>
      <c r="B2" s="31" t="s">
        <v>5</v>
      </c>
      <c r="C2" s="32"/>
    </row>
    <row r="3" spans="1:3" ht="16.2">
      <c r="A3" s="28"/>
      <c r="B3" s="33"/>
      <c r="C3" s="32"/>
    </row>
    <row r="4" spans="1:3" ht="13.8">
      <c r="A4" s="28"/>
      <c r="B4" s="34" t="s">
        <v>135</v>
      </c>
      <c r="C4" s="32"/>
    </row>
    <row r="5" spans="1:3" ht="13.8">
      <c r="A5" s="28"/>
      <c r="B5" s="28"/>
      <c r="C5" s="32"/>
    </row>
    <row r="6" spans="1:3" ht="13.8">
      <c r="A6" s="28"/>
      <c r="B6" s="35" t="s">
        <v>43</v>
      </c>
      <c r="C6" s="36" t="s">
        <v>49</v>
      </c>
    </row>
    <row r="7" spans="1:3" ht="70.5" customHeight="1">
      <c r="A7" s="28"/>
      <c r="B7" s="37">
        <v>1</v>
      </c>
      <c r="C7" s="38" t="s">
        <v>38</v>
      </c>
    </row>
    <row r="8" spans="1:3" ht="70.5" customHeight="1">
      <c r="A8" s="28"/>
      <c r="B8" s="37">
        <v>2</v>
      </c>
      <c r="C8" s="38" t="s">
        <v>109</v>
      </c>
    </row>
    <row r="9" spans="1:3" ht="70.5" customHeight="1">
      <c r="A9" s="28"/>
      <c r="B9" s="37">
        <v>3</v>
      </c>
      <c r="C9" s="38" t="s">
        <v>40</v>
      </c>
    </row>
    <row r="10" spans="1:3" ht="70.5" customHeight="1">
      <c r="A10" s="28"/>
      <c r="B10" s="37">
        <v>4</v>
      </c>
      <c r="C10" s="38" t="s">
        <v>78</v>
      </c>
    </row>
    <row r="11" spans="1:3" ht="70.5" customHeight="1">
      <c r="A11" s="28"/>
      <c r="B11" s="37">
        <v>5</v>
      </c>
      <c r="C11" s="38" t="s">
        <v>124</v>
      </c>
    </row>
    <row r="12" spans="1:3" ht="170.25" customHeight="1">
      <c r="A12" s="28"/>
      <c r="B12" s="37">
        <v>6</v>
      </c>
      <c r="C12" s="39" t="s">
        <v>139</v>
      </c>
    </row>
  </sheetData>
  <sheetProtection algorithmName="SHA-512" hashValue="gpN10v/ZlA7t0P6BFaTeKxPKTbUVCvnSyaHw4+naFoZWBxxq+OCf+CBZyimUA8Q3pCJpNY5MLX3LkylH/eN0vw==" saltValue="mORWuHqzOEQaDBbrJXaAlQ==" spinCount="100000" sheet="1" objects="1" scenarios="1"/>
  <phoneticPr fontId="3" type="Hiragana"/>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9"/>
  <sheetViews>
    <sheetView showZeros="0" view="pageBreakPreview" zoomScaleNormal="100" zoomScaleSheetLayoutView="100" workbookViewId="0">
      <selection activeCell="AE19" sqref="AE19"/>
    </sheetView>
  </sheetViews>
  <sheetFormatPr defaultColWidth="9" defaultRowHeight="12.6"/>
  <cols>
    <col min="1" max="1" width="4.109375" style="30" customWidth="1"/>
    <col min="2" max="4" width="3.88671875" style="30" customWidth="1"/>
    <col min="5" max="6" width="3" style="30" customWidth="1"/>
    <col min="7" max="7" width="4" style="30" customWidth="1"/>
    <col min="8" max="27" width="3" style="30" customWidth="1"/>
    <col min="28" max="28" width="4.21875" style="30" customWidth="1"/>
    <col min="29" max="16384" width="9" style="30"/>
  </cols>
  <sheetData>
    <row r="1" spans="1:28">
      <c r="A1" s="41" t="s">
        <v>123</v>
      </c>
      <c r="B1" s="42"/>
      <c r="C1" s="40"/>
      <c r="D1" s="40"/>
      <c r="E1" s="42"/>
      <c r="F1" s="42"/>
      <c r="G1" s="42"/>
      <c r="H1" s="42"/>
      <c r="I1" s="42"/>
      <c r="J1" s="42"/>
      <c r="K1" s="42"/>
      <c r="L1" s="42"/>
      <c r="M1" s="42"/>
      <c r="N1" s="42"/>
      <c r="O1" s="42"/>
      <c r="P1" s="42"/>
      <c r="Q1" s="42"/>
      <c r="R1" s="42"/>
      <c r="S1" s="42"/>
      <c r="T1" s="42"/>
      <c r="U1" s="42"/>
      <c r="V1" s="42"/>
      <c r="W1" s="42"/>
      <c r="X1" s="42"/>
      <c r="Y1" s="141"/>
      <c r="Z1" s="141"/>
      <c r="AA1" s="141"/>
      <c r="AB1" s="141"/>
    </row>
    <row r="2" spans="1:28">
      <c r="A2" s="41"/>
      <c r="B2" s="42"/>
      <c r="C2" s="40"/>
      <c r="D2" s="40"/>
      <c r="E2" s="42"/>
      <c r="F2" s="42"/>
      <c r="G2" s="42"/>
      <c r="H2" s="42"/>
      <c r="I2" s="42"/>
      <c r="J2" s="42"/>
      <c r="K2" s="42"/>
      <c r="L2" s="42"/>
      <c r="M2" s="42"/>
      <c r="N2" s="42"/>
      <c r="O2" s="42"/>
      <c r="P2" s="42"/>
      <c r="Q2" s="42"/>
      <c r="R2" s="42"/>
      <c r="S2" s="42"/>
      <c r="T2" s="42"/>
      <c r="U2" s="42"/>
      <c r="V2" s="42"/>
      <c r="W2" s="42"/>
      <c r="X2" s="42"/>
      <c r="Y2" s="42"/>
      <c r="Z2" s="42"/>
      <c r="AA2" s="42"/>
      <c r="AB2" s="42"/>
    </row>
    <row r="3" spans="1:28">
      <c r="A3" s="142" t="s">
        <v>138</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row>
    <row r="4" spans="1:28">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c r="A5" s="42"/>
      <c r="B5" s="42"/>
      <c r="C5" s="40"/>
      <c r="D5" s="40"/>
      <c r="E5" s="42"/>
      <c r="F5" s="42"/>
      <c r="G5" s="42"/>
      <c r="H5" s="42"/>
      <c r="I5" s="42"/>
      <c r="J5" s="42"/>
      <c r="K5" s="42"/>
      <c r="L5" s="42"/>
      <c r="M5" s="42"/>
      <c r="N5" s="42"/>
      <c r="O5" s="42"/>
      <c r="P5" s="42"/>
      <c r="Q5" s="42"/>
      <c r="R5" s="42"/>
      <c r="S5" s="43" t="s">
        <v>25</v>
      </c>
      <c r="T5" s="143"/>
      <c r="U5" s="143"/>
      <c r="V5" s="40" t="s">
        <v>12</v>
      </c>
      <c r="W5" s="143"/>
      <c r="X5" s="143"/>
      <c r="Y5" s="40" t="s">
        <v>13</v>
      </c>
      <c r="Z5" s="143"/>
      <c r="AA5" s="143"/>
      <c r="AB5" s="40" t="s">
        <v>9</v>
      </c>
    </row>
    <row r="6" spans="1:28">
      <c r="A6" s="144" t="s">
        <v>125</v>
      </c>
      <c r="B6" s="144"/>
      <c r="C6" s="144"/>
      <c r="D6" s="144"/>
      <c r="E6" s="144"/>
      <c r="F6" s="144"/>
      <c r="G6" s="144"/>
      <c r="H6" s="42"/>
      <c r="I6" s="42" t="s">
        <v>15</v>
      </c>
      <c r="J6" s="42"/>
      <c r="K6" s="42"/>
      <c r="L6" s="42"/>
      <c r="M6" s="42"/>
      <c r="N6" s="42"/>
      <c r="O6" s="42"/>
      <c r="P6" s="42"/>
      <c r="Q6" s="42"/>
      <c r="R6" s="42"/>
      <c r="S6" s="42"/>
      <c r="T6" s="42"/>
      <c r="U6" s="42"/>
      <c r="V6" s="42"/>
      <c r="W6" s="42"/>
      <c r="X6" s="42"/>
      <c r="Y6" s="42"/>
      <c r="Z6" s="42"/>
      <c r="AA6" s="42"/>
      <c r="AB6" s="42"/>
    </row>
    <row r="7" spans="1:28">
      <c r="A7" s="42"/>
      <c r="B7" s="42"/>
      <c r="C7" s="40"/>
      <c r="D7" s="40"/>
      <c r="E7" s="42"/>
      <c r="F7" s="42"/>
      <c r="G7" s="42"/>
      <c r="H7" s="42"/>
      <c r="I7" s="42"/>
      <c r="J7" s="42"/>
      <c r="K7" s="42"/>
      <c r="L7" s="42"/>
      <c r="M7" s="42"/>
      <c r="N7" s="42"/>
      <c r="O7" s="42"/>
      <c r="P7" s="42"/>
      <c r="Q7" s="42"/>
      <c r="R7" s="42"/>
      <c r="S7" s="42"/>
      <c r="T7" s="42"/>
      <c r="U7" s="42"/>
      <c r="V7" s="42"/>
      <c r="W7" s="42"/>
      <c r="X7" s="42"/>
      <c r="Y7" s="42"/>
      <c r="Z7" s="42"/>
      <c r="AA7" s="42"/>
      <c r="AB7" s="42"/>
    </row>
    <row r="8" spans="1:28" ht="48.75" customHeight="1">
      <c r="A8" s="145" t="s">
        <v>140</v>
      </c>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row>
    <row r="9" spans="1:28">
      <c r="A9" s="42"/>
      <c r="B9" s="42"/>
      <c r="C9" s="40"/>
      <c r="D9" s="40"/>
      <c r="E9" s="42"/>
      <c r="F9" s="42"/>
      <c r="G9" s="42"/>
      <c r="H9" s="42"/>
      <c r="I9" s="42"/>
      <c r="J9" s="42"/>
      <c r="K9" s="42"/>
      <c r="L9" s="42"/>
      <c r="M9" s="42"/>
      <c r="N9" s="42"/>
      <c r="O9" s="42"/>
      <c r="P9" s="42"/>
      <c r="Q9" s="42"/>
      <c r="R9" s="42"/>
      <c r="S9" s="42"/>
      <c r="T9" s="42"/>
      <c r="U9" s="42"/>
      <c r="V9" s="42"/>
      <c r="W9" s="42"/>
      <c r="X9" s="42"/>
      <c r="Y9" s="42"/>
      <c r="Z9" s="42"/>
      <c r="AA9" s="42"/>
      <c r="AB9" s="42"/>
    </row>
    <row r="10" spans="1:28" ht="20.25" customHeight="1">
      <c r="A10" s="226" t="s">
        <v>33</v>
      </c>
      <c r="B10" s="146" t="s">
        <v>16</v>
      </c>
      <c r="C10" s="146"/>
      <c r="D10" s="146"/>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8"/>
    </row>
    <row r="11" spans="1:28" ht="20.25" customHeight="1">
      <c r="A11" s="227"/>
      <c r="B11" s="149" t="s">
        <v>10</v>
      </c>
      <c r="C11" s="149"/>
      <c r="D11" s="149"/>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1"/>
    </row>
    <row r="12" spans="1:28" ht="20.25" customHeight="1">
      <c r="A12" s="227"/>
      <c r="B12" s="152" t="s">
        <v>52</v>
      </c>
      <c r="C12" s="153"/>
      <c r="D12" s="153"/>
      <c r="E12" s="153"/>
      <c r="F12" s="153"/>
      <c r="G12" s="153"/>
      <c r="H12" s="153"/>
      <c r="I12" s="153"/>
      <c r="J12" s="154" t="s">
        <v>20</v>
      </c>
      <c r="K12" s="153"/>
      <c r="L12" s="153"/>
      <c r="M12" s="155"/>
      <c r="N12" s="155"/>
      <c r="O12" s="155"/>
      <c r="P12" s="155"/>
      <c r="Q12" s="156"/>
      <c r="R12" s="154" t="s">
        <v>21</v>
      </c>
      <c r="S12" s="153"/>
      <c r="T12" s="153"/>
      <c r="U12" s="155"/>
      <c r="V12" s="155"/>
      <c r="W12" s="155"/>
      <c r="X12" s="155"/>
      <c r="Y12" s="155"/>
      <c r="Z12" s="155"/>
      <c r="AA12" s="155"/>
      <c r="AB12" s="157"/>
    </row>
    <row r="13" spans="1:28" ht="20.25" customHeight="1">
      <c r="A13" s="227"/>
      <c r="B13" s="219" t="s">
        <v>34</v>
      </c>
      <c r="C13" s="220"/>
      <c r="D13" s="221"/>
      <c r="E13" s="44" t="s">
        <v>8</v>
      </c>
      <c r="F13" s="44"/>
      <c r="G13" s="44"/>
      <c r="H13" s="158"/>
      <c r="I13" s="158"/>
      <c r="J13" s="44" t="s">
        <v>6</v>
      </c>
      <c r="K13" s="158"/>
      <c r="L13" s="158"/>
      <c r="M13" s="158"/>
      <c r="N13" s="44" t="s">
        <v>17</v>
      </c>
      <c r="O13" s="44"/>
      <c r="P13" s="44"/>
      <c r="Q13" s="44"/>
      <c r="R13" s="44"/>
      <c r="S13" s="44"/>
      <c r="T13" s="44"/>
      <c r="U13" s="44"/>
      <c r="V13" s="44"/>
      <c r="W13" s="44"/>
      <c r="X13" s="44"/>
      <c r="Y13" s="44"/>
      <c r="Z13" s="44"/>
      <c r="AA13" s="44"/>
      <c r="AB13" s="45"/>
    </row>
    <row r="14" spans="1:28" ht="20.25" customHeight="1">
      <c r="A14" s="227"/>
      <c r="B14" s="212"/>
      <c r="C14" s="213"/>
      <c r="D14" s="222"/>
      <c r="E14" s="159"/>
      <c r="F14" s="160"/>
      <c r="G14" s="160"/>
      <c r="H14" s="160"/>
      <c r="I14" s="160"/>
      <c r="J14" s="160"/>
      <c r="K14" s="160"/>
      <c r="L14" s="160"/>
      <c r="M14" s="160"/>
      <c r="N14" s="160"/>
      <c r="O14" s="160"/>
      <c r="P14" s="160"/>
      <c r="Q14" s="160"/>
      <c r="R14" s="160"/>
      <c r="S14" s="160"/>
      <c r="T14" s="160"/>
      <c r="U14" s="160"/>
      <c r="V14" s="160"/>
      <c r="W14" s="160"/>
      <c r="X14" s="160"/>
      <c r="Y14" s="160"/>
      <c r="Z14" s="160"/>
      <c r="AA14" s="160"/>
      <c r="AB14" s="161"/>
    </row>
    <row r="15" spans="1:28" ht="20.25" customHeight="1">
      <c r="A15" s="227"/>
      <c r="B15" s="162" t="s">
        <v>23</v>
      </c>
      <c r="C15" s="163"/>
      <c r="D15" s="163"/>
      <c r="E15" s="163"/>
      <c r="F15" s="163"/>
      <c r="G15" s="163"/>
      <c r="H15" s="163"/>
      <c r="I15" s="164"/>
      <c r="J15" s="165" t="s">
        <v>20</v>
      </c>
      <c r="K15" s="163"/>
      <c r="L15" s="163"/>
      <c r="M15" s="166"/>
      <c r="N15" s="166"/>
      <c r="O15" s="166"/>
      <c r="P15" s="166"/>
      <c r="Q15" s="167"/>
      <c r="R15" s="165" t="s">
        <v>21</v>
      </c>
      <c r="S15" s="163"/>
      <c r="T15" s="163"/>
      <c r="U15" s="166"/>
      <c r="V15" s="166"/>
      <c r="W15" s="166"/>
      <c r="X15" s="166"/>
      <c r="Y15" s="166"/>
      <c r="Z15" s="166"/>
      <c r="AA15" s="166"/>
      <c r="AB15" s="168"/>
    </row>
    <row r="16" spans="1:28" ht="20.25" customHeight="1">
      <c r="A16" s="227"/>
      <c r="B16" s="152" t="s">
        <v>2</v>
      </c>
      <c r="C16" s="153"/>
      <c r="D16" s="153"/>
      <c r="E16" s="153"/>
      <c r="F16" s="153"/>
      <c r="G16" s="153"/>
      <c r="H16" s="153"/>
      <c r="I16" s="169"/>
      <c r="J16" s="154" t="s">
        <v>18</v>
      </c>
      <c r="K16" s="153"/>
      <c r="L16" s="153"/>
      <c r="M16" s="170"/>
      <c r="N16" s="170"/>
      <c r="O16" s="170"/>
      <c r="P16" s="170"/>
      <c r="Q16" s="171"/>
      <c r="R16" s="154" t="s">
        <v>36</v>
      </c>
      <c r="S16" s="153"/>
      <c r="T16" s="153"/>
      <c r="U16" s="172"/>
      <c r="V16" s="172"/>
      <c r="W16" s="172"/>
      <c r="X16" s="172"/>
      <c r="Y16" s="172"/>
      <c r="Z16" s="172"/>
      <c r="AA16" s="172"/>
      <c r="AB16" s="173"/>
    </row>
    <row r="17" spans="1:28" ht="20.25" customHeight="1">
      <c r="A17" s="227"/>
      <c r="B17" s="223" t="s">
        <v>54</v>
      </c>
      <c r="C17" s="220"/>
      <c r="D17" s="221"/>
      <c r="E17" s="44" t="s">
        <v>8</v>
      </c>
      <c r="F17" s="44"/>
      <c r="G17" s="44"/>
      <c r="H17" s="158"/>
      <c r="I17" s="158"/>
      <c r="J17" s="44" t="s">
        <v>6</v>
      </c>
      <c r="K17" s="158"/>
      <c r="L17" s="158"/>
      <c r="M17" s="158"/>
      <c r="N17" s="44" t="s">
        <v>17</v>
      </c>
      <c r="O17" s="44"/>
      <c r="P17" s="44"/>
      <c r="Q17" s="44"/>
      <c r="R17" s="44"/>
      <c r="S17" s="44"/>
      <c r="T17" s="44"/>
      <c r="U17" s="44"/>
      <c r="V17" s="44"/>
      <c r="W17" s="44"/>
      <c r="X17" s="44"/>
      <c r="Y17" s="44"/>
      <c r="Z17" s="44"/>
      <c r="AA17" s="44"/>
      <c r="AB17" s="45"/>
    </row>
    <row r="18" spans="1:28" ht="20.25" customHeight="1">
      <c r="A18" s="228"/>
      <c r="B18" s="212"/>
      <c r="C18" s="213"/>
      <c r="D18" s="222"/>
      <c r="E18" s="159"/>
      <c r="F18" s="160"/>
      <c r="G18" s="160"/>
      <c r="H18" s="160"/>
      <c r="I18" s="160"/>
      <c r="J18" s="160"/>
      <c r="K18" s="160"/>
      <c r="L18" s="160"/>
      <c r="M18" s="160"/>
      <c r="N18" s="160"/>
      <c r="O18" s="160"/>
      <c r="P18" s="160"/>
      <c r="Q18" s="160"/>
      <c r="R18" s="160"/>
      <c r="S18" s="160"/>
      <c r="T18" s="160"/>
      <c r="U18" s="160"/>
      <c r="V18" s="160"/>
      <c r="W18" s="160"/>
      <c r="X18" s="160"/>
      <c r="Y18" s="160"/>
      <c r="Z18" s="160"/>
      <c r="AA18" s="160"/>
      <c r="AB18" s="161"/>
    </row>
    <row r="19" spans="1:28">
      <c r="A19" s="47"/>
      <c r="B19" s="42"/>
      <c r="C19" s="40"/>
      <c r="D19" s="40"/>
      <c r="E19" s="42"/>
      <c r="F19" s="42"/>
      <c r="G19" s="42"/>
      <c r="H19" s="42"/>
      <c r="I19" s="42"/>
      <c r="J19" s="42"/>
      <c r="K19" s="42"/>
      <c r="L19" s="42"/>
      <c r="M19" s="42"/>
      <c r="N19" s="42"/>
      <c r="O19" s="42"/>
      <c r="P19" s="42"/>
      <c r="Q19" s="42"/>
      <c r="R19" s="42"/>
      <c r="S19" s="42"/>
      <c r="T19" s="42"/>
      <c r="U19" s="42"/>
      <c r="V19" s="42"/>
      <c r="W19" s="42"/>
      <c r="X19" s="42"/>
      <c r="Y19" s="42"/>
      <c r="Z19" s="42"/>
      <c r="AA19" s="42"/>
      <c r="AB19" s="42"/>
    </row>
    <row r="20" spans="1:28" ht="27.75" customHeight="1">
      <c r="A20" s="174" t="s">
        <v>118</v>
      </c>
      <c r="B20" s="175"/>
      <c r="C20" s="175"/>
      <c r="D20" s="175"/>
      <c r="E20" s="175"/>
      <c r="F20" s="176"/>
      <c r="G20" s="177">
        <f>X43</f>
        <v>0</v>
      </c>
      <c r="H20" s="178"/>
      <c r="I20" s="178"/>
      <c r="J20" s="178"/>
      <c r="K20" s="179"/>
      <c r="L20" s="48"/>
      <c r="M20" s="48"/>
      <c r="N20" s="48"/>
      <c r="O20" s="48"/>
      <c r="U20" s="42"/>
      <c r="V20" s="42"/>
      <c r="W20" s="42"/>
      <c r="X20" s="42"/>
      <c r="Y20" s="42"/>
      <c r="Z20" s="42"/>
      <c r="AA20" s="42"/>
      <c r="AB20" s="42"/>
    </row>
    <row r="21" spans="1:28">
      <c r="A21" s="47"/>
      <c r="B21" s="42"/>
      <c r="C21" s="40"/>
      <c r="D21" s="40"/>
      <c r="E21" s="42"/>
      <c r="F21" s="42"/>
      <c r="G21" s="42"/>
      <c r="H21" s="42"/>
      <c r="I21" s="42"/>
      <c r="J21" s="42"/>
      <c r="K21" s="42"/>
      <c r="L21" s="42"/>
      <c r="M21" s="42"/>
      <c r="N21" s="42"/>
      <c r="O21" s="42"/>
      <c r="P21" s="42"/>
      <c r="Q21" s="42"/>
      <c r="R21" s="42"/>
      <c r="S21" s="42"/>
      <c r="T21" s="42"/>
      <c r="U21" s="42"/>
      <c r="V21" s="42"/>
      <c r="W21" s="42"/>
      <c r="X21" s="42"/>
      <c r="Y21" s="42"/>
      <c r="Z21" s="42"/>
      <c r="AA21" s="42"/>
      <c r="AB21" s="42"/>
    </row>
    <row r="22" spans="1:28">
      <c r="A22" s="42" t="s">
        <v>119</v>
      </c>
      <c r="B22" s="42"/>
      <c r="C22" s="42"/>
      <c r="D22" s="42"/>
      <c r="E22" s="42"/>
      <c r="F22" s="42"/>
      <c r="G22" s="49"/>
      <c r="H22" s="42"/>
      <c r="I22" s="42"/>
      <c r="J22" s="42"/>
      <c r="K22" s="42"/>
      <c r="L22" s="42"/>
      <c r="M22" s="42"/>
      <c r="N22" s="42"/>
      <c r="O22" s="42"/>
      <c r="P22" s="42"/>
      <c r="Q22" s="42"/>
      <c r="R22" s="42"/>
      <c r="S22" s="42"/>
      <c r="T22" s="42"/>
      <c r="U22" s="42"/>
      <c r="V22" s="42"/>
      <c r="W22" s="42"/>
      <c r="X22" s="42"/>
      <c r="Y22" s="42"/>
      <c r="Z22" s="42"/>
      <c r="AA22" s="42"/>
      <c r="AB22" s="42"/>
    </row>
    <row r="23" spans="1:28" ht="18" customHeight="1">
      <c r="A23" s="180" t="s">
        <v>19</v>
      </c>
      <c r="B23" s="181"/>
      <c r="C23" s="181"/>
      <c r="D23" s="181"/>
      <c r="E23" s="181"/>
      <c r="F23" s="181"/>
      <c r="G23" s="181"/>
      <c r="H23" s="181"/>
      <c r="I23" s="181"/>
      <c r="J23" s="181"/>
      <c r="K23" s="181"/>
      <c r="L23" s="181"/>
      <c r="M23" s="181"/>
      <c r="N23" s="181"/>
      <c r="O23" s="181"/>
      <c r="P23" s="181"/>
      <c r="Q23" s="181"/>
      <c r="R23" s="181"/>
      <c r="S23" s="182"/>
      <c r="T23" s="183" t="s">
        <v>39</v>
      </c>
      <c r="U23" s="184"/>
      <c r="V23" s="184"/>
      <c r="W23" s="185"/>
      <c r="X23" s="186" t="s">
        <v>26</v>
      </c>
      <c r="Y23" s="186"/>
      <c r="Z23" s="186"/>
      <c r="AA23" s="186"/>
      <c r="AB23" s="187"/>
    </row>
    <row r="24" spans="1:28" ht="18" customHeight="1">
      <c r="A24" s="229" t="s">
        <v>56</v>
      </c>
      <c r="B24" s="50">
        <v>1</v>
      </c>
      <c r="C24" s="51" t="s">
        <v>46</v>
      </c>
      <c r="D24" s="51"/>
      <c r="E24" s="51"/>
      <c r="F24" s="51"/>
      <c r="G24" s="51"/>
      <c r="H24" s="51"/>
      <c r="I24" s="51"/>
      <c r="J24" s="51"/>
      <c r="K24" s="51"/>
      <c r="L24" s="51"/>
      <c r="M24" s="51"/>
      <c r="N24" s="51"/>
      <c r="O24" s="51"/>
      <c r="P24" s="51"/>
      <c r="Q24" s="51"/>
      <c r="R24" s="51"/>
      <c r="S24" s="52"/>
      <c r="T24" s="188">
        <f>'申請額一覧（別紙１）'!T20</f>
        <v>0</v>
      </c>
      <c r="U24" s="189"/>
      <c r="V24" s="190" t="s">
        <v>27</v>
      </c>
      <c r="W24" s="191"/>
      <c r="X24" s="192">
        <f>'申請額一覧（別紙１）'!U20</f>
        <v>0</v>
      </c>
      <c r="Y24" s="193"/>
      <c r="Z24" s="193"/>
      <c r="AA24" s="193"/>
      <c r="AB24" s="53" t="s">
        <v>121</v>
      </c>
    </row>
    <row r="25" spans="1:28" ht="18" customHeight="1">
      <c r="A25" s="230"/>
      <c r="B25" s="54">
        <v>2</v>
      </c>
      <c r="C25" s="55" t="s">
        <v>86</v>
      </c>
      <c r="D25" s="55"/>
      <c r="E25" s="55"/>
      <c r="F25" s="55"/>
      <c r="G25" s="55"/>
      <c r="H25" s="55"/>
      <c r="I25" s="55"/>
      <c r="J25" s="55"/>
      <c r="K25" s="55"/>
      <c r="L25" s="55"/>
      <c r="M25" s="55"/>
      <c r="N25" s="55"/>
      <c r="O25" s="55"/>
      <c r="P25" s="55"/>
      <c r="Q25" s="55"/>
      <c r="R25" s="55"/>
      <c r="S25" s="56"/>
      <c r="T25" s="194">
        <f>'申請額一覧（別紙１）'!T21</f>
        <v>0</v>
      </c>
      <c r="U25" s="195"/>
      <c r="V25" s="196" t="s">
        <v>27</v>
      </c>
      <c r="W25" s="197"/>
      <c r="X25" s="198">
        <f>'申請額一覧（別紙１）'!U21</f>
        <v>0</v>
      </c>
      <c r="Y25" s="199"/>
      <c r="Z25" s="199"/>
      <c r="AA25" s="199"/>
      <c r="AB25" s="57" t="s">
        <v>121</v>
      </c>
    </row>
    <row r="26" spans="1:28" ht="18" customHeight="1">
      <c r="A26" s="230"/>
      <c r="B26" s="58">
        <v>3</v>
      </c>
      <c r="C26" s="55" t="s">
        <v>67</v>
      </c>
      <c r="D26" s="55"/>
      <c r="E26" s="55"/>
      <c r="F26" s="55"/>
      <c r="G26" s="55"/>
      <c r="H26" s="55"/>
      <c r="I26" s="55"/>
      <c r="J26" s="55"/>
      <c r="K26" s="55"/>
      <c r="L26" s="55"/>
      <c r="M26" s="55"/>
      <c r="N26" s="55"/>
      <c r="O26" s="55"/>
      <c r="P26" s="55"/>
      <c r="Q26" s="55"/>
      <c r="R26" s="55"/>
      <c r="S26" s="56"/>
      <c r="T26" s="194">
        <f>'申請額一覧（別紙１）'!T22</f>
        <v>0</v>
      </c>
      <c r="U26" s="195"/>
      <c r="V26" s="196" t="s">
        <v>27</v>
      </c>
      <c r="W26" s="197"/>
      <c r="X26" s="198">
        <f>'申請額一覧（別紙１）'!U22</f>
        <v>0</v>
      </c>
      <c r="Y26" s="199"/>
      <c r="Z26" s="199"/>
      <c r="AA26" s="199"/>
      <c r="AB26" s="57" t="s">
        <v>121</v>
      </c>
    </row>
    <row r="27" spans="1:28" ht="18" customHeight="1">
      <c r="A27" s="230"/>
      <c r="B27" s="58">
        <v>4</v>
      </c>
      <c r="C27" s="55" t="s">
        <v>68</v>
      </c>
      <c r="D27" s="55"/>
      <c r="E27" s="55"/>
      <c r="F27" s="55"/>
      <c r="G27" s="55"/>
      <c r="H27" s="55"/>
      <c r="I27" s="55"/>
      <c r="J27" s="55"/>
      <c r="K27" s="55"/>
      <c r="L27" s="55"/>
      <c r="M27" s="55"/>
      <c r="N27" s="55"/>
      <c r="O27" s="55"/>
      <c r="P27" s="55"/>
      <c r="Q27" s="55"/>
      <c r="R27" s="55"/>
      <c r="S27" s="55"/>
      <c r="T27" s="194">
        <f>'申請額一覧（別紙１）'!T23</f>
        <v>0</v>
      </c>
      <c r="U27" s="195"/>
      <c r="V27" s="196" t="s">
        <v>27</v>
      </c>
      <c r="W27" s="197"/>
      <c r="X27" s="198">
        <f>'申請額一覧（別紙１）'!U23</f>
        <v>0</v>
      </c>
      <c r="Y27" s="199"/>
      <c r="Z27" s="199"/>
      <c r="AA27" s="199"/>
      <c r="AB27" s="59" t="s">
        <v>121</v>
      </c>
    </row>
    <row r="28" spans="1:28" ht="18" customHeight="1">
      <c r="A28" s="230"/>
      <c r="B28" s="54">
        <v>5</v>
      </c>
      <c r="C28" s="60" t="s">
        <v>111</v>
      </c>
      <c r="D28" s="55"/>
      <c r="E28" s="55"/>
      <c r="F28" s="55"/>
      <c r="G28" s="55"/>
      <c r="H28" s="55"/>
      <c r="I28" s="55"/>
      <c r="J28" s="55"/>
      <c r="K28" s="55"/>
      <c r="L28" s="55"/>
      <c r="M28" s="55"/>
      <c r="N28" s="55"/>
      <c r="O28" s="55"/>
      <c r="P28" s="55"/>
      <c r="Q28" s="55"/>
      <c r="R28" s="55"/>
      <c r="S28" s="55"/>
      <c r="T28" s="194">
        <f>'申請額一覧（別紙１）'!T24</f>
        <v>0</v>
      </c>
      <c r="U28" s="195"/>
      <c r="V28" s="196" t="s">
        <v>27</v>
      </c>
      <c r="W28" s="197"/>
      <c r="X28" s="198">
        <f>'申請額一覧（別紙１）'!U24</f>
        <v>0</v>
      </c>
      <c r="Y28" s="199"/>
      <c r="Z28" s="199"/>
      <c r="AA28" s="199"/>
      <c r="AB28" s="59" t="s">
        <v>121</v>
      </c>
    </row>
    <row r="29" spans="1:28" ht="18" customHeight="1">
      <c r="A29" s="230"/>
      <c r="B29" s="61">
        <v>6</v>
      </c>
      <c r="C29" s="55" t="s">
        <v>112</v>
      </c>
      <c r="D29" s="55"/>
      <c r="E29" s="55"/>
      <c r="F29" s="55"/>
      <c r="G29" s="55"/>
      <c r="H29" s="55"/>
      <c r="I29" s="55"/>
      <c r="J29" s="55"/>
      <c r="K29" s="55"/>
      <c r="L29" s="55"/>
      <c r="M29" s="55"/>
      <c r="N29" s="55"/>
      <c r="O29" s="55"/>
      <c r="P29" s="55"/>
      <c r="Q29" s="55"/>
      <c r="R29" s="55"/>
      <c r="S29" s="55"/>
      <c r="T29" s="194">
        <f>'申請額一覧（別紙１）'!T25</f>
        <v>0</v>
      </c>
      <c r="U29" s="195"/>
      <c r="V29" s="196" t="s">
        <v>27</v>
      </c>
      <c r="W29" s="197"/>
      <c r="X29" s="198">
        <f>'申請額一覧（別紙１）'!U25</f>
        <v>0</v>
      </c>
      <c r="Y29" s="199"/>
      <c r="Z29" s="199"/>
      <c r="AA29" s="199"/>
      <c r="AB29" s="57" t="s">
        <v>121</v>
      </c>
    </row>
    <row r="30" spans="1:28" ht="18" customHeight="1">
      <c r="A30" s="230"/>
      <c r="B30" s="62">
        <v>7</v>
      </c>
      <c r="C30" s="55" t="s">
        <v>113</v>
      </c>
      <c r="D30" s="55"/>
      <c r="E30" s="55"/>
      <c r="F30" s="55"/>
      <c r="G30" s="55"/>
      <c r="H30" s="55"/>
      <c r="I30" s="55"/>
      <c r="J30" s="55"/>
      <c r="K30" s="55"/>
      <c r="L30" s="55"/>
      <c r="M30" s="55"/>
      <c r="N30" s="55"/>
      <c r="O30" s="55"/>
      <c r="P30" s="55"/>
      <c r="Q30" s="55"/>
      <c r="R30" s="55"/>
      <c r="S30" s="55"/>
      <c r="T30" s="194">
        <f>'申請額一覧（別紙１）'!T26</f>
        <v>0</v>
      </c>
      <c r="U30" s="195"/>
      <c r="V30" s="196" t="s">
        <v>27</v>
      </c>
      <c r="W30" s="197"/>
      <c r="X30" s="198">
        <f>'申請額一覧（別紙１）'!U26</f>
        <v>0</v>
      </c>
      <c r="Y30" s="199"/>
      <c r="Z30" s="199"/>
      <c r="AA30" s="199"/>
      <c r="AB30" s="57" t="s">
        <v>121</v>
      </c>
    </row>
    <row r="31" spans="1:28" ht="18" customHeight="1">
      <c r="A31" s="230"/>
      <c r="B31" s="54">
        <v>8</v>
      </c>
      <c r="C31" s="55" t="s">
        <v>114</v>
      </c>
      <c r="D31" s="55"/>
      <c r="E31" s="55"/>
      <c r="F31" s="55"/>
      <c r="G31" s="55"/>
      <c r="H31" s="55"/>
      <c r="I31" s="55"/>
      <c r="J31" s="55"/>
      <c r="K31" s="55"/>
      <c r="L31" s="55"/>
      <c r="M31" s="55"/>
      <c r="N31" s="55"/>
      <c r="O31" s="55"/>
      <c r="P31" s="55"/>
      <c r="Q31" s="55"/>
      <c r="R31" s="55"/>
      <c r="S31" s="55"/>
      <c r="T31" s="194">
        <f>'申請額一覧（別紙１）'!T27</f>
        <v>0</v>
      </c>
      <c r="U31" s="195"/>
      <c r="V31" s="196" t="s">
        <v>27</v>
      </c>
      <c r="W31" s="197"/>
      <c r="X31" s="198">
        <f>'申請額一覧（別紙１）'!U27</f>
        <v>0</v>
      </c>
      <c r="Y31" s="199"/>
      <c r="Z31" s="199"/>
      <c r="AA31" s="199"/>
      <c r="AB31" s="57" t="s">
        <v>121</v>
      </c>
    </row>
    <row r="32" spans="1:28" ht="18" customHeight="1">
      <c r="A32" s="230"/>
      <c r="B32" s="63">
        <v>9</v>
      </c>
      <c r="C32" s="42" t="s">
        <v>69</v>
      </c>
      <c r="D32" s="42"/>
      <c r="E32" s="42"/>
      <c r="F32" s="42"/>
      <c r="G32" s="42"/>
      <c r="H32" s="42"/>
      <c r="I32" s="42"/>
      <c r="J32" s="42"/>
      <c r="K32" s="42"/>
      <c r="L32" s="42"/>
      <c r="M32" s="42"/>
      <c r="N32" s="42"/>
      <c r="O32" s="42"/>
      <c r="P32" s="42"/>
      <c r="Q32" s="42"/>
      <c r="R32" s="42"/>
      <c r="S32" s="42"/>
      <c r="T32" s="194">
        <f>'申請額一覧（別紙１）'!T28</f>
        <v>0</v>
      </c>
      <c r="U32" s="195"/>
      <c r="V32" s="196" t="s">
        <v>27</v>
      </c>
      <c r="W32" s="197"/>
      <c r="X32" s="198">
        <f>'申請額一覧（別紙１）'!U28</f>
        <v>0</v>
      </c>
      <c r="Y32" s="199"/>
      <c r="Z32" s="199"/>
      <c r="AA32" s="199"/>
      <c r="AB32" s="57" t="s">
        <v>121</v>
      </c>
    </row>
    <row r="33" spans="1:28" ht="18" customHeight="1">
      <c r="A33" s="231"/>
      <c r="B33" s="64">
        <v>10</v>
      </c>
      <c r="C33" s="65" t="s">
        <v>70</v>
      </c>
      <c r="D33" s="65"/>
      <c r="E33" s="65"/>
      <c r="F33" s="65"/>
      <c r="G33" s="65"/>
      <c r="H33" s="65"/>
      <c r="I33" s="65"/>
      <c r="J33" s="65"/>
      <c r="K33" s="65"/>
      <c r="L33" s="65"/>
      <c r="M33" s="65"/>
      <c r="N33" s="65"/>
      <c r="O33" s="65"/>
      <c r="P33" s="65"/>
      <c r="Q33" s="65"/>
      <c r="R33" s="65"/>
      <c r="S33" s="66"/>
      <c r="T33" s="194">
        <f>'申請額一覧（別紙１）'!T29</f>
        <v>0</v>
      </c>
      <c r="U33" s="195"/>
      <c r="V33" s="196" t="s">
        <v>27</v>
      </c>
      <c r="W33" s="197"/>
      <c r="X33" s="198">
        <f>'申請額一覧（別紙１）'!U29</f>
        <v>0</v>
      </c>
      <c r="Y33" s="199"/>
      <c r="Z33" s="199"/>
      <c r="AA33" s="199"/>
      <c r="AB33" s="57" t="s">
        <v>121</v>
      </c>
    </row>
    <row r="34" spans="1:28" ht="18" customHeight="1">
      <c r="A34" s="180" t="s">
        <v>30</v>
      </c>
      <c r="B34" s="181"/>
      <c r="C34" s="181"/>
      <c r="D34" s="181"/>
      <c r="E34" s="181"/>
      <c r="F34" s="181"/>
      <c r="G34" s="181"/>
      <c r="H34" s="181"/>
      <c r="I34" s="181"/>
      <c r="J34" s="181"/>
      <c r="K34" s="181"/>
      <c r="L34" s="181"/>
      <c r="M34" s="181"/>
      <c r="N34" s="181"/>
      <c r="O34" s="181"/>
      <c r="P34" s="181"/>
      <c r="Q34" s="181"/>
      <c r="R34" s="181"/>
      <c r="S34" s="182"/>
      <c r="T34" s="200">
        <f>SUM(T24:U33)</f>
        <v>0</v>
      </c>
      <c r="U34" s="201"/>
      <c r="V34" s="202" t="s">
        <v>27</v>
      </c>
      <c r="W34" s="203"/>
      <c r="X34" s="204">
        <f>SUM(X24:AA33)</f>
        <v>0</v>
      </c>
      <c r="Y34" s="205"/>
      <c r="Z34" s="205"/>
      <c r="AA34" s="205"/>
      <c r="AB34" s="67" t="s">
        <v>121</v>
      </c>
    </row>
    <row r="35" spans="1:28" ht="18" customHeight="1">
      <c r="A35" s="224" t="s">
        <v>59</v>
      </c>
      <c r="B35" s="68">
        <v>11</v>
      </c>
      <c r="C35" s="51" t="s">
        <v>115</v>
      </c>
      <c r="D35" s="51"/>
      <c r="E35" s="51"/>
      <c r="F35" s="51"/>
      <c r="G35" s="51"/>
      <c r="H35" s="51"/>
      <c r="I35" s="51"/>
      <c r="J35" s="51"/>
      <c r="K35" s="51"/>
      <c r="L35" s="51"/>
      <c r="M35" s="51"/>
      <c r="N35" s="51"/>
      <c r="O35" s="51"/>
      <c r="P35" s="51"/>
      <c r="Q35" s="51"/>
      <c r="R35" s="51"/>
      <c r="S35" s="51"/>
      <c r="T35" s="188">
        <f>'申請額一覧（別紙１）'!T31</f>
        <v>0</v>
      </c>
      <c r="U35" s="189"/>
      <c r="V35" s="190" t="s">
        <v>27</v>
      </c>
      <c r="W35" s="191"/>
      <c r="X35" s="192">
        <f>'申請額一覧（別紙１）'!U31</f>
        <v>0</v>
      </c>
      <c r="Y35" s="193"/>
      <c r="Z35" s="193"/>
      <c r="AA35" s="193"/>
      <c r="AB35" s="69" t="s">
        <v>121</v>
      </c>
    </row>
    <row r="36" spans="1:28" ht="18" customHeight="1">
      <c r="A36" s="224"/>
      <c r="B36" s="70">
        <v>12</v>
      </c>
      <c r="C36" s="42" t="s">
        <v>53</v>
      </c>
      <c r="D36" s="42"/>
      <c r="E36" s="42"/>
      <c r="F36" s="42"/>
      <c r="G36" s="42"/>
      <c r="H36" s="42"/>
      <c r="I36" s="42"/>
      <c r="J36" s="42"/>
      <c r="K36" s="42"/>
      <c r="L36" s="42"/>
      <c r="M36" s="42"/>
      <c r="N36" s="42"/>
      <c r="O36" s="42"/>
      <c r="P36" s="42"/>
      <c r="Q36" s="42"/>
      <c r="R36" s="42"/>
      <c r="S36" s="42"/>
      <c r="T36" s="206">
        <f>'申請額一覧（別紙１）'!T32</f>
        <v>0</v>
      </c>
      <c r="U36" s="207"/>
      <c r="V36" s="208" t="s">
        <v>27</v>
      </c>
      <c r="W36" s="209"/>
      <c r="X36" s="210">
        <f>'申請額一覧（別紙１）'!U32</f>
        <v>0</v>
      </c>
      <c r="Y36" s="211"/>
      <c r="Z36" s="211"/>
      <c r="AA36" s="211"/>
      <c r="AB36" s="71" t="s">
        <v>121</v>
      </c>
    </row>
    <row r="37" spans="1:28" ht="18" customHeight="1">
      <c r="A37" s="180" t="s">
        <v>30</v>
      </c>
      <c r="B37" s="181"/>
      <c r="C37" s="181"/>
      <c r="D37" s="181"/>
      <c r="E37" s="181"/>
      <c r="F37" s="181"/>
      <c r="G37" s="181"/>
      <c r="H37" s="181"/>
      <c r="I37" s="181"/>
      <c r="J37" s="181"/>
      <c r="K37" s="181"/>
      <c r="L37" s="181"/>
      <c r="M37" s="181"/>
      <c r="N37" s="181"/>
      <c r="O37" s="181"/>
      <c r="P37" s="181"/>
      <c r="Q37" s="181"/>
      <c r="R37" s="181"/>
      <c r="S37" s="182"/>
      <c r="T37" s="200">
        <f>SUM(T35:U36)</f>
        <v>0</v>
      </c>
      <c r="U37" s="201"/>
      <c r="V37" s="202" t="s">
        <v>27</v>
      </c>
      <c r="W37" s="203"/>
      <c r="X37" s="204">
        <f>SUM(X35:AA36)</f>
        <v>0</v>
      </c>
      <c r="Y37" s="205"/>
      <c r="Z37" s="205"/>
      <c r="AA37" s="205"/>
      <c r="AB37" s="67" t="s">
        <v>121</v>
      </c>
    </row>
    <row r="38" spans="1:28" ht="18" customHeight="1">
      <c r="A38" s="225" t="s">
        <v>37</v>
      </c>
      <c r="B38" s="72">
        <v>13</v>
      </c>
      <c r="C38" s="48" t="s">
        <v>116</v>
      </c>
      <c r="D38" s="73"/>
      <c r="E38" s="73"/>
      <c r="F38" s="73"/>
      <c r="G38" s="73"/>
      <c r="H38" s="73"/>
      <c r="I38" s="73"/>
      <c r="J38" s="73"/>
      <c r="K38" s="73"/>
      <c r="L38" s="73"/>
      <c r="M38" s="73"/>
      <c r="N38" s="73"/>
      <c r="O38" s="73"/>
      <c r="P38" s="73"/>
      <c r="Q38" s="73"/>
      <c r="R38" s="73"/>
      <c r="S38" s="51"/>
      <c r="T38" s="188">
        <f>'申請額一覧（別紙１）'!T34</f>
        <v>0</v>
      </c>
      <c r="U38" s="189"/>
      <c r="V38" s="190" t="s">
        <v>27</v>
      </c>
      <c r="W38" s="191"/>
      <c r="X38" s="192">
        <f>'申請額一覧（別紙１）'!U34</f>
        <v>0</v>
      </c>
      <c r="Y38" s="193"/>
      <c r="Z38" s="193"/>
      <c r="AA38" s="193"/>
      <c r="AB38" s="53" t="s">
        <v>121</v>
      </c>
    </row>
    <row r="39" spans="1:28" ht="18" customHeight="1">
      <c r="A39" s="225"/>
      <c r="B39" s="72">
        <v>14</v>
      </c>
      <c r="C39" s="60" t="s">
        <v>57</v>
      </c>
      <c r="D39" s="60"/>
      <c r="E39" s="60"/>
      <c r="F39" s="60"/>
      <c r="G39" s="60"/>
      <c r="H39" s="60"/>
      <c r="I39" s="60"/>
      <c r="J39" s="60"/>
      <c r="K39" s="60"/>
      <c r="L39" s="60"/>
      <c r="M39" s="60"/>
      <c r="N39" s="60"/>
      <c r="O39" s="60"/>
      <c r="P39" s="60"/>
      <c r="Q39" s="60"/>
      <c r="R39" s="60"/>
      <c r="S39" s="55"/>
      <c r="T39" s="194">
        <f>'申請額一覧（別紙１）'!T35</f>
        <v>0</v>
      </c>
      <c r="U39" s="195"/>
      <c r="V39" s="196" t="s">
        <v>27</v>
      </c>
      <c r="W39" s="197"/>
      <c r="X39" s="198">
        <f>'申請額一覧（別紙１）'!U35</f>
        <v>0</v>
      </c>
      <c r="Y39" s="199"/>
      <c r="Z39" s="199"/>
      <c r="AA39" s="199"/>
      <c r="AB39" s="57" t="s">
        <v>121</v>
      </c>
    </row>
    <row r="40" spans="1:28" ht="18" customHeight="1">
      <c r="A40" s="225"/>
      <c r="B40" s="72">
        <v>15</v>
      </c>
      <c r="C40" s="60" t="s">
        <v>62</v>
      </c>
      <c r="D40" s="60"/>
      <c r="E40" s="60"/>
      <c r="F40" s="60"/>
      <c r="G40" s="60"/>
      <c r="H40" s="60"/>
      <c r="I40" s="60"/>
      <c r="J40" s="60"/>
      <c r="K40" s="60"/>
      <c r="L40" s="60"/>
      <c r="M40" s="60"/>
      <c r="N40" s="60"/>
      <c r="O40" s="60"/>
      <c r="P40" s="60"/>
      <c r="Q40" s="60"/>
      <c r="R40" s="60"/>
      <c r="S40" s="55"/>
      <c r="T40" s="194">
        <f>'申請額一覧（別紙１）'!T36</f>
        <v>0</v>
      </c>
      <c r="U40" s="195"/>
      <c r="V40" s="196" t="s">
        <v>27</v>
      </c>
      <c r="W40" s="197"/>
      <c r="X40" s="198">
        <f>'申請額一覧（別紙１）'!U36</f>
        <v>0</v>
      </c>
      <c r="Y40" s="199"/>
      <c r="Z40" s="199"/>
      <c r="AA40" s="199"/>
      <c r="AB40" s="57" t="s">
        <v>121</v>
      </c>
    </row>
    <row r="41" spans="1:28" ht="18" customHeight="1">
      <c r="A41" s="225"/>
      <c r="B41" s="72">
        <v>16</v>
      </c>
      <c r="C41" s="60" t="s">
        <v>117</v>
      </c>
      <c r="D41" s="60"/>
      <c r="E41" s="60"/>
      <c r="F41" s="60"/>
      <c r="G41" s="60"/>
      <c r="H41" s="60"/>
      <c r="I41" s="60"/>
      <c r="J41" s="60"/>
      <c r="K41" s="60"/>
      <c r="L41" s="60"/>
      <c r="M41" s="60"/>
      <c r="N41" s="60"/>
      <c r="O41" s="60"/>
      <c r="P41" s="60"/>
      <c r="Q41" s="60"/>
      <c r="R41" s="60"/>
      <c r="S41" s="55"/>
      <c r="T41" s="194">
        <f>'申請額一覧（別紙１）'!T37</f>
        <v>0</v>
      </c>
      <c r="U41" s="195"/>
      <c r="V41" s="196" t="s">
        <v>27</v>
      </c>
      <c r="W41" s="197"/>
      <c r="X41" s="198">
        <f>'申請額一覧（別紙１）'!U37</f>
        <v>0</v>
      </c>
      <c r="Y41" s="199"/>
      <c r="Z41" s="199"/>
      <c r="AA41" s="199"/>
      <c r="AB41" s="57" t="s">
        <v>121</v>
      </c>
    </row>
    <row r="42" spans="1:28" ht="18" customHeight="1">
      <c r="A42" s="180" t="s">
        <v>30</v>
      </c>
      <c r="B42" s="181"/>
      <c r="C42" s="181"/>
      <c r="D42" s="181"/>
      <c r="E42" s="181"/>
      <c r="F42" s="181"/>
      <c r="G42" s="181"/>
      <c r="H42" s="181"/>
      <c r="I42" s="181"/>
      <c r="J42" s="181"/>
      <c r="K42" s="181"/>
      <c r="L42" s="181"/>
      <c r="M42" s="181"/>
      <c r="N42" s="181"/>
      <c r="O42" s="181"/>
      <c r="P42" s="181"/>
      <c r="Q42" s="181"/>
      <c r="R42" s="181"/>
      <c r="S42" s="182"/>
      <c r="T42" s="200">
        <f>SUM(T38:U41)</f>
        <v>0</v>
      </c>
      <c r="U42" s="201"/>
      <c r="V42" s="202" t="s">
        <v>27</v>
      </c>
      <c r="W42" s="203"/>
      <c r="X42" s="204">
        <f>SUM(X38:AA41)</f>
        <v>0</v>
      </c>
      <c r="Y42" s="205"/>
      <c r="Z42" s="205"/>
      <c r="AA42" s="205"/>
      <c r="AB42" s="67" t="s">
        <v>121</v>
      </c>
    </row>
    <row r="43" spans="1:28" ht="18" customHeight="1">
      <c r="A43" s="212" t="s">
        <v>44</v>
      </c>
      <c r="B43" s="213"/>
      <c r="C43" s="213"/>
      <c r="D43" s="213"/>
      <c r="E43" s="213"/>
      <c r="F43" s="213"/>
      <c r="G43" s="213"/>
      <c r="H43" s="213"/>
      <c r="I43" s="213"/>
      <c r="J43" s="213"/>
      <c r="K43" s="213"/>
      <c r="L43" s="213"/>
      <c r="M43" s="213"/>
      <c r="N43" s="213"/>
      <c r="O43" s="213"/>
      <c r="P43" s="213"/>
      <c r="Q43" s="213"/>
      <c r="R43" s="213"/>
      <c r="S43" s="214"/>
      <c r="T43" s="215">
        <f>SUM(T34,T37,T42)</f>
        <v>0</v>
      </c>
      <c r="U43" s="216"/>
      <c r="V43" s="202" t="s">
        <v>27</v>
      </c>
      <c r="W43" s="203"/>
      <c r="X43" s="217">
        <f>SUM(X34,X37,X42)</f>
        <v>0</v>
      </c>
      <c r="Y43" s="218"/>
      <c r="Z43" s="218"/>
      <c r="AA43" s="218"/>
      <c r="AB43" s="74" t="s">
        <v>121</v>
      </c>
    </row>
    <row r="44" spans="1:28">
      <c r="A44" s="75"/>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row>
    <row r="45" spans="1:28">
      <c r="A45" s="77" t="s">
        <v>51</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row>
    <row r="46" spans="1:28">
      <c r="A46" s="77" t="s">
        <v>64</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row>
    <row r="47" spans="1:28">
      <c r="A47" s="48" t="s">
        <v>65</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row>
    <row r="48" spans="1:28">
      <c r="A48" s="48"/>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row>
    <row r="49" spans="1:2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row>
  </sheetData>
  <sheetProtection algorithmName="SHA-512" hashValue="eavD7jZ2fgBMmx2J6O1EEm39RbuOc1feipC4CGRev/JllvwvIsOq9Q0BjjU4pv/fp84z9b2eJ3ouZMxFqfUYWQ==" saltValue="IuSqU/HlbiKnRVsJENtHog==" spinCount="100000" sheet="1" objects="1" scenarios="1"/>
  <protectedRanges>
    <protectedRange sqref="T5 W5 Z5 E10 E11 M12 U12 K13 H13 E14 M15 U15 U16 M16 K17 H17 E18" name="範囲1"/>
  </protectedRanges>
  <mergeCells count="107">
    <mergeCell ref="A43:S43"/>
    <mergeCell ref="T43:U43"/>
    <mergeCell ref="V43:W43"/>
    <mergeCell ref="X43:AA43"/>
    <mergeCell ref="B13:D14"/>
    <mergeCell ref="B17:D18"/>
    <mergeCell ref="A35:A36"/>
    <mergeCell ref="A38:A41"/>
    <mergeCell ref="A10:A18"/>
    <mergeCell ref="A24:A33"/>
    <mergeCell ref="T40:U40"/>
    <mergeCell ref="V40:W40"/>
    <mergeCell ref="X40:AA40"/>
    <mergeCell ref="T41:U41"/>
    <mergeCell ref="V41:W41"/>
    <mergeCell ref="X41:AA41"/>
    <mergeCell ref="A42:S42"/>
    <mergeCell ref="T42:U42"/>
    <mergeCell ref="V42:W42"/>
    <mergeCell ref="X42:AA42"/>
    <mergeCell ref="A37:S37"/>
    <mergeCell ref="T37:U37"/>
    <mergeCell ref="V37:W37"/>
    <mergeCell ref="X37:AA37"/>
    <mergeCell ref="T38:U38"/>
    <mergeCell ref="V38:W38"/>
    <mergeCell ref="X38:AA38"/>
    <mergeCell ref="T39:U39"/>
    <mergeCell ref="V39:W39"/>
    <mergeCell ref="X39:AA39"/>
    <mergeCell ref="A34:S34"/>
    <mergeCell ref="T34:U34"/>
    <mergeCell ref="V34:W34"/>
    <mergeCell ref="X34:AA34"/>
    <mergeCell ref="T35:U35"/>
    <mergeCell ref="V35:W35"/>
    <mergeCell ref="X35:AA35"/>
    <mergeCell ref="T36:U36"/>
    <mergeCell ref="V36:W36"/>
    <mergeCell ref="X36:AA36"/>
    <mergeCell ref="T31:U31"/>
    <mergeCell ref="V31:W31"/>
    <mergeCell ref="X31:AA31"/>
    <mergeCell ref="T32:U32"/>
    <mergeCell ref="V32:W32"/>
    <mergeCell ref="X32:AA32"/>
    <mergeCell ref="T33:U33"/>
    <mergeCell ref="V33:W33"/>
    <mergeCell ref="X33:AA33"/>
    <mergeCell ref="T28:U28"/>
    <mergeCell ref="V28:W28"/>
    <mergeCell ref="X28:AA28"/>
    <mergeCell ref="T29:U29"/>
    <mergeCell ref="V29:W29"/>
    <mergeCell ref="X29:AA29"/>
    <mergeCell ref="T30:U30"/>
    <mergeCell ref="V30:W30"/>
    <mergeCell ref="X30:AA30"/>
    <mergeCell ref="T25:U25"/>
    <mergeCell ref="V25:W25"/>
    <mergeCell ref="X25:AA25"/>
    <mergeCell ref="T26:U26"/>
    <mergeCell ref="V26:W26"/>
    <mergeCell ref="X26:AA26"/>
    <mergeCell ref="T27:U27"/>
    <mergeCell ref="V27:W27"/>
    <mergeCell ref="X27:AA27"/>
    <mergeCell ref="H17:I17"/>
    <mergeCell ref="K17:M17"/>
    <mergeCell ref="E18:AB18"/>
    <mergeCell ref="A20:F20"/>
    <mergeCell ref="G20:K20"/>
    <mergeCell ref="A23:S23"/>
    <mergeCell ref="T23:W23"/>
    <mergeCell ref="X23:AB23"/>
    <mergeCell ref="T24:U24"/>
    <mergeCell ref="V24:W24"/>
    <mergeCell ref="X24:AA24"/>
    <mergeCell ref="E14:AB14"/>
    <mergeCell ref="B15:I15"/>
    <mergeCell ref="J15:L15"/>
    <mergeCell ref="M15:Q15"/>
    <mergeCell ref="R15:T15"/>
    <mergeCell ref="U15:AB15"/>
    <mergeCell ref="B16:I16"/>
    <mergeCell ref="J16:L16"/>
    <mergeCell ref="M16:Q16"/>
    <mergeCell ref="R16:T16"/>
    <mergeCell ref="U16:AB16"/>
    <mergeCell ref="B11:D11"/>
    <mergeCell ref="E11:AB11"/>
    <mergeCell ref="B12:I12"/>
    <mergeCell ref="J12:L12"/>
    <mergeCell ref="M12:Q12"/>
    <mergeCell ref="R12:T12"/>
    <mergeCell ref="U12:AB12"/>
    <mergeCell ref="H13:I13"/>
    <mergeCell ref="K13:M13"/>
    <mergeCell ref="Y1:AB1"/>
    <mergeCell ref="A3:AB3"/>
    <mergeCell ref="T5:U5"/>
    <mergeCell ref="W5:X5"/>
    <mergeCell ref="Z5:AA5"/>
    <mergeCell ref="A6:G6"/>
    <mergeCell ref="A8:AB8"/>
    <mergeCell ref="B10:D10"/>
    <mergeCell ref="E10:AB10"/>
  </mergeCells>
  <phoneticPr fontId="3" type="Hiragana"/>
  <conditionalFormatting sqref="T5:U5">
    <cfRule type="containsBlanks" dxfId="130" priority="1">
      <formula>LEN(TRIM(T5))=0</formula>
    </cfRule>
  </conditionalFormatting>
  <conditionalFormatting sqref="W5:X5 Z5:AA5 E10:AB11 M12:Q12 U12:AB12 H13:I13 K13:M13 E14:AB14 M15:Q16 U15:AB16 H17:I17 K17:M17 E18:AB18">
    <cfRule type="containsBlanks" dxfId="129" priority="2">
      <formula>LEN(TRIM(E5))=0</formula>
    </cfRule>
  </conditionalFormatting>
  <dataValidations count="2">
    <dataValidation imeMode="disabled" allowBlank="1" showInputMessage="1" showErrorMessage="1" sqref="T5:U5 U16:AB16 K13:M13 W5:X5 Z5:AA5 H13:I13 M16:Q16 K17:M17 H17:I17" xr:uid="{00000000-0002-0000-0100-000000000000}"/>
    <dataValidation imeMode="fullKatakana" allowBlank="1" showInputMessage="1" showErrorMessage="1" sqref="E10:AB10" xr:uid="{00000000-0002-0000-0100-000001000000}"/>
  </dataValidations>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7"/>
  <sheetViews>
    <sheetView showZeros="0" view="pageBreakPreview" zoomScaleSheetLayoutView="100" workbookViewId="0">
      <pane xSplit="3" ySplit="3" topLeftCell="D4" activePane="bottomRight" state="frozen"/>
      <selection activeCell="AF25" sqref="AF25"/>
      <selection pane="topRight" activeCell="AF25" sqref="AF25"/>
      <selection pane="bottomLeft" activeCell="AF25" sqref="AF25"/>
      <selection pane="bottomRight" activeCell="T20" sqref="T20"/>
    </sheetView>
  </sheetViews>
  <sheetFormatPr defaultRowHeight="13.2"/>
  <cols>
    <col min="1" max="1" width="2" customWidth="1"/>
    <col min="3" max="4" width="25.6640625" customWidth="1"/>
    <col min="5" max="5" width="11.21875" customWidth="1"/>
    <col min="6" max="6" width="17.109375" bestFit="1" customWidth="1"/>
    <col min="7" max="7" width="38.77734375" customWidth="1"/>
    <col min="8" max="8" width="33.44140625" customWidth="1"/>
    <col min="9" max="10" width="13" customWidth="1"/>
    <col min="16" max="16" width="11.33203125" customWidth="1"/>
    <col min="19" max="19" width="48.6640625" bestFit="1" customWidth="1"/>
    <col min="20" max="21" width="9" customWidth="1"/>
  </cols>
  <sheetData>
    <row r="1" spans="1:16">
      <c r="A1" s="1" t="s">
        <v>141</v>
      </c>
      <c r="B1" s="1"/>
      <c r="C1" s="1"/>
      <c r="D1" s="1"/>
      <c r="E1" s="1"/>
      <c r="F1" s="1"/>
      <c r="G1" s="1"/>
      <c r="H1" s="1"/>
      <c r="I1" s="1"/>
      <c r="J1" s="1"/>
      <c r="K1" s="1"/>
      <c r="L1" s="1"/>
      <c r="M1" s="16"/>
      <c r="N1" s="16"/>
      <c r="O1" s="16"/>
      <c r="P1" s="115" t="s">
        <v>126</v>
      </c>
    </row>
    <row r="2" spans="1:16">
      <c r="A2" s="1"/>
      <c r="B2" s="2"/>
      <c r="C2" s="2"/>
      <c r="D2" s="1"/>
      <c r="E2" s="1"/>
      <c r="F2" s="1"/>
      <c r="G2" s="1"/>
      <c r="H2" s="1"/>
      <c r="I2" s="1"/>
      <c r="J2" s="1"/>
      <c r="K2" s="1"/>
      <c r="L2" s="1"/>
      <c r="M2" s="1"/>
      <c r="N2" s="1"/>
      <c r="O2" s="1"/>
      <c r="P2" s="1"/>
    </row>
    <row r="3" spans="1:16" ht="41.25" customHeight="1">
      <c r="A3" s="1"/>
      <c r="B3" s="3" t="s">
        <v>32</v>
      </c>
      <c r="C3" s="5" t="s">
        <v>10</v>
      </c>
      <c r="D3" s="7" t="s">
        <v>142</v>
      </c>
      <c r="E3" s="9" t="s">
        <v>143</v>
      </c>
      <c r="F3" s="9" t="s">
        <v>144</v>
      </c>
      <c r="G3" s="12" t="s">
        <v>4</v>
      </c>
      <c r="H3" s="12" t="s">
        <v>3</v>
      </c>
      <c r="I3" s="9" t="s">
        <v>145</v>
      </c>
      <c r="J3" s="9" t="s">
        <v>146</v>
      </c>
      <c r="K3" s="9" t="s">
        <v>147</v>
      </c>
      <c r="L3" s="9" t="s">
        <v>148</v>
      </c>
      <c r="M3" s="12" t="s">
        <v>149</v>
      </c>
      <c r="N3" s="9" t="s">
        <v>150</v>
      </c>
      <c r="O3" s="18" t="s">
        <v>151</v>
      </c>
      <c r="P3" s="22" t="s">
        <v>26</v>
      </c>
    </row>
    <row r="4" spans="1:16" ht="43.5" customHeight="1">
      <c r="A4" s="1"/>
      <c r="B4" s="4">
        <f t="shared" ref="B4:B18" si="0">ROW()-3</f>
        <v>1</v>
      </c>
      <c r="C4" s="6" t="str">
        <f>IF(施設１!N4="","",総括表!E11)</f>
        <v/>
      </c>
      <c r="D4" s="8">
        <f>施設１!N4</f>
        <v>0</v>
      </c>
      <c r="E4" s="10">
        <f>施設１!N3</f>
        <v>0</v>
      </c>
      <c r="F4" s="11" t="str">
        <f>IF(施設１!AK4="","",施設１!AK4)</f>
        <v/>
      </c>
      <c r="G4" s="13">
        <f>施設１!N5</f>
        <v>0</v>
      </c>
      <c r="H4" s="13">
        <f>施設１!N7</f>
        <v>0</v>
      </c>
      <c r="I4" s="14">
        <f>施設１!AH5</f>
        <v>0</v>
      </c>
      <c r="J4" s="14">
        <f>施設１!AM5</f>
        <v>0</v>
      </c>
      <c r="K4" s="15" t="str">
        <f>IF(施設１!N4="","",施設１!K18)</f>
        <v/>
      </c>
      <c r="L4" s="15" t="str">
        <f>IF(施設１!N4="","",施設１!K21)</f>
        <v/>
      </c>
      <c r="M4" s="15" t="str">
        <f>IF(施設１!N4="","",I4*K4+J4*L4)</f>
        <v/>
      </c>
      <c r="N4" s="17">
        <f>施設１!Y18</f>
        <v>0</v>
      </c>
      <c r="O4" s="19">
        <f>施設１!Y21</f>
        <v>0</v>
      </c>
      <c r="P4" s="23" t="str">
        <f>IF(施設１!N4="","",施設１!AJ24)</f>
        <v/>
      </c>
    </row>
    <row r="5" spans="1:16" ht="43.5" customHeight="1">
      <c r="A5" s="1"/>
      <c r="B5" s="4">
        <f t="shared" si="0"/>
        <v>2</v>
      </c>
      <c r="C5" s="6" t="str">
        <f>IF(施設２!N4="","",総括表!E11)</f>
        <v/>
      </c>
      <c r="D5" s="8">
        <f>施設２!N4</f>
        <v>0</v>
      </c>
      <c r="E5" s="10">
        <f>施設２!N3</f>
        <v>0</v>
      </c>
      <c r="F5" s="11" t="str">
        <f>IF(施設２!AK4="","",施設２!AK4)</f>
        <v/>
      </c>
      <c r="G5" s="13">
        <f>施設２!N5</f>
        <v>0</v>
      </c>
      <c r="H5" s="13">
        <f>施設２!N7</f>
        <v>0</v>
      </c>
      <c r="I5" s="14">
        <f>施設２!AH5</f>
        <v>0</v>
      </c>
      <c r="J5" s="14">
        <f>施設２!AM5</f>
        <v>0</v>
      </c>
      <c r="K5" s="15" t="str">
        <f>IF(施設２!N4="","",施設２!K18)</f>
        <v/>
      </c>
      <c r="L5" s="15" t="str">
        <f>IF(施設２!N4="","",施設２!K21)</f>
        <v/>
      </c>
      <c r="M5" s="15" t="str">
        <f>IF(施設２!N4="","",I5*K5+J5*L5)</f>
        <v/>
      </c>
      <c r="N5" s="17">
        <f>施設２!Y18</f>
        <v>0</v>
      </c>
      <c r="O5" s="19">
        <f>施設２!Y21</f>
        <v>0</v>
      </c>
      <c r="P5" s="23" t="str">
        <f>IF(施設２!N4="","",施設２!AJ24)</f>
        <v/>
      </c>
    </row>
    <row r="6" spans="1:16" ht="43.5" customHeight="1">
      <c r="A6" s="1"/>
      <c r="B6" s="4">
        <f t="shared" si="0"/>
        <v>3</v>
      </c>
      <c r="C6" s="6" t="str">
        <f>IF(施設３!N4="","",総括表!E11)</f>
        <v/>
      </c>
      <c r="D6" s="8">
        <f>施設３!N4</f>
        <v>0</v>
      </c>
      <c r="E6" s="10">
        <f>施設３!N3</f>
        <v>0</v>
      </c>
      <c r="F6" s="11" t="str">
        <f>IF(施設３!AK4="","",施設３!AK4)</f>
        <v/>
      </c>
      <c r="G6" s="13">
        <f>施設３!N5</f>
        <v>0</v>
      </c>
      <c r="H6" s="13">
        <f>施設３!N7</f>
        <v>0</v>
      </c>
      <c r="I6" s="14">
        <f>施設３!AH5</f>
        <v>0</v>
      </c>
      <c r="J6" s="14">
        <f>施設３!AM5</f>
        <v>0</v>
      </c>
      <c r="K6" s="15" t="str">
        <f>IF(施設３!N4="","",施設３!K18)</f>
        <v/>
      </c>
      <c r="L6" s="15" t="str">
        <f>IF(施設３!N4="","",施設３!K21)</f>
        <v/>
      </c>
      <c r="M6" s="15" t="str">
        <f>IF(施設３!N4="","",I6*K6+J6*L6)</f>
        <v/>
      </c>
      <c r="N6" s="17">
        <f>施設３!Y18</f>
        <v>0</v>
      </c>
      <c r="O6" s="19">
        <f>施設３!Y21</f>
        <v>0</v>
      </c>
      <c r="P6" s="23" t="str">
        <f>IF(施設３!N4="","",施設３!AJ24)</f>
        <v/>
      </c>
    </row>
    <row r="7" spans="1:16" ht="43.5" customHeight="1">
      <c r="A7" s="1"/>
      <c r="B7" s="4">
        <f t="shared" si="0"/>
        <v>4</v>
      </c>
      <c r="C7" s="6" t="str">
        <f>IF(施設４!N4="","",総括表!E11)</f>
        <v/>
      </c>
      <c r="D7" s="8">
        <f>施設４!N4</f>
        <v>0</v>
      </c>
      <c r="E7" s="10">
        <f>施設４!N3</f>
        <v>0</v>
      </c>
      <c r="F7" s="11" t="str">
        <f>IF(施設４!AK4="","",施設４!AK4)</f>
        <v/>
      </c>
      <c r="G7" s="13">
        <f>施設４!N5</f>
        <v>0</v>
      </c>
      <c r="H7" s="13">
        <f>施設４!N7</f>
        <v>0</v>
      </c>
      <c r="I7" s="14">
        <f>施設４!AH5</f>
        <v>0</v>
      </c>
      <c r="J7" s="14">
        <f>施設４!AM5</f>
        <v>0</v>
      </c>
      <c r="K7" s="15" t="str">
        <f>IF(施設４!N4="","",施設４!K18)</f>
        <v/>
      </c>
      <c r="L7" s="15" t="str">
        <f>IF(施設４!N4="","",施設４!K21)</f>
        <v/>
      </c>
      <c r="M7" s="15" t="str">
        <f>IF(施設４!N4="","",I7*K7+J7*L7)</f>
        <v/>
      </c>
      <c r="N7" s="17">
        <f>施設４!Y18</f>
        <v>0</v>
      </c>
      <c r="O7" s="19">
        <f>施設４!Y21</f>
        <v>0</v>
      </c>
      <c r="P7" s="23" t="str">
        <f>IF(施設４!N4="","",施設４!AJ24)</f>
        <v/>
      </c>
    </row>
    <row r="8" spans="1:16" ht="43.5" customHeight="1">
      <c r="A8" s="1"/>
      <c r="B8" s="4">
        <f t="shared" si="0"/>
        <v>5</v>
      </c>
      <c r="C8" s="6" t="str">
        <f>IF(施設５!N4="","",総括表!E11)</f>
        <v/>
      </c>
      <c r="D8" s="8">
        <f>施設５!N4</f>
        <v>0</v>
      </c>
      <c r="E8" s="10">
        <f>施設５!N3</f>
        <v>0</v>
      </c>
      <c r="F8" s="11" t="str">
        <f>IF(施設５!AK4="","",施設５!AK4)</f>
        <v/>
      </c>
      <c r="G8" s="13">
        <f>施設５!N5</f>
        <v>0</v>
      </c>
      <c r="H8" s="13">
        <f>施設５!N7</f>
        <v>0</v>
      </c>
      <c r="I8" s="14">
        <f>施設５!AH5</f>
        <v>0</v>
      </c>
      <c r="J8" s="14">
        <f>施設５!AM5</f>
        <v>0</v>
      </c>
      <c r="K8" s="15" t="str">
        <f>IF(施設５!N4="","",施設５!K18)</f>
        <v/>
      </c>
      <c r="L8" s="15" t="str">
        <f>IF(施設５!N4="","",施設５!K21)</f>
        <v/>
      </c>
      <c r="M8" s="15" t="str">
        <f>IF(施設５!N4="","",I8*K8+J8*L8)</f>
        <v/>
      </c>
      <c r="N8" s="17">
        <f>施設５!Y18</f>
        <v>0</v>
      </c>
      <c r="O8" s="19">
        <f>施設５!Y21</f>
        <v>0</v>
      </c>
      <c r="P8" s="23" t="str">
        <f>IF(施設５!N4="","",施設５!AJ24)</f>
        <v/>
      </c>
    </row>
    <row r="9" spans="1:16" ht="43.5" customHeight="1">
      <c r="A9" s="1"/>
      <c r="B9" s="4">
        <f t="shared" si="0"/>
        <v>6</v>
      </c>
      <c r="C9" s="6" t="str">
        <f>IF(施設６!N4="","",総括表!E11)</f>
        <v/>
      </c>
      <c r="D9" s="8">
        <f>施設６!N4</f>
        <v>0</v>
      </c>
      <c r="E9" s="10">
        <f>施設６!N3</f>
        <v>0</v>
      </c>
      <c r="F9" s="11" t="str">
        <f>IF(施設６!AK4="","",施設６!AK4)</f>
        <v/>
      </c>
      <c r="G9" s="13">
        <f>施設６!N5</f>
        <v>0</v>
      </c>
      <c r="H9" s="13">
        <f>施設６!N7</f>
        <v>0</v>
      </c>
      <c r="I9" s="14">
        <f>施設６!AH5</f>
        <v>0</v>
      </c>
      <c r="J9" s="14">
        <f>施設６!AM5</f>
        <v>0</v>
      </c>
      <c r="K9" s="15" t="str">
        <f>IF(施設６!N4="","",施設６!K18)</f>
        <v/>
      </c>
      <c r="L9" s="15" t="str">
        <f>IF(施設６!N4="","",施設６!K21)</f>
        <v/>
      </c>
      <c r="M9" s="15" t="str">
        <f>IF(施設６!N4="","",I9*K9+J9*L9)</f>
        <v/>
      </c>
      <c r="N9" s="17">
        <f>施設６!Y18</f>
        <v>0</v>
      </c>
      <c r="O9" s="19">
        <f>施設６!Y21</f>
        <v>0</v>
      </c>
      <c r="P9" s="23" t="str">
        <f>IF(施設６!N4="","",施設６!AJ24)</f>
        <v/>
      </c>
    </row>
    <row r="10" spans="1:16" ht="43.5" customHeight="1">
      <c r="A10" s="1"/>
      <c r="B10" s="4">
        <f t="shared" si="0"/>
        <v>7</v>
      </c>
      <c r="C10" s="6" t="str">
        <f>IF(施設７!N4="","",総括表!E11)</f>
        <v/>
      </c>
      <c r="D10" s="8">
        <f>施設７!N4</f>
        <v>0</v>
      </c>
      <c r="E10" s="10">
        <f>施設７!N3</f>
        <v>0</v>
      </c>
      <c r="F10" s="11" t="str">
        <f>IF(施設７!AK4="","",施設７!AK4)</f>
        <v/>
      </c>
      <c r="G10" s="13">
        <f>施設７!N5</f>
        <v>0</v>
      </c>
      <c r="H10" s="13">
        <f>施設７!N7</f>
        <v>0</v>
      </c>
      <c r="I10" s="14">
        <f>施設７!AH5</f>
        <v>0</v>
      </c>
      <c r="J10" s="14">
        <f>施設７!AM5</f>
        <v>0</v>
      </c>
      <c r="K10" s="15" t="str">
        <f>IF(施設７!N4="","",施設７!K18)</f>
        <v/>
      </c>
      <c r="L10" s="15" t="str">
        <f>IF(施設７!N4="","",施設７!K21)</f>
        <v/>
      </c>
      <c r="M10" s="15" t="str">
        <f>IF(施設７!N4="","",I10*K10+J10*L10)</f>
        <v/>
      </c>
      <c r="N10" s="17">
        <f>施設７!Y18</f>
        <v>0</v>
      </c>
      <c r="O10" s="19">
        <f>施設７!Y21</f>
        <v>0</v>
      </c>
      <c r="P10" s="23" t="str">
        <f>IF(施設７!N4="","",施設７!AJ24)</f>
        <v/>
      </c>
    </row>
    <row r="11" spans="1:16" ht="43.5" customHeight="1">
      <c r="A11" s="1"/>
      <c r="B11" s="4">
        <f t="shared" si="0"/>
        <v>8</v>
      </c>
      <c r="C11" s="6" t="str">
        <f>IF(施設８!N4="","",総括表!E11)</f>
        <v/>
      </c>
      <c r="D11" s="8">
        <f>施設８!N4</f>
        <v>0</v>
      </c>
      <c r="E11" s="10">
        <f>施設８!N3</f>
        <v>0</v>
      </c>
      <c r="F11" s="11" t="str">
        <f>IF(施設８!AK4="","",施設８!AK4)</f>
        <v/>
      </c>
      <c r="G11" s="13">
        <f>施設８!N5</f>
        <v>0</v>
      </c>
      <c r="H11" s="13">
        <f>施設８!N7</f>
        <v>0</v>
      </c>
      <c r="I11" s="14">
        <f>施設８!AH5</f>
        <v>0</v>
      </c>
      <c r="J11" s="14">
        <f>施設８!AM5</f>
        <v>0</v>
      </c>
      <c r="K11" s="15" t="str">
        <f>IF(施設８!N4="","",施設８!K18)</f>
        <v/>
      </c>
      <c r="L11" s="15" t="str">
        <f>IF(施設８!N4="","",施設８!K21)</f>
        <v/>
      </c>
      <c r="M11" s="15" t="str">
        <f>IF(施設８!N4="","",I11*K11+J11*L11)</f>
        <v/>
      </c>
      <c r="N11" s="17">
        <f>施設８!Y18</f>
        <v>0</v>
      </c>
      <c r="O11" s="19">
        <f>施設８!Y21</f>
        <v>0</v>
      </c>
      <c r="P11" s="23" t="str">
        <f>IF(施設８!N4="","",施設８!AJ24)</f>
        <v/>
      </c>
    </row>
    <row r="12" spans="1:16" ht="43.5" customHeight="1">
      <c r="A12" s="1"/>
      <c r="B12" s="4">
        <f t="shared" si="0"/>
        <v>9</v>
      </c>
      <c r="C12" s="6" t="str">
        <f>IF(施設９!N4="","",総括表!E11)</f>
        <v/>
      </c>
      <c r="D12" s="8">
        <f>施設９!N4</f>
        <v>0</v>
      </c>
      <c r="E12" s="10">
        <f>施設９!N3</f>
        <v>0</v>
      </c>
      <c r="F12" s="11" t="str">
        <f>IF(施設９!AK4="","",施設９!AK4)</f>
        <v/>
      </c>
      <c r="G12" s="13">
        <f>施設９!N5</f>
        <v>0</v>
      </c>
      <c r="H12" s="13">
        <f>施設９!N7</f>
        <v>0</v>
      </c>
      <c r="I12" s="14">
        <f>施設９!AH5</f>
        <v>0</v>
      </c>
      <c r="J12" s="14">
        <f>施設９!AM5</f>
        <v>0</v>
      </c>
      <c r="K12" s="15" t="str">
        <f>IF(施設９!N4="","",施設９!K18)</f>
        <v/>
      </c>
      <c r="L12" s="15" t="str">
        <f>IF(施設９!N4="","",施設９!K21)</f>
        <v/>
      </c>
      <c r="M12" s="15" t="str">
        <f>IF(施設９!N4="","",I12*K12+J12*L12)</f>
        <v/>
      </c>
      <c r="N12" s="17">
        <f>施設９!Y18</f>
        <v>0</v>
      </c>
      <c r="O12" s="19">
        <f>施設９!Y21</f>
        <v>0</v>
      </c>
      <c r="P12" s="23" t="str">
        <f>IF(施設９!N4="","",施設９!AJ24)</f>
        <v/>
      </c>
    </row>
    <row r="13" spans="1:16" ht="43.5" customHeight="1">
      <c r="A13" s="1"/>
      <c r="B13" s="4">
        <f t="shared" si="0"/>
        <v>10</v>
      </c>
      <c r="C13" s="6" t="str">
        <f>IF(施設10!N4="","",総括表!E11)</f>
        <v/>
      </c>
      <c r="D13" s="8">
        <f>施設10!N4</f>
        <v>0</v>
      </c>
      <c r="E13" s="10">
        <f>施設10!N3</f>
        <v>0</v>
      </c>
      <c r="F13" s="11" t="str">
        <f>IF(施設10!AK4="","",施設10!AK4)</f>
        <v/>
      </c>
      <c r="G13" s="13">
        <f>施設10!N5</f>
        <v>0</v>
      </c>
      <c r="H13" s="13">
        <f>施設10!N7</f>
        <v>0</v>
      </c>
      <c r="I13" s="14">
        <f>施設10!AH5</f>
        <v>0</v>
      </c>
      <c r="J13" s="14">
        <f>施設10!AM5</f>
        <v>0</v>
      </c>
      <c r="K13" s="15" t="str">
        <f>IF(施設10!N4="","",施設10!K18)</f>
        <v/>
      </c>
      <c r="L13" s="15" t="str">
        <f>IF(施設10!N4="","",施設10!K21)</f>
        <v/>
      </c>
      <c r="M13" s="15" t="str">
        <f>IF(施設10!N4="","",I13*K13+J13*L13)</f>
        <v/>
      </c>
      <c r="N13" s="17">
        <f>施設10!Y18</f>
        <v>0</v>
      </c>
      <c r="O13" s="19">
        <f>施設10!Y21</f>
        <v>0</v>
      </c>
      <c r="P13" s="23" t="str">
        <f>IF(施設10!N4="","",施設10!AJ24)</f>
        <v/>
      </c>
    </row>
    <row r="14" spans="1:16" ht="43.5" customHeight="1">
      <c r="A14" s="1"/>
      <c r="B14" s="4">
        <f t="shared" si="0"/>
        <v>11</v>
      </c>
      <c r="C14" s="6" t="str">
        <f>IF(施設11!N4="","",総括表!E11)</f>
        <v/>
      </c>
      <c r="D14" s="8">
        <f>施設11!N4</f>
        <v>0</v>
      </c>
      <c r="E14" s="10">
        <f>施設11!N3</f>
        <v>0</v>
      </c>
      <c r="F14" s="11" t="str">
        <f>IF(施設11!AK4="","",施設11!AK4)</f>
        <v/>
      </c>
      <c r="G14" s="13">
        <f>施設11!N5</f>
        <v>0</v>
      </c>
      <c r="H14" s="13">
        <f>施設11!N7</f>
        <v>0</v>
      </c>
      <c r="I14" s="14">
        <f>施設11!AH5</f>
        <v>0</v>
      </c>
      <c r="J14" s="14">
        <f>施設11!AM5</f>
        <v>0</v>
      </c>
      <c r="K14" s="15" t="str">
        <f>IF(施設11!N4="","",施設11!K18)</f>
        <v/>
      </c>
      <c r="L14" s="15" t="str">
        <f>IF(施設11!N4="","",施設11!K21)</f>
        <v/>
      </c>
      <c r="M14" s="15" t="str">
        <f>IF(施設11!N4="","",I14*K14+J14*L14)</f>
        <v/>
      </c>
      <c r="N14" s="17">
        <f>施設11!Y18</f>
        <v>0</v>
      </c>
      <c r="O14" s="19">
        <f>施設11!Y21</f>
        <v>0</v>
      </c>
      <c r="P14" s="23" t="str">
        <f>IF(施設11!N4="","",施設11!AJ24)</f>
        <v/>
      </c>
    </row>
    <row r="15" spans="1:16" ht="43.5" customHeight="1">
      <c r="A15" s="1"/>
      <c r="B15" s="4">
        <f t="shared" si="0"/>
        <v>12</v>
      </c>
      <c r="C15" s="6" t="str">
        <f>IF(施設12!N4="","",総括表!E11)</f>
        <v/>
      </c>
      <c r="D15" s="8">
        <f>施設12!N4</f>
        <v>0</v>
      </c>
      <c r="E15" s="10">
        <f>施設12!N3</f>
        <v>0</v>
      </c>
      <c r="F15" s="11" t="str">
        <f>IF(施設12!AK4="","",施設12!AK4)</f>
        <v/>
      </c>
      <c r="G15" s="13">
        <f>施設12!N5</f>
        <v>0</v>
      </c>
      <c r="H15" s="13">
        <f>施設12!N7</f>
        <v>0</v>
      </c>
      <c r="I15" s="14">
        <f>施設12!AH5</f>
        <v>0</v>
      </c>
      <c r="J15" s="14">
        <f>施設12!AM5</f>
        <v>0</v>
      </c>
      <c r="K15" s="15" t="str">
        <f>IF(施設12!N4="","",施設12!K18)</f>
        <v/>
      </c>
      <c r="L15" s="15" t="str">
        <f>IF(施設12!N4="","",施設12!K21)</f>
        <v/>
      </c>
      <c r="M15" s="15" t="str">
        <f>IF(施設12!N4="","",I15*K15+J15*L15)</f>
        <v/>
      </c>
      <c r="N15" s="17">
        <f>施設12!Y18</f>
        <v>0</v>
      </c>
      <c r="O15" s="19">
        <f>施設12!Y21</f>
        <v>0</v>
      </c>
      <c r="P15" s="23" t="str">
        <f>IF(施設12!N4="","",施設12!AJ24)</f>
        <v/>
      </c>
    </row>
    <row r="16" spans="1:16" ht="43.5" customHeight="1">
      <c r="A16" s="1"/>
      <c r="B16" s="4">
        <f t="shared" si="0"/>
        <v>13</v>
      </c>
      <c r="C16" s="6" t="str">
        <f>IF(施設13!N4="","",総括表!E11)</f>
        <v/>
      </c>
      <c r="D16" s="8">
        <f>施設13!N4</f>
        <v>0</v>
      </c>
      <c r="E16" s="10">
        <f>施設13!N3</f>
        <v>0</v>
      </c>
      <c r="F16" s="11" t="str">
        <f>IF(施設13!AK4="","",施設13!AK4)</f>
        <v/>
      </c>
      <c r="G16" s="13">
        <f>施設13!N5</f>
        <v>0</v>
      </c>
      <c r="H16" s="13">
        <f>施設13!N7</f>
        <v>0</v>
      </c>
      <c r="I16" s="14">
        <f>施設13!AH5</f>
        <v>0</v>
      </c>
      <c r="J16" s="14">
        <f>施設13!AM5</f>
        <v>0</v>
      </c>
      <c r="K16" s="15" t="str">
        <f>IF(施設13!N4="","",施設13!K18)</f>
        <v/>
      </c>
      <c r="L16" s="15" t="str">
        <f>IF(施設13!N4="","",施設13!K21)</f>
        <v/>
      </c>
      <c r="M16" s="15" t="str">
        <f>IF(施設13!N4="","",I16*K16+J16*L16)</f>
        <v/>
      </c>
      <c r="N16" s="17">
        <f>施設13!Y18</f>
        <v>0</v>
      </c>
      <c r="O16" s="19">
        <f>施設13!Y21</f>
        <v>0</v>
      </c>
      <c r="P16" s="23" t="str">
        <f>IF(施設13!N4="","",施設13!AJ24)</f>
        <v/>
      </c>
    </row>
    <row r="17" spans="1:21" ht="43.5" customHeight="1">
      <c r="A17" s="1"/>
      <c r="B17" s="4">
        <f t="shared" si="0"/>
        <v>14</v>
      </c>
      <c r="C17" s="6" t="str">
        <f>IF(施設14!N4="","",総括表!E11)</f>
        <v/>
      </c>
      <c r="D17" s="8">
        <f>施設14!N4</f>
        <v>0</v>
      </c>
      <c r="E17" s="10">
        <f>施設14!N3</f>
        <v>0</v>
      </c>
      <c r="F17" s="11" t="str">
        <f>IF(施設14!AK4="","",施設14!AK4)</f>
        <v/>
      </c>
      <c r="G17" s="13">
        <f>施設14!N5</f>
        <v>0</v>
      </c>
      <c r="H17" s="13">
        <f>施設14!N7</f>
        <v>0</v>
      </c>
      <c r="I17" s="14">
        <f>施設14!AH5</f>
        <v>0</v>
      </c>
      <c r="J17" s="14">
        <f>施設14!AM5</f>
        <v>0</v>
      </c>
      <c r="K17" s="15" t="str">
        <f>IF(施設14!N4="","",施設14!K18)</f>
        <v/>
      </c>
      <c r="L17" s="15" t="str">
        <f>IF(施設14!N4="","",施設14!K21)</f>
        <v/>
      </c>
      <c r="M17" s="15" t="str">
        <f>IF(施設14!N4="","",I17*K17+J17*L17)</f>
        <v/>
      </c>
      <c r="N17" s="17">
        <f>施設14!Y18</f>
        <v>0</v>
      </c>
      <c r="O17" s="19">
        <f>施設14!Y21</f>
        <v>0</v>
      </c>
      <c r="P17" s="23" t="str">
        <f>IF(施設14!N4="","",施設14!AJ24)</f>
        <v/>
      </c>
    </row>
    <row r="18" spans="1:21" ht="43.5" customHeight="1">
      <c r="A18" s="1"/>
      <c r="B18" s="4">
        <f t="shared" si="0"/>
        <v>15</v>
      </c>
      <c r="C18" s="6" t="str">
        <f>IF(施設15!N4="","",総括表!E11)</f>
        <v/>
      </c>
      <c r="D18" s="8">
        <f>施設15!N4</f>
        <v>0</v>
      </c>
      <c r="E18" s="10">
        <f>施設15!N3</f>
        <v>0</v>
      </c>
      <c r="F18" s="11" t="str">
        <f>IF(施設15!AK4="","",施設15!AK4)</f>
        <v/>
      </c>
      <c r="G18" s="13">
        <f>施設15!N5</f>
        <v>0</v>
      </c>
      <c r="H18" s="13">
        <f>施設15!N7</f>
        <v>0</v>
      </c>
      <c r="I18" s="14">
        <f>施設15!AH5</f>
        <v>0</v>
      </c>
      <c r="J18" s="14">
        <f>施設15!AM5</f>
        <v>0</v>
      </c>
      <c r="K18" s="15" t="str">
        <f>IF(施設15!N4="","",施設15!K18)</f>
        <v/>
      </c>
      <c r="L18" s="15" t="str">
        <f>IF(施設15!N4="","",施設15!K21)</f>
        <v/>
      </c>
      <c r="M18" s="15" t="str">
        <f>IF(施設15!N4="","",I18*K18+J18*L18)</f>
        <v/>
      </c>
      <c r="N18" s="17">
        <f>施設15!Y18</f>
        <v>0</v>
      </c>
      <c r="O18" s="20">
        <f>施設15!Y21</f>
        <v>0</v>
      </c>
      <c r="P18" s="24" t="str">
        <f>IF(施設15!N4="","",施設15!AJ24)</f>
        <v/>
      </c>
    </row>
    <row r="19" spans="1:21" ht="43.5" customHeight="1">
      <c r="O19" s="21" t="s">
        <v>152</v>
      </c>
      <c r="P19" s="25">
        <f>SUM(P4:P18)</f>
        <v>0</v>
      </c>
      <c r="S19" s="27"/>
      <c r="T19" s="27" t="s">
        <v>80</v>
      </c>
      <c r="U19" s="27" t="s">
        <v>81</v>
      </c>
    </row>
    <row r="20" spans="1:21">
      <c r="S20" s="26" t="s">
        <v>46</v>
      </c>
      <c r="T20" s="27">
        <f t="shared" ref="T20:T29" si="1">COUNTIF($G$4:$G$18,S20)</f>
        <v>0</v>
      </c>
      <c r="U20" s="27">
        <f t="shared" ref="U20:U29" si="2">SUMIF($G$4:$G$18,S20,$P$4:$P$18)</f>
        <v>0</v>
      </c>
    </row>
    <row r="21" spans="1:21">
      <c r="S21" s="26" t="s">
        <v>86</v>
      </c>
      <c r="T21" s="27">
        <f t="shared" si="1"/>
        <v>0</v>
      </c>
      <c r="U21" s="27">
        <f t="shared" si="2"/>
        <v>0</v>
      </c>
    </row>
    <row r="22" spans="1:21">
      <c r="S22" s="26" t="s">
        <v>67</v>
      </c>
      <c r="T22" s="27">
        <f t="shared" si="1"/>
        <v>0</v>
      </c>
      <c r="U22" s="27">
        <f t="shared" si="2"/>
        <v>0</v>
      </c>
    </row>
    <row r="23" spans="1:21">
      <c r="S23" s="26" t="s">
        <v>68</v>
      </c>
      <c r="T23" s="27">
        <f t="shared" si="1"/>
        <v>0</v>
      </c>
      <c r="U23" s="27">
        <f t="shared" si="2"/>
        <v>0</v>
      </c>
    </row>
    <row r="24" spans="1:21">
      <c r="S24" s="26" t="s">
        <v>111</v>
      </c>
      <c r="T24" s="27">
        <f t="shared" si="1"/>
        <v>0</v>
      </c>
      <c r="U24" s="27">
        <f t="shared" si="2"/>
        <v>0</v>
      </c>
    </row>
    <row r="25" spans="1:21">
      <c r="S25" s="26" t="s">
        <v>112</v>
      </c>
      <c r="T25" s="27">
        <f t="shared" si="1"/>
        <v>0</v>
      </c>
      <c r="U25" s="27">
        <f t="shared" si="2"/>
        <v>0</v>
      </c>
    </row>
    <row r="26" spans="1:21">
      <c r="S26" s="26" t="s">
        <v>113</v>
      </c>
      <c r="T26" s="27">
        <f t="shared" si="1"/>
        <v>0</v>
      </c>
      <c r="U26" s="27">
        <f t="shared" si="2"/>
        <v>0</v>
      </c>
    </row>
    <row r="27" spans="1:21">
      <c r="S27" s="26" t="s">
        <v>114</v>
      </c>
      <c r="T27" s="27">
        <f t="shared" si="1"/>
        <v>0</v>
      </c>
      <c r="U27" s="27">
        <f t="shared" si="2"/>
        <v>0</v>
      </c>
    </row>
    <row r="28" spans="1:21">
      <c r="S28" s="26" t="s">
        <v>69</v>
      </c>
      <c r="T28" s="27">
        <f t="shared" si="1"/>
        <v>0</v>
      </c>
      <c r="U28" s="27">
        <f t="shared" si="2"/>
        <v>0</v>
      </c>
    </row>
    <row r="29" spans="1:21">
      <c r="S29" s="26" t="s">
        <v>70</v>
      </c>
      <c r="T29" s="27">
        <f t="shared" si="1"/>
        <v>0</v>
      </c>
      <c r="U29" s="27">
        <f t="shared" si="2"/>
        <v>0</v>
      </c>
    </row>
    <row r="30" spans="1:21">
      <c r="S30" s="26"/>
      <c r="T30" s="27"/>
      <c r="U30" s="27"/>
    </row>
    <row r="31" spans="1:21">
      <c r="S31" s="26" t="s">
        <v>115</v>
      </c>
      <c r="T31" s="27">
        <f>COUNTIF($G$4:$G$18,S31)</f>
        <v>0</v>
      </c>
      <c r="U31" s="27">
        <f>SUMIF($G$4:$G$18,S31,$P$4:$P$18)</f>
        <v>0</v>
      </c>
    </row>
    <row r="32" spans="1:21">
      <c r="S32" s="26" t="s">
        <v>53</v>
      </c>
      <c r="T32" s="27">
        <f>COUNTIF($G$4:$G$18,S32)</f>
        <v>0</v>
      </c>
      <c r="U32" s="27">
        <f>SUMIF($G$4:$G$18,S32,$P$4:$P$18)</f>
        <v>0</v>
      </c>
    </row>
    <row r="33" spans="19:21">
      <c r="S33" s="26"/>
      <c r="T33" s="27"/>
      <c r="U33" s="27"/>
    </row>
    <row r="34" spans="19:21">
      <c r="S34" s="26" t="s">
        <v>116</v>
      </c>
      <c r="T34" s="27">
        <f>COUNTIF($G$4:$G$18,S34)</f>
        <v>0</v>
      </c>
      <c r="U34" s="27">
        <f>SUMIF($G$4:$G$18,S34,$P$4:$P$18)</f>
        <v>0</v>
      </c>
    </row>
    <row r="35" spans="19:21">
      <c r="S35" s="26" t="s">
        <v>57</v>
      </c>
      <c r="T35" s="27">
        <f>COUNTIF($G$4:$G$18,S35)</f>
        <v>0</v>
      </c>
      <c r="U35" s="27">
        <f>SUMIF($G$4:$G$18,S35,$P$4:$P$18)</f>
        <v>0</v>
      </c>
    </row>
    <row r="36" spans="19:21">
      <c r="S36" s="26" t="s">
        <v>62</v>
      </c>
      <c r="T36" s="27">
        <f>COUNTIF($G$4:$G$18,S36)</f>
        <v>0</v>
      </c>
      <c r="U36" s="27">
        <f>SUMIF($G$4:$G$18,S36,$P$4:$P$18)</f>
        <v>0</v>
      </c>
    </row>
    <row r="37" spans="19:21">
      <c r="S37" s="26" t="s">
        <v>117</v>
      </c>
      <c r="T37" s="27">
        <f>COUNTIF($G$4:$G$18,S37)</f>
        <v>0</v>
      </c>
      <c r="U37" s="27">
        <f>SUMIF($G$4:$G$18,S37,$P$4:$P$18)</f>
        <v>0</v>
      </c>
    </row>
  </sheetData>
  <sheetProtection algorithmName="SHA-512" hashValue="eOFw4KPTAhJYKrVAG/GoJJZoKxDJjQK02FkdZzAzTLYAtD7mL0AEJnx5fdDg+fV6N7/pulMkTbCcZOKWnmkxnw==" saltValue="MPNK3y3co3xWX19C6fNG3g==" spinCount="100000" sheet="1" objects="1" scenarios="1"/>
  <phoneticPr fontId="3" type="Hiragana"/>
  <conditionalFormatting sqref="P1">
    <cfRule type="cellIs" dxfId="0" priority="1" operator="equal">
      <formula>0</formula>
    </cfRule>
  </conditionalFormatting>
  <pageMargins left="0.39370078740157477" right="0.39370078740157477" top="0.75" bottom="0.75" header="0.3" footer="0.3"/>
  <pageSetup paperSize="9" scale="5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24"/>
  <sheetViews>
    <sheetView view="pageBreakPreview" zoomScaleNormal="100" zoomScaleSheetLayoutView="100" workbookViewId="0">
      <selection activeCell="AS24" sqref="AS24"/>
    </sheetView>
  </sheetViews>
  <sheetFormatPr defaultColWidth="9" defaultRowHeight="12.6"/>
  <cols>
    <col min="1" max="42" width="2.109375" style="30" customWidth="1"/>
    <col min="43" max="46" width="9" style="30"/>
    <col min="47" max="47" width="48.6640625" style="30" bestFit="1" customWidth="1"/>
    <col min="48" max="16384" width="9" style="30"/>
  </cols>
  <sheetData>
    <row r="1" spans="1:42">
      <c r="A1" s="41" t="s">
        <v>66</v>
      </c>
      <c r="B1" s="41"/>
      <c r="C1" s="4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115" t="s">
        <v>126</v>
      </c>
    </row>
    <row r="2" spans="1:4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42" t="s">
        <v>0</v>
      </c>
      <c r="B3" s="243"/>
      <c r="C3" s="244"/>
      <c r="D3" s="116" t="s">
        <v>14</v>
      </c>
      <c r="E3" s="117"/>
      <c r="F3" s="117"/>
      <c r="G3" s="118"/>
      <c r="H3" s="118"/>
      <c r="I3" s="118"/>
      <c r="J3" s="118"/>
      <c r="K3" s="118"/>
      <c r="L3" s="118"/>
      <c r="M3" s="119"/>
      <c r="N3" s="257"/>
      <c r="O3" s="258"/>
      <c r="P3" s="258"/>
      <c r="Q3" s="258"/>
      <c r="R3" s="259"/>
      <c r="S3" s="120"/>
      <c r="T3" s="120"/>
      <c r="U3" s="120"/>
      <c r="V3" s="120"/>
      <c r="W3" s="120"/>
      <c r="X3" s="120"/>
      <c r="Y3" s="120"/>
      <c r="Z3" s="120"/>
      <c r="AA3" s="120"/>
      <c r="AB3" s="120"/>
      <c r="AC3" s="120"/>
      <c r="AD3" s="120"/>
      <c r="AE3" s="120"/>
      <c r="AF3" s="120"/>
      <c r="AG3" s="120"/>
      <c r="AH3" s="120"/>
      <c r="AI3" s="120"/>
      <c r="AJ3" s="121"/>
      <c r="AK3" s="121"/>
      <c r="AL3" s="121"/>
      <c r="AM3" s="121"/>
      <c r="AN3" s="121"/>
      <c r="AO3" s="121"/>
      <c r="AP3" s="122"/>
    </row>
    <row r="4" spans="1:42" ht="42" customHeight="1">
      <c r="A4" s="245"/>
      <c r="B4" s="246"/>
      <c r="C4" s="247"/>
      <c r="D4" s="123" t="s">
        <v>31</v>
      </c>
      <c r="E4" s="46"/>
      <c r="F4" s="46"/>
      <c r="G4" s="124"/>
      <c r="H4" s="124"/>
      <c r="I4" s="124"/>
      <c r="J4" s="124"/>
      <c r="K4" s="124"/>
      <c r="L4" s="124"/>
      <c r="M4" s="125"/>
      <c r="N4" s="260"/>
      <c r="O4" s="172"/>
      <c r="P4" s="172"/>
      <c r="Q4" s="172"/>
      <c r="R4" s="172"/>
      <c r="S4" s="172"/>
      <c r="T4" s="172"/>
      <c r="U4" s="172"/>
      <c r="V4" s="172"/>
      <c r="W4" s="172"/>
      <c r="X4" s="172"/>
      <c r="Y4" s="172"/>
      <c r="Z4" s="172"/>
      <c r="AA4" s="172"/>
      <c r="AB4" s="172"/>
      <c r="AC4" s="172"/>
      <c r="AD4" s="172"/>
      <c r="AE4" s="172"/>
      <c r="AF4" s="261" t="s">
        <v>55</v>
      </c>
      <c r="AG4" s="155"/>
      <c r="AH4" s="155"/>
      <c r="AI4" s="155"/>
      <c r="AJ4" s="155"/>
      <c r="AK4" s="262"/>
      <c r="AL4" s="262"/>
      <c r="AM4" s="262"/>
      <c r="AN4" s="262"/>
      <c r="AO4" s="262"/>
      <c r="AP4" s="263"/>
    </row>
    <row r="5" spans="1:42" ht="42" customHeight="1">
      <c r="A5" s="245"/>
      <c r="B5" s="246"/>
      <c r="C5" s="247"/>
      <c r="D5" s="126" t="s">
        <v>4</v>
      </c>
      <c r="E5" s="40"/>
      <c r="F5" s="40"/>
      <c r="G5" s="42"/>
      <c r="H5" s="42"/>
      <c r="I5" s="42"/>
      <c r="J5" s="42"/>
      <c r="K5" s="42"/>
      <c r="L5" s="42"/>
      <c r="M5" s="127"/>
      <c r="N5" s="264"/>
      <c r="O5" s="264"/>
      <c r="P5" s="264"/>
      <c r="Q5" s="264"/>
      <c r="R5" s="264"/>
      <c r="S5" s="264"/>
      <c r="T5" s="264"/>
      <c r="U5" s="264"/>
      <c r="V5" s="264"/>
      <c r="W5" s="264"/>
      <c r="X5" s="264"/>
      <c r="Y5" s="264"/>
      <c r="Z5" s="264"/>
      <c r="AA5" s="264"/>
      <c r="AB5" s="264"/>
      <c r="AC5" s="264"/>
      <c r="AD5" s="264"/>
      <c r="AE5" s="265"/>
      <c r="AF5" s="266" t="s">
        <v>71</v>
      </c>
      <c r="AG5" s="267"/>
      <c r="AH5" s="268"/>
      <c r="AI5" s="268"/>
      <c r="AJ5" s="128" t="s">
        <v>47</v>
      </c>
      <c r="AK5" s="266" t="s">
        <v>41</v>
      </c>
      <c r="AL5" s="267"/>
      <c r="AM5" s="268"/>
      <c r="AN5" s="268"/>
      <c r="AO5" s="128" t="s">
        <v>47</v>
      </c>
      <c r="AP5" s="129"/>
    </row>
    <row r="6" spans="1:42" ht="42" customHeight="1">
      <c r="A6" s="245"/>
      <c r="B6" s="246"/>
      <c r="C6" s="247"/>
      <c r="D6" s="251" t="s">
        <v>42</v>
      </c>
      <c r="E6" s="252"/>
      <c r="F6" s="252"/>
      <c r="G6" s="252"/>
      <c r="H6" s="252"/>
      <c r="I6" s="252"/>
      <c r="J6" s="252"/>
      <c r="K6" s="252"/>
      <c r="L6" s="252"/>
      <c r="M6" s="253"/>
      <c r="N6" s="130" t="s">
        <v>8</v>
      </c>
      <c r="O6" s="130"/>
      <c r="P6" s="130"/>
      <c r="Q6" s="130"/>
      <c r="R6" s="130"/>
      <c r="S6" s="232"/>
      <c r="T6" s="232"/>
      <c r="U6" s="130" t="s">
        <v>6</v>
      </c>
      <c r="V6" s="232"/>
      <c r="W6" s="232"/>
      <c r="X6" s="232"/>
      <c r="Y6" s="131"/>
      <c r="Z6" s="130" t="s">
        <v>17</v>
      </c>
      <c r="AA6" s="130"/>
      <c r="AB6" s="130"/>
      <c r="AC6" s="130"/>
      <c r="AD6" s="130"/>
      <c r="AE6" s="130"/>
      <c r="AF6" s="233"/>
      <c r="AG6" s="233"/>
      <c r="AH6" s="233"/>
      <c r="AI6" s="233"/>
      <c r="AJ6" s="233"/>
      <c r="AK6" s="233"/>
      <c r="AL6" s="233"/>
      <c r="AM6" s="233"/>
      <c r="AN6" s="233"/>
      <c r="AO6" s="233"/>
      <c r="AP6" s="234"/>
    </row>
    <row r="7" spans="1:42" ht="42" customHeight="1">
      <c r="A7" s="248"/>
      <c r="B7" s="249"/>
      <c r="C7" s="250"/>
      <c r="D7" s="254"/>
      <c r="E7" s="255"/>
      <c r="F7" s="255"/>
      <c r="G7" s="255"/>
      <c r="H7" s="255"/>
      <c r="I7" s="255"/>
      <c r="J7" s="255"/>
      <c r="K7" s="255"/>
      <c r="L7" s="255"/>
      <c r="M7" s="256"/>
      <c r="N7" s="235"/>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row>
    <row r="8" spans="1:42">
      <c r="A8" s="42"/>
      <c r="B8" s="42"/>
      <c r="C8" s="42"/>
      <c r="D8" s="42"/>
      <c r="E8" s="42"/>
      <c r="F8" s="42"/>
      <c r="G8" s="42"/>
      <c r="H8" s="42"/>
      <c r="I8" s="42"/>
      <c r="J8" s="42"/>
      <c r="K8" s="132"/>
      <c r="L8" s="133"/>
      <c r="M8" s="42"/>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29.25" customHeight="1">
      <c r="A9" s="238" t="s">
        <v>28</v>
      </c>
      <c r="B9" s="239"/>
      <c r="C9" s="23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1"/>
    </row>
    <row r="10" spans="1:42" ht="29.25" customHeight="1">
      <c r="A10" s="269"/>
      <c r="B10" s="270"/>
      <c r="C10" s="271"/>
      <c r="D10" s="272" t="s">
        <v>122</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3"/>
    </row>
    <row r="11" spans="1:42" ht="29.25" customHeight="1">
      <c r="A11" s="269"/>
      <c r="B11" s="270"/>
      <c r="C11" s="271"/>
      <c r="D11" s="274" t="s">
        <v>50</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row>
    <row r="12" spans="1:42" ht="29.25" customHeight="1">
      <c r="A12" s="269"/>
      <c r="B12" s="270"/>
      <c r="C12" s="271"/>
      <c r="D12" s="274" t="s">
        <v>48</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c r="A13" s="269"/>
      <c r="B13" s="270"/>
      <c r="C13" s="271"/>
      <c r="D13" s="274" t="s">
        <v>29</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c r="A14" s="269"/>
      <c r="B14" s="270"/>
      <c r="C14" s="271"/>
      <c r="D14" s="274" t="s">
        <v>82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c r="A15" s="269"/>
      <c r="B15" s="270"/>
      <c r="C15" s="271"/>
      <c r="D15" s="276" t="s">
        <v>110</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c r="A16" s="42"/>
      <c r="B16" s="42"/>
      <c r="C16" s="42"/>
      <c r="D16" s="42"/>
      <c r="E16" s="42"/>
      <c r="F16" s="42"/>
      <c r="G16" s="42"/>
      <c r="H16" s="42"/>
      <c r="I16" s="42"/>
      <c r="J16" s="42"/>
      <c r="K16" s="132"/>
      <c r="L16" s="133"/>
      <c r="M16" s="4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3" ht="41.25" customHeight="1">
      <c r="A17" s="279" t="s">
        <v>11</v>
      </c>
      <c r="B17" s="280"/>
      <c r="C17" s="280"/>
      <c r="D17" s="280"/>
      <c r="E17" s="280"/>
      <c r="F17" s="280"/>
      <c r="G17" s="280"/>
      <c r="H17" s="280"/>
      <c r="I17" s="280"/>
      <c r="J17" s="280"/>
      <c r="K17" s="281" t="s">
        <v>7</v>
      </c>
      <c r="L17" s="281"/>
      <c r="M17" s="281"/>
      <c r="N17" s="281"/>
      <c r="O17" s="281"/>
      <c r="P17" s="281"/>
      <c r="Q17" s="281"/>
      <c r="R17" s="281" t="s">
        <v>45</v>
      </c>
      <c r="S17" s="281"/>
      <c r="T17" s="281"/>
      <c r="U17" s="281"/>
      <c r="V17" s="281"/>
      <c r="W17" s="281"/>
      <c r="X17" s="281"/>
      <c r="Y17" s="282" t="s">
        <v>73</v>
      </c>
      <c r="Z17" s="282"/>
      <c r="AA17" s="282"/>
      <c r="AB17" s="282"/>
      <c r="AC17" s="282"/>
      <c r="AD17" s="282"/>
      <c r="AE17" s="282"/>
      <c r="AF17" s="281" t="s">
        <v>76</v>
      </c>
      <c r="AG17" s="281"/>
      <c r="AH17" s="281"/>
      <c r="AI17" s="281"/>
      <c r="AJ17" s="281"/>
      <c r="AK17" s="281"/>
      <c r="AL17" s="283"/>
      <c r="AM17" s="40"/>
      <c r="AN17" s="40"/>
      <c r="AO17" s="40"/>
      <c r="AP17" s="40"/>
    </row>
    <row r="18" spans="1:43" ht="41.25" customHeight="1">
      <c r="A18" s="290">
        <f>IF(AH5="",0,AH5)</f>
        <v>0</v>
      </c>
      <c r="B18" s="291"/>
      <c r="C18" s="291"/>
      <c r="D18" s="291"/>
      <c r="E18" s="291"/>
      <c r="F18" s="291"/>
      <c r="G18" s="291"/>
      <c r="H18" s="291"/>
      <c r="I18" s="292"/>
      <c r="J18" s="134" t="s">
        <v>72</v>
      </c>
      <c r="K18" s="293">
        <v>5000</v>
      </c>
      <c r="L18" s="293"/>
      <c r="M18" s="293"/>
      <c r="N18" s="293"/>
      <c r="O18" s="294"/>
      <c r="P18" s="288" t="s">
        <v>120</v>
      </c>
      <c r="Q18" s="295"/>
      <c r="R18" s="286">
        <f>IF(AH5="",0,A18*K18)</f>
        <v>0</v>
      </c>
      <c r="S18" s="286"/>
      <c r="T18" s="286"/>
      <c r="U18" s="286"/>
      <c r="V18" s="287"/>
      <c r="W18" s="288" t="s">
        <v>120</v>
      </c>
      <c r="X18" s="295"/>
      <c r="Y18" s="284"/>
      <c r="Z18" s="285"/>
      <c r="AA18" s="285"/>
      <c r="AB18" s="285"/>
      <c r="AC18" s="285"/>
      <c r="AD18" s="285"/>
      <c r="AE18" s="135" t="s">
        <v>74</v>
      </c>
      <c r="AF18" s="286">
        <f>ROUNDDOWN(R18/6*Y18,0)</f>
        <v>0</v>
      </c>
      <c r="AG18" s="286"/>
      <c r="AH18" s="286"/>
      <c r="AI18" s="286"/>
      <c r="AJ18" s="287"/>
      <c r="AK18" s="288" t="s">
        <v>120</v>
      </c>
      <c r="AL18" s="289"/>
      <c r="AM18" s="40"/>
      <c r="AN18" s="40"/>
      <c r="AO18" s="40"/>
      <c r="AP18" s="40"/>
      <c r="AQ18" s="137"/>
    </row>
    <row r="19" spans="1:43" ht="22.5" customHeight="1">
      <c r="A19" s="42"/>
      <c r="B19" s="42"/>
      <c r="C19" s="42"/>
      <c r="D19" s="42"/>
      <c r="E19" s="42"/>
      <c r="F19" s="42"/>
      <c r="G19" s="136"/>
      <c r="H19" s="42"/>
      <c r="I19" s="42"/>
      <c r="J19" s="42"/>
      <c r="K19" s="132"/>
      <c r="L19" s="133"/>
      <c r="M19" s="42"/>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1:43" ht="41.25" customHeight="1">
      <c r="A20" s="279" t="s">
        <v>63</v>
      </c>
      <c r="B20" s="280"/>
      <c r="C20" s="280"/>
      <c r="D20" s="280"/>
      <c r="E20" s="280"/>
      <c r="F20" s="280"/>
      <c r="G20" s="280"/>
      <c r="H20" s="280"/>
      <c r="I20" s="280"/>
      <c r="J20" s="280"/>
      <c r="K20" s="281" t="s">
        <v>7</v>
      </c>
      <c r="L20" s="281"/>
      <c r="M20" s="281"/>
      <c r="N20" s="281"/>
      <c r="O20" s="281"/>
      <c r="P20" s="281"/>
      <c r="Q20" s="281"/>
      <c r="R20" s="281" t="s">
        <v>45</v>
      </c>
      <c r="S20" s="281"/>
      <c r="T20" s="281"/>
      <c r="U20" s="281"/>
      <c r="V20" s="281"/>
      <c r="W20" s="281"/>
      <c r="X20" s="281"/>
      <c r="Y20" s="282" t="s">
        <v>73</v>
      </c>
      <c r="Z20" s="282"/>
      <c r="AA20" s="282"/>
      <c r="AB20" s="282"/>
      <c r="AC20" s="282"/>
      <c r="AD20" s="282"/>
      <c r="AE20" s="282"/>
      <c r="AF20" s="281" t="s">
        <v>77</v>
      </c>
      <c r="AG20" s="281"/>
      <c r="AH20" s="281"/>
      <c r="AI20" s="281"/>
      <c r="AJ20" s="281"/>
      <c r="AK20" s="281"/>
      <c r="AL20" s="283"/>
      <c r="AM20" s="40"/>
      <c r="AN20" s="40"/>
      <c r="AO20" s="40"/>
      <c r="AP20" s="40"/>
    </row>
    <row r="21" spans="1:43" ht="41.25" customHeight="1">
      <c r="A21" s="290">
        <f>IF(AM5="",0,AM5)</f>
        <v>0</v>
      </c>
      <c r="B21" s="291"/>
      <c r="C21" s="291"/>
      <c r="D21" s="291"/>
      <c r="E21" s="291"/>
      <c r="F21" s="291"/>
      <c r="G21" s="291"/>
      <c r="H21" s="291"/>
      <c r="I21" s="292"/>
      <c r="J21" s="134" t="s">
        <v>72</v>
      </c>
      <c r="K21" s="293">
        <v>1650</v>
      </c>
      <c r="L21" s="293"/>
      <c r="M21" s="293"/>
      <c r="N21" s="293"/>
      <c r="O21" s="294"/>
      <c r="P21" s="288" t="s">
        <v>120</v>
      </c>
      <c r="Q21" s="295"/>
      <c r="R21" s="286">
        <f>A21*K21</f>
        <v>0</v>
      </c>
      <c r="S21" s="286"/>
      <c r="T21" s="286"/>
      <c r="U21" s="286"/>
      <c r="V21" s="287"/>
      <c r="W21" s="288" t="s">
        <v>120</v>
      </c>
      <c r="X21" s="295"/>
      <c r="Y21" s="284"/>
      <c r="Z21" s="285"/>
      <c r="AA21" s="285"/>
      <c r="AB21" s="285"/>
      <c r="AC21" s="285"/>
      <c r="AD21" s="285"/>
      <c r="AE21" s="135" t="s">
        <v>74</v>
      </c>
      <c r="AF21" s="286">
        <f>ROUNDDOWN(R21/6*Y21,0)</f>
        <v>0</v>
      </c>
      <c r="AG21" s="286"/>
      <c r="AH21" s="286"/>
      <c r="AI21" s="286"/>
      <c r="AJ21" s="287"/>
      <c r="AK21" s="288" t="s">
        <v>120</v>
      </c>
      <c r="AL21" s="289"/>
      <c r="AM21" s="40"/>
      <c r="AN21" s="40"/>
      <c r="AO21" s="40"/>
      <c r="AP21" s="40"/>
      <c r="AQ21" s="137"/>
    </row>
    <row r="22" spans="1:43" ht="22.5" customHeight="1">
      <c r="A22" s="42"/>
      <c r="B22" s="42"/>
      <c r="C22" s="42"/>
      <c r="D22" s="42"/>
      <c r="E22" s="42"/>
      <c r="F22" s="42"/>
      <c r="G22" s="42"/>
      <c r="H22" s="42"/>
      <c r="I22" s="42"/>
      <c r="J22" s="42"/>
      <c r="K22" s="132"/>
      <c r="L22" s="133"/>
      <c r="M22" s="42"/>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3" ht="40.5" customHeight="1">
      <c r="AJ23" s="296" t="s">
        <v>58</v>
      </c>
      <c r="AK23" s="281"/>
      <c r="AL23" s="281"/>
      <c r="AM23" s="281"/>
      <c r="AN23" s="281"/>
      <c r="AO23" s="281"/>
      <c r="AP23" s="283"/>
    </row>
    <row r="24" spans="1:43" ht="40.5" customHeight="1">
      <c r="AJ24" s="297">
        <f>AF18+AF21</f>
        <v>0</v>
      </c>
      <c r="AK24" s="286"/>
      <c r="AL24" s="286"/>
      <c r="AM24" s="286"/>
      <c r="AN24" s="287"/>
      <c r="AO24" s="288" t="s">
        <v>120</v>
      </c>
      <c r="AP24" s="289"/>
    </row>
  </sheetData>
  <sheetProtection algorithmName="SHA-512" hashValue="TgZpnGoNI+egvk13RZPzbfRBgMlrVx/4420DV9VFzpwqh6edaLD1Ui6+5h3IMKHZZJOn9X6UqBO/C6qNjUIfBQ==" saltValue="jdzF5xeKk/dhJzxybcQd4w==" spinCount="100000" sheet="1" objects="1" scenarios="1"/>
  <protectedRanges>
    <protectedRange sqref="N3 N4 AK4 AM5 AH5 N5 S6 V6 N7 A10 A11 A12 A13 A14 A15 Y18 Y21" name="範囲1"/>
  </protectedRanges>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A10:A15">
    <cfRule type="containsBlanks" dxfId="127" priority="5">
      <formula>LEN(TRIM(A10))=0</formula>
    </cfRule>
  </conditionalFormatting>
  <conditionalFormatting sqref="N3:R3 AK4 N7:AP7">
    <cfRule type="containsBlanks" dxfId="126" priority="10">
      <formula>LEN(TRIM(N3))=0</formula>
    </cfRule>
  </conditionalFormatting>
  <conditionalFormatting sqref="N4:AE5">
    <cfRule type="containsBlanks" dxfId="125" priority="8">
      <formula>LEN(TRIM(N4))=0</formula>
    </cfRule>
  </conditionalFormatting>
  <conditionalFormatting sqref="S6:T6 V6:X6">
    <cfRule type="containsBlanks" dxfId="124" priority="6">
      <formula>LEN(TRIM(S6))=0</formula>
    </cfRule>
  </conditionalFormatting>
  <conditionalFormatting sqref="Y18:AD18">
    <cfRule type="containsBlanks" dxfId="123" priority="3">
      <formula>LEN(TRIM(Y18))=0</formula>
    </cfRule>
  </conditionalFormatting>
  <conditionalFormatting sqref="Y21:AD21">
    <cfRule type="containsBlanks" dxfId="122" priority="1">
      <formula>LEN(TRIM(Y21))=0</formula>
    </cfRule>
  </conditionalFormatting>
  <conditionalFormatting sqref="AH5:AI5">
    <cfRule type="containsBlanks" dxfId="121" priority="7">
      <formula>LEN(TRIM(AH5))=0</formula>
    </cfRule>
  </conditionalFormatting>
  <conditionalFormatting sqref="AM5:AN5">
    <cfRule type="containsBlanks" dxfId="120" priority="4">
      <formula>LEN(TRIM(AM5))=0</formula>
    </cfRule>
  </conditionalFormatting>
  <dataValidations count="7">
    <dataValidation imeMode="halfAlpha" allowBlank="1" showInputMessage="1" showErrorMessage="1" sqref="AO5 AJ5" xr:uid="{00000000-0002-0000-0300-000000000000}"/>
    <dataValidation imeMode="disabled" allowBlank="1" showInputMessage="1" showErrorMessage="1" sqref="AM5:AN5 AH5:AI5 V6:Y6 S6:T6" xr:uid="{00000000-0002-0000-0300-000001000000}"/>
    <dataValidation type="list" imeMode="disabled" allowBlank="1" showInputMessage="1" showErrorMessage="1" sqref="A10:A15" xr:uid="{00000000-0002-0000-0300-000002000000}">
      <formula1>"○"</formula1>
    </dataValidation>
    <dataValidation type="list" allowBlank="1" showInputMessage="1" showErrorMessage="1" sqref="Y21:AD21 Y18:AD18" xr:uid="{00000000-0002-0000-0300-000003000000}">
      <formula1>"6,5,4,3,2,1"</formula1>
    </dataValidation>
    <dataValidation type="textLength" allowBlank="1" showErrorMessage="1" error="10桁で入力してください。" sqref="N3:R3" xr:uid="{00000000-0002-0000-0300-000004000000}">
      <formula1>9</formula1>
      <formula2>10</formula2>
    </dataValidation>
    <dataValidation type="list" allowBlank="1" showInputMessage="1" showErrorMessage="1" sqref="N5:AE5" xr:uid="{00000000-0002-0000-03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300-000006000000}">
      <formula1>92</formula1>
      <formula2>45747</formula2>
    </dataValidation>
  </dataValidations>
  <pageMargins left="0.59055118110236227" right="0.59055118110236227"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A94A-4E37-4D68-BED5-469E5D3649BC}">
  <sheetPr>
    <pageSetUpPr fitToPage="1"/>
  </sheetPr>
  <dimension ref="A1:AQ24"/>
  <sheetViews>
    <sheetView view="pageBreakPreview" zoomScaleNormal="100" zoomScaleSheetLayoutView="100" workbookViewId="0">
      <selection activeCell="AT10" sqref="AT10"/>
    </sheetView>
  </sheetViews>
  <sheetFormatPr defaultColWidth="9" defaultRowHeight="12.6"/>
  <cols>
    <col min="1" max="42" width="2.109375" style="30" customWidth="1"/>
    <col min="43" max="46" width="9" style="30"/>
    <col min="47" max="47" width="48.6640625" style="30" bestFit="1" customWidth="1"/>
    <col min="48" max="16384" width="9" style="30"/>
  </cols>
  <sheetData>
    <row r="1" spans="1:42">
      <c r="A1" s="41" t="s">
        <v>66</v>
      </c>
      <c r="B1" s="41"/>
      <c r="C1" s="4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115" t="s">
        <v>126</v>
      </c>
    </row>
    <row r="2" spans="1:42" ht="13.2" thickBo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42" t="s">
        <v>0</v>
      </c>
      <c r="B3" s="243"/>
      <c r="C3" s="244"/>
      <c r="D3" s="116" t="s">
        <v>14</v>
      </c>
      <c r="E3" s="117"/>
      <c r="F3" s="117"/>
      <c r="G3" s="118"/>
      <c r="H3" s="118"/>
      <c r="I3" s="118"/>
      <c r="J3" s="118"/>
      <c r="K3" s="118"/>
      <c r="L3" s="118"/>
      <c r="M3" s="119"/>
      <c r="N3" s="257"/>
      <c r="O3" s="258"/>
      <c r="P3" s="258"/>
      <c r="Q3" s="258"/>
      <c r="R3" s="259"/>
      <c r="S3" s="120"/>
      <c r="T3" s="120"/>
      <c r="U3" s="120"/>
      <c r="V3" s="120"/>
      <c r="W3" s="120"/>
      <c r="X3" s="120"/>
      <c r="Y3" s="120"/>
      <c r="Z3" s="120"/>
      <c r="AA3" s="120"/>
      <c r="AB3" s="120"/>
      <c r="AC3" s="120"/>
      <c r="AD3" s="120"/>
      <c r="AE3" s="120"/>
      <c r="AF3" s="120"/>
      <c r="AG3" s="120"/>
      <c r="AH3" s="120"/>
      <c r="AI3" s="120"/>
      <c r="AJ3" s="121"/>
      <c r="AK3" s="121"/>
      <c r="AL3" s="121"/>
      <c r="AM3" s="121"/>
      <c r="AN3" s="121"/>
      <c r="AO3" s="121"/>
      <c r="AP3" s="122"/>
    </row>
    <row r="4" spans="1:42" ht="42" customHeight="1">
      <c r="A4" s="245"/>
      <c r="B4" s="246"/>
      <c r="C4" s="247"/>
      <c r="D4" s="123" t="s">
        <v>31</v>
      </c>
      <c r="E4" s="46"/>
      <c r="F4" s="46"/>
      <c r="G4" s="124"/>
      <c r="H4" s="124"/>
      <c r="I4" s="124"/>
      <c r="J4" s="124"/>
      <c r="K4" s="124"/>
      <c r="L4" s="124"/>
      <c r="M4" s="125"/>
      <c r="N4" s="260"/>
      <c r="O4" s="172"/>
      <c r="P4" s="172"/>
      <c r="Q4" s="172"/>
      <c r="R4" s="172"/>
      <c r="S4" s="172"/>
      <c r="T4" s="172"/>
      <c r="U4" s="172"/>
      <c r="V4" s="172"/>
      <c r="W4" s="172"/>
      <c r="X4" s="172"/>
      <c r="Y4" s="172"/>
      <c r="Z4" s="172"/>
      <c r="AA4" s="172"/>
      <c r="AB4" s="172"/>
      <c r="AC4" s="172"/>
      <c r="AD4" s="172"/>
      <c r="AE4" s="172"/>
      <c r="AF4" s="261" t="s">
        <v>55</v>
      </c>
      <c r="AG4" s="155"/>
      <c r="AH4" s="155"/>
      <c r="AI4" s="155"/>
      <c r="AJ4" s="155"/>
      <c r="AK4" s="262"/>
      <c r="AL4" s="262"/>
      <c r="AM4" s="262"/>
      <c r="AN4" s="262"/>
      <c r="AO4" s="262"/>
      <c r="AP4" s="263"/>
    </row>
    <row r="5" spans="1:42" ht="42" customHeight="1">
      <c r="A5" s="245"/>
      <c r="B5" s="246"/>
      <c r="C5" s="247"/>
      <c r="D5" s="126" t="s">
        <v>4</v>
      </c>
      <c r="E5" s="40"/>
      <c r="F5" s="40"/>
      <c r="G5" s="42"/>
      <c r="H5" s="42"/>
      <c r="I5" s="42"/>
      <c r="J5" s="42"/>
      <c r="K5" s="42"/>
      <c r="L5" s="42"/>
      <c r="M5" s="127"/>
      <c r="N5" s="264"/>
      <c r="O5" s="264"/>
      <c r="P5" s="264"/>
      <c r="Q5" s="264"/>
      <c r="R5" s="264"/>
      <c r="S5" s="264"/>
      <c r="T5" s="264"/>
      <c r="U5" s="264"/>
      <c r="V5" s="264"/>
      <c r="W5" s="264"/>
      <c r="X5" s="264"/>
      <c r="Y5" s="264"/>
      <c r="Z5" s="264"/>
      <c r="AA5" s="264"/>
      <c r="AB5" s="264"/>
      <c r="AC5" s="264"/>
      <c r="AD5" s="264"/>
      <c r="AE5" s="265"/>
      <c r="AF5" s="266" t="s">
        <v>71</v>
      </c>
      <c r="AG5" s="267"/>
      <c r="AH5" s="268"/>
      <c r="AI5" s="268"/>
      <c r="AJ5" s="128" t="s">
        <v>47</v>
      </c>
      <c r="AK5" s="266" t="s">
        <v>41</v>
      </c>
      <c r="AL5" s="267"/>
      <c r="AM5" s="268"/>
      <c r="AN5" s="268"/>
      <c r="AO5" s="128" t="s">
        <v>47</v>
      </c>
      <c r="AP5" s="129"/>
    </row>
    <row r="6" spans="1:42" ht="42" customHeight="1">
      <c r="A6" s="245"/>
      <c r="B6" s="246"/>
      <c r="C6" s="247"/>
      <c r="D6" s="251" t="s">
        <v>42</v>
      </c>
      <c r="E6" s="252"/>
      <c r="F6" s="252"/>
      <c r="G6" s="252"/>
      <c r="H6" s="252"/>
      <c r="I6" s="252"/>
      <c r="J6" s="252"/>
      <c r="K6" s="252"/>
      <c r="L6" s="252"/>
      <c r="M6" s="253"/>
      <c r="N6" s="130" t="s">
        <v>8</v>
      </c>
      <c r="O6" s="130"/>
      <c r="P6" s="130"/>
      <c r="Q6" s="130"/>
      <c r="R6" s="130"/>
      <c r="S6" s="232"/>
      <c r="T6" s="232"/>
      <c r="U6" s="130" t="s">
        <v>6</v>
      </c>
      <c r="V6" s="232"/>
      <c r="W6" s="232"/>
      <c r="X6" s="232"/>
      <c r="Y6" s="131"/>
      <c r="Z6" s="130" t="s">
        <v>17</v>
      </c>
      <c r="AA6" s="130"/>
      <c r="AB6" s="130"/>
      <c r="AC6" s="130"/>
      <c r="AD6" s="130"/>
      <c r="AE6" s="130"/>
      <c r="AF6" s="233"/>
      <c r="AG6" s="233"/>
      <c r="AH6" s="233"/>
      <c r="AI6" s="233"/>
      <c r="AJ6" s="233"/>
      <c r="AK6" s="233"/>
      <c r="AL6" s="233"/>
      <c r="AM6" s="233"/>
      <c r="AN6" s="233"/>
      <c r="AO6" s="233"/>
      <c r="AP6" s="234"/>
    </row>
    <row r="7" spans="1:42" ht="42" customHeight="1" thickBot="1">
      <c r="A7" s="248"/>
      <c r="B7" s="249"/>
      <c r="C7" s="250"/>
      <c r="D7" s="254"/>
      <c r="E7" s="255"/>
      <c r="F7" s="255"/>
      <c r="G7" s="255"/>
      <c r="H7" s="255"/>
      <c r="I7" s="255"/>
      <c r="J7" s="255"/>
      <c r="K7" s="255"/>
      <c r="L7" s="255"/>
      <c r="M7" s="256"/>
      <c r="N7" s="235"/>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row>
    <row r="8" spans="1:42" ht="13.2" thickBot="1">
      <c r="A8" s="42"/>
      <c r="B8" s="42"/>
      <c r="C8" s="42"/>
      <c r="D8" s="42"/>
      <c r="E8" s="42"/>
      <c r="F8" s="42"/>
      <c r="G8" s="42"/>
      <c r="H8" s="42"/>
      <c r="I8" s="42"/>
      <c r="J8" s="42"/>
      <c r="K8" s="132"/>
      <c r="L8" s="133"/>
      <c r="M8" s="42"/>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29.25" customHeight="1" thickBot="1">
      <c r="A9" s="238" t="s">
        <v>28</v>
      </c>
      <c r="B9" s="239"/>
      <c r="C9" s="23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1"/>
    </row>
    <row r="10" spans="1:42" ht="29.25" customHeight="1" thickBot="1">
      <c r="A10" s="269"/>
      <c r="B10" s="270"/>
      <c r="C10" s="271"/>
      <c r="D10" s="272" t="s">
        <v>122</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3"/>
    </row>
    <row r="11" spans="1:42" ht="29.25" customHeight="1" thickBot="1">
      <c r="A11" s="269"/>
      <c r="B11" s="270"/>
      <c r="C11" s="271"/>
      <c r="D11" s="274" t="s">
        <v>50</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row>
    <row r="12" spans="1:42" ht="29.25" customHeight="1" thickBot="1">
      <c r="A12" s="269"/>
      <c r="B12" s="270"/>
      <c r="C12" s="271"/>
      <c r="D12" s="274" t="s">
        <v>48</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thickBot="1">
      <c r="A13" s="269"/>
      <c r="B13" s="270"/>
      <c r="C13" s="271"/>
      <c r="D13" s="274" t="s">
        <v>29</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thickBot="1">
      <c r="A14" s="269"/>
      <c r="B14" s="270"/>
      <c r="C14" s="271"/>
      <c r="D14" s="274" t="s">
        <v>82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thickBot="1">
      <c r="A15" s="269"/>
      <c r="B15" s="270"/>
      <c r="C15" s="271"/>
      <c r="D15" s="276" t="s">
        <v>110</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ht="13.2" thickBot="1">
      <c r="A16" s="42"/>
      <c r="B16" s="42"/>
      <c r="C16" s="42"/>
      <c r="D16" s="42"/>
      <c r="E16" s="42"/>
      <c r="F16" s="42"/>
      <c r="G16" s="42"/>
      <c r="H16" s="42"/>
      <c r="I16" s="42"/>
      <c r="J16" s="42"/>
      <c r="K16" s="132"/>
      <c r="L16" s="133"/>
      <c r="M16" s="4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3" ht="41.25" customHeight="1">
      <c r="A17" s="279" t="s">
        <v>11</v>
      </c>
      <c r="B17" s="280"/>
      <c r="C17" s="280"/>
      <c r="D17" s="280"/>
      <c r="E17" s="280"/>
      <c r="F17" s="280"/>
      <c r="G17" s="280"/>
      <c r="H17" s="280"/>
      <c r="I17" s="280"/>
      <c r="J17" s="280"/>
      <c r="K17" s="281" t="s">
        <v>7</v>
      </c>
      <c r="L17" s="281"/>
      <c r="M17" s="281"/>
      <c r="N17" s="281"/>
      <c r="O17" s="281"/>
      <c r="P17" s="281"/>
      <c r="Q17" s="281"/>
      <c r="R17" s="281" t="s">
        <v>45</v>
      </c>
      <c r="S17" s="281"/>
      <c r="T17" s="281"/>
      <c r="U17" s="281"/>
      <c r="V17" s="281"/>
      <c r="W17" s="281"/>
      <c r="X17" s="281"/>
      <c r="Y17" s="282" t="s">
        <v>73</v>
      </c>
      <c r="Z17" s="282"/>
      <c r="AA17" s="282"/>
      <c r="AB17" s="282"/>
      <c r="AC17" s="282"/>
      <c r="AD17" s="282"/>
      <c r="AE17" s="282"/>
      <c r="AF17" s="281" t="s">
        <v>76</v>
      </c>
      <c r="AG17" s="281"/>
      <c r="AH17" s="281"/>
      <c r="AI17" s="281"/>
      <c r="AJ17" s="281"/>
      <c r="AK17" s="281"/>
      <c r="AL17" s="283"/>
      <c r="AM17" s="40"/>
      <c r="AN17" s="40"/>
      <c r="AO17" s="40"/>
      <c r="AP17" s="40"/>
    </row>
    <row r="18" spans="1:43" ht="41.25" customHeight="1" thickBot="1">
      <c r="A18" s="290">
        <f>IF(AH5="",0,AH5)</f>
        <v>0</v>
      </c>
      <c r="B18" s="291"/>
      <c r="C18" s="291"/>
      <c r="D18" s="291"/>
      <c r="E18" s="291"/>
      <c r="F18" s="291"/>
      <c r="G18" s="291"/>
      <c r="H18" s="291"/>
      <c r="I18" s="292"/>
      <c r="J18" s="134" t="s">
        <v>72</v>
      </c>
      <c r="K18" s="293">
        <v>5000</v>
      </c>
      <c r="L18" s="293"/>
      <c r="M18" s="293"/>
      <c r="N18" s="293"/>
      <c r="O18" s="294"/>
      <c r="P18" s="288" t="s">
        <v>120</v>
      </c>
      <c r="Q18" s="295"/>
      <c r="R18" s="286">
        <f>IF(AH5="",0,A18*K18)</f>
        <v>0</v>
      </c>
      <c r="S18" s="286"/>
      <c r="T18" s="286"/>
      <c r="U18" s="286"/>
      <c r="V18" s="287"/>
      <c r="W18" s="288" t="s">
        <v>120</v>
      </c>
      <c r="X18" s="295"/>
      <c r="Y18" s="284"/>
      <c r="Z18" s="285"/>
      <c r="AA18" s="285"/>
      <c r="AB18" s="285"/>
      <c r="AC18" s="285"/>
      <c r="AD18" s="285"/>
      <c r="AE18" s="135" t="s">
        <v>74</v>
      </c>
      <c r="AF18" s="286">
        <f>ROUNDDOWN(R18/6*Y18,0)</f>
        <v>0</v>
      </c>
      <c r="AG18" s="286"/>
      <c r="AH18" s="286"/>
      <c r="AI18" s="286"/>
      <c r="AJ18" s="287"/>
      <c r="AK18" s="288" t="s">
        <v>120</v>
      </c>
      <c r="AL18" s="289"/>
      <c r="AM18" s="40"/>
      <c r="AN18" s="40"/>
      <c r="AO18" s="40"/>
      <c r="AP18" s="40"/>
      <c r="AQ18" s="137"/>
    </row>
    <row r="19" spans="1:43" ht="22.5" customHeight="1" thickBot="1">
      <c r="A19" s="42"/>
      <c r="B19" s="42"/>
      <c r="C19" s="42"/>
      <c r="D19" s="42"/>
      <c r="E19" s="42"/>
      <c r="F19" s="42"/>
      <c r="G19" s="136"/>
      <c r="H19" s="42"/>
      <c r="I19" s="42"/>
      <c r="J19" s="42"/>
      <c r="K19" s="132"/>
      <c r="L19" s="133"/>
      <c r="M19" s="42"/>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1:43" ht="41.25" customHeight="1">
      <c r="A20" s="279" t="s">
        <v>63</v>
      </c>
      <c r="B20" s="280"/>
      <c r="C20" s="280"/>
      <c r="D20" s="280"/>
      <c r="E20" s="280"/>
      <c r="F20" s="280"/>
      <c r="G20" s="280"/>
      <c r="H20" s="280"/>
      <c r="I20" s="280"/>
      <c r="J20" s="280"/>
      <c r="K20" s="281" t="s">
        <v>7</v>
      </c>
      <c r="L20" s="281"/>
      <c r="M20" s="281"/>
      <c r="N20" s="281"/>
      <c r="O20" s="281"/>
      <c r="P20" s="281"/>
      <c r="Q20" s="281"/>
      <c r="R20" s="281" t="s">
        <v>45</v>
      </c>
      <c r="S20" s="281"/>
      <c r="T20" s="281"/>
      <c r="U20" s="281"/>
      <c r="V20" s="281"/>
      <c r="W20" s="281"/>
      <c r="X20" s="281"/>
      <c r="Y20" s="282" t="s">
        <v>73</v>
      </c>
      <c r="Z20" s="282"/>
      <c r="AA20" s="282"/>
      <c r="AB20" s="282"/>
      <c r="AC20" s="282"/>
      <c r="AD20" s="282"/>
      <c r="AE20" s="282"/>
      <c r="AF20" s="281" t="s">
        <v>77</v>
      </c>
      <c r="AG20" s="281"/>
      <c r="AH20" s="281"/>
      <c r="AI20" s="281"/>
      <c r="AJ20" s="281"/>
      <c r="AK20" s="281"/>
      <c r="AL20" s="283"/>
      <c r="AM20" s="40"/>
      <c r="AN20" s="40"/>
      <c r="AO20" s="40"/>
      <c r="AP20" s="40"/>
    </row>
    <row r="21" spans="1:43" ht="41.25" customHeight="1" thickBot="1">
      <c r="A21" s="290">
        <f>IF(AM5="",0,AM5)</f>
        <v>0</v>
      </c>
      <c r="B21" s="291"/>
      <c r="C21" s="291"/>
      <c r="D21" s="291"/>
      <c r="E21" s="291"/>
      <c r="F21" s="291"/>
      <c r="G21" s="291"/>
      <c r="H21" s="291"/>
      <c r="I21" s="292"/>
      <c r="J21" s="134" t="s">
        <v>72</v>
      </c>
      <c r="K21" s="293">
        <v>1650</v>
      </c>
      <c r="L21" s="293"/>
      <c r="M21" s="293"/>
      <c r="N21" s="293"/>
      <c r="O21" s="294"/>
      <c r="P21" s="288" t="s">
        <v>120</v>
      </c>
      <c r="Q21" s="295"/>
      <c r="R21" s="286">
        <f>A21*K21</f>
        <v>0</v>
      </c>
      <c r="S21" s="286"/>
      <c r="T21" s="286"/>
      <c r="U21" s="286"/>
      <c r="V21" s="287"/>
      <c r="W21" s="288" t="s">
        <v>120</v>
      </c>
      <c r="X21" s="295"/>
      <c r="Y21" s="284"/>
      <c r="Z21" s="285"/>
      <c r="AA21" s="285"/>
      <c r="AB21" s="285"/>
      <c r="AC21" s="285"/>
      <c r="AD21" s="285"/>
      <c r="AE21" s="135" t="s">
        <v>74</v>
      </c>
      <c r="AF21" s="286">
        <f>ROUNDDOWN(R21/6*Y21,0)</f>
        <v>0</v>
      </c>
      <c r="AG21" s="286"/>
      <c r="AH21" s="286"/>
      <c r="AI21" s="286"/>
      <c r="AJ21" s="287"/>
      <c r="AK21" s="288" t="s">
        <v>120</v>
      </c>
      <c r="AL21" s="289"/>
      <c r="AM21" s="40"/>
      <c r="AN21" s="40"/>
      <c r="AO21" s="40"/>
      <c r="AP21" s="40"/>
      <c r="AQ21" s="137"/>
    </row>
    <row r="22" spans="1:43" ht="22.5" customHeight="1" thickBot="1">
      <c r="A22" s="42"/>
      <c r="B22" s="42"/>
      <c r="C22" s="42"/>
      <c r="D22" s="42"/>
      <c r="E22" s="42"/>
      <c r="F22" s="42"/>
      <c r="G22" s="42"/>
      <c r="H22" s="42"/>
      <c r="I22" s="42"/>
      <c r="J22" s="42"/>
      <c r="K22" s="132"/>
      <c r="L22" s="133"/>
      <c r="M22" s="42"/>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3" ht="40.5" customHeight="1">
      <c r="AJ23" s="296" t="s">
        <v>58</v>
      </c>
      <c r="AK23" s="281"/>
      <c r="AL23" s="281"/>
      <c r="AM23" s="281"/>
      <c r="AN23" s="281"/>
      <c r="AO23" s="281"/>
      <c r="AP23" s="283"/>
    </row>
    <row r="24" spans="1:43" ht="40.5" customHeight="1" thickBot="1">
      <c r="AJ24" s="297">
        <f>AF18+AF21</f>
        <v>0</v>
      </c>
      <c r="AK24" s="286"/>
      <c r="AL24" s="286"/>
      <c r="AM24" s="286"/>
      <c r="AN24" s="287"/>
      <c r="AO24" s="288" t="s">
        <v>120</v>
      </c>
      <c r="AP24" s="289"/>
    </row>
  </sheetData>
  <sheetProtection algorithmName="SHA-512" hashValue="TgZpnGoNI+egvk13RZPzbfRBgMlrVx/4420DV9VFzpwqh6edaLD1Ui6+5h3IMKHZZJOn9X6UqBO/C6qNjUIfBQ==" saltValue="jdzF5xeKk/dhJzxybcQd4w==" spinCount="100000" sheet="1" objects="1" scenarios="1"/>
  <protectedRanges>
    <protectedRange sqref="AK4 AM5 AH5 N3:N5 S6 V6 N7 A10:A15 Y18 Y21" name="範囲1"/>
  </protectedRanges>
  <mergeCells count="57">
    <mergeCell ref="A9:AP9"/>
    <mergeCell ref="A3:C7"/>
    <mergeCell ref="N3:R3"/>
    <mergeCell ref="N4:AE4"/>
    <mergeCell ref="AF4:AJ4"/>
    <mergeCell ref="AK4:AP4"/>
    <mergeCell ref="N5:AE5"/>
    <mergeCell ref="AF5:AG5"/>
    <mergeCell ref="AH5:AI5"/>
    <mergeCell ref="AK5:AL5"/>
    <mergeCell ref="AM5:AN5"/>
    <mergeCell ref="D6:M7"/>
    <mergeCell ref="S6:T6"/>
    <mergeCell ref="V6:X6"/>
    <mergeCell ref="AF6:AP6"/>
    <mergeCell ref="N7:AP7"/>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21:AD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AF21:AJ21"/>
    <mergeCell ref="AK21:AL21"/>
    <mergeCell ref="AJ23:AP23"/>
    <mergeCell ref="AJ24:AN24"/>
    <mergeCell ref="AO24:AP24"/>
  </mergeCells>
  <phoneticPr fontId="37"/>
  <conditionalFormatting sqref="A10:A15">
    <cfRule type="containsBlanks" dxfId="119" priority="4">
      <formula>LEN(TRIM(A10))=0</formula>
    </cfRule>
  </conditionalFormatting>
  <conditionalFormatting sqref="N3:R3 AK4 N7:AP7">
    <cfRule type="containsBlanks" dxfId="118" priority="8">
      <formula>LEN(TRIM(N3))=0</formula>
    </cfRule>
  </conditionalFormatting>
  <conditionalFormatting sqref="N4:AE5">
    <cfRule type="containsBlanks" dxfId="117" priority="7">
      <formula>LEN(TRIM(N4))=0</formula>
    </cfRule>
  </conditionalFormatting>
  <conditionalFormatting sqref="S6:T6 V6:X6">
    <cfRule type="containsBlanks" dxfId="116" priority="5">
      <formula>LEN(TRIM(S6))=0</formula>
    </cfRule>
  </conditionalFormatting>
  <conditionalFormatting sqref="Y18:AD18">
    <cfRule type="containsBlanks" dxfId="115" priority="2">
      <formula>LEN(TRIM(Y18))=0</formula>
    </cfRule>
  </conditionalFormatting>
  <conditionalFormatting sqref="Y21:AD21">
    <cfRule type="containsBlanks" dxfId="114" priority="1">
      <formula>LEN(TRIM(Y21))=0</formula>
    </cfRule>
  </conditionalFormatting>
  <conditionalFormatting sqref="AH5:AI5">
    <cfRule type="containsBlanks" dxfId="113" priority="6">
      <formula>LEN(TRIM(AH5))=0</formula>
    </cfRule>
  </conditionalFormatting>
  <conditionalFormatting sqref="AM5:AN5">
    <cfRule type="containsBlanks" dxfId="112" priority="3">
      <formula>LEN(TRIM(AM5))=0</formula>
    </cfRule>
  </conditionalFormatting>
  <dataValidations count="7">
    <dataValidation type="date" allowBlank="1" showInputMessage="1" showErrorMessage="1" sqref="AK4:AP4" xr:uid="{74F87BC1-53EE-4C76-B81D-1705B696A666}">
      <formula1>92</formula1>
      <formula2>45747</formula2>
    </dataValidation>
    <dataValidation type="list" allowBlank="1" showInputMessage="1" showErrorMessage="1" sqref="N5:AE5" xr:uid="{588B26E4-C12A-48E8-9F92-9AF03D9F8E4F}">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textLength" allowBlank="1" showErrorMessage="1" error="10桁で入力してください。" sqref="N3:R3" xr:uid="{E84808BA-6A2D-405D-B049-5CF8A8486D03}">
      <formula1>9</formula1>
      <formula2>10</formula2>
    </dataValidation>
    <dataValidation type="list" allowBlank="1" showInputMessage="1" showErrorMessage="1" sqref="Y21:AD21 Y18:AD18" xr:uid="{B3D5DA28-A046-46D0-82A0-1E3F3B628334}">
      <formula1>"6,5,4,3,2,1"</formula1>
    </dataValidation>
    <dataValidation type="list" imeMode="disabled" allowBlank="1" showInputMessage="1" showErrorMessage="1" sqref="A10:A15" xr:uid="{43773473-DBFE-4265-BE36-0C4D73B2EC5B}">
      <formula1>"○"</formula1>
    </dataValidation>
    <dataValidation imeMode="disabled" allowBlank="1" showInputMessage="1" showErrorMessage="1" sqref="AM5:AN5 AH5:AI5 V6:Y6 S6:T6" xr:uid="{45DB721B-D6C8-40B3-85D6-9A0D396444ED}"/>
    <dataValidation imeMode="halfAlpha" allowBlank="1" showInputMessage="1" showErrorMessage="1" sqref="AO5 AJ5" xr:uid="{A523D73B-DB69-4097-820D-01F64D8AC0F2}"/>
  </dataValidations>
  <pageMargins left="0.59055118110236227" right="0.59055118110236227"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0E640-4610-45BD-BA00-FABCF0C8E584}">
  <sheetPr>
    <pageSetUpPr fitToPage="1"/>
  </sheetPr>
  <dimension ref="A1:AQ24"/>
  <sheetViews>
    <sheetView view="pageBreakPreview" topLeftCell="A7" zoomScaleNormal="100" zoomScaleSheetLayoutView="100" workbookViewId="0">
      <selection activeCell="AT10" sqref="AT10"/>
    </sheetView>
  </sheetViews>
  <sheetFormatPr defaultColWidth="9" defaultRowHeight="12.6"/>
  <cols>
    <col min="1" max="42" width="2.109375" style="30" customWidth="1"/>
    <col min="43" max="46" width="9" style="30"/>
    <col min="47" max="47" width="48.6640625" style="30" bestFit="1" customWidth="1"/>
    <col min="48" max="16384" width="9" style="30"/>
  </cols>
  <sheetData>
    <row r="1" spans="1:42">
      <c r="A1" s="41" t="s">
        <v>66</v>
      </c>
      <c r="B1" s="41"/>
      <c r="C1" s="4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115" t="s">
        <v>126</v>
      </c>
    </row>
    <row r="2" spans="1:42" ht="13.2" thickBo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42" t="s">
        <v>0</v>
      </c>
      <c r="B3" s="243"/>
      <c r="C3" s="244"/>
      <c r="D3" s="116" t="s">
        <v>14</v>
      </c>
      <c r="E3" s="117"/>
      <c r="F3" s="117"/>
      <c r="G3" s="118"/>
      <c r="H3" s="118"/>
      <c r="I3" s="118"/>
      <c r="J3" s="118"/>
      <c r="K3" s="118"/>
      <c r="L3" s="118"/>
      <c r="M3" s="119"/>
      <c r="N3" s="257"/>
      <c r="O3" s="258"/>
      <c r="P3" s="258"/>
      <c r="Q3" s="258"/>
      <c r="R3" s="259"/>
      <c r="S3" s="120"/>
      <c r="T3" s="120"/>
      <c r="U3" s="120"/>
      <c r="V3" s="120"/>
      <c r="W3" s="120"/>
      <c r="X3" s="120"/>
      <c r="Y3" s="120"/>
      <c r="Z3" s="120"/>
      <c r="AA3" s="120"/>
      <c r="AB3" s="120"/>
      <c r="AC3" s="120"/>
      <c r="AD3" s="120"/>
      <c r="AE3" s="120"/>
      <c r="AF3" s="120"/>
      <c r="AG3" s="120"/>
      <c r="AH3" s="120"/>
      <c r="AI3" s="120"/>
      <c r="AJ3" s="121"/>
      <c r="AK3" s="121"/>
      <c r="AL3" s="121"/>
      <c r="AM3" s="121"/>
      <c r="AN3" s="121"/>
      <c r="AO3" s="121"/>
      <c r="AP3" s="122"/>
    </row>
    <row r="4" spans="1:42" ht="42" customHeight="1">
      <c r="A4" s="245"/>
      <c r="B4" s="246"/>
      <c r="C4" s="247"/>
      <c r="D4" s="123" t="s">
        <v>31</v>
      </c>
      <c r="E4" s="46"/>
      <c r="F4" s="46"/>
      <c r="G4" s="124"/>
      <c r="H4" s="124"/>
      <c r="I4" s="124"/>
      <c r="J4" s="124"/>
      <c r="K4" s="124"/>
      <c r="L4" s="124"/>
      <c r="M4" s="125"/>
      <c r="N4" s="260"/>
      <c r="O4" s="172"/>
      <c r="P4" s="172"/>
      <c r="Q4" s="172"/>
      <c r="R4" s="172"/>
      <c r="S4" s="172"/>
      <c r="T4" s="172"/>
      <c r="U4" s="172"/>
      <c r="V4" s="172"/>
      <c r="W4" s="172"/>
      <c r="X4" s="172"/>
      <c r="Y4" s="172"/>
      <c r="Z4" s="172"/>
      <c r="AA4" s="172"/>
      <c r="AB4" s="172"/>
      <c r="AC4" s="172"/>
      <c r="AD4" s="172"/>
      <c r="AE4" s="172"/>
      <c r="AF4" s="261" t="s">
        <v>55</v>
      </c>
      <c r="AG4" s="155"/>
      <c r="AH4" s="155"/>
      <c r="AI4" s="155"/>
      <c r="AJ4" s="155"/>
      <c r="AK4" s="262"/>
      <c r="AL4" s="262"/>
      <c r="AM4" s="262"/>
      <c r="AN4" s="262"/>
      <c r="AO4" s="262"/>
      <c r="AP4" s="263"/>
    </row>
    <row r="5" spans="1:42" ht="42" customHeight="1">
      <c r="A5" s="245"/>
      <c r="B5" s="246"/>
      <c r="C5" s="247"/>
      <c r="D5" s="126" t="s">
        <v>4</v>
      </c>
      <c r="E5" s="40"/>
      <c r="F5" s="40"/>
      <c r="G5" s="42"/>
      <c r="H5" s="42"/>
      <c r="I5" s="42"/>
      <c r="J5" s="42"/>
      <c r="K5" s="42"/>
      <c r="L5" s="42"/>
      <c r="M5" s="127"/>
      <c r="N5" s="264"/>
      <c r="O5" s="264"/>
      <c r="P5" s="264"/>
      <c r="Q5" s="264"/>
      <c r="R5" s="264"/>
      <c r="S5" s="264"/>
      <c r="T5" s="264"/>
      <c r="U5" s="264"/>
      <c r="V5" s="264"/>
      <c r="W5" s="264"/>
      <c r="X5" s="264"/>
      <c r="Y5" s="264"/>
      <c r="Z5" s="264"/>
      <c r="AA5" s="264"/>
      <c r="AB5" s="264"/>
      <c r="AC5" s="264"/>
      <c r="AD5" s="264"/>
      <c r="AE5" s="265"/>
      <c r="AF5" s="266" t="s">
        <v>71</v>
      </c>
      <c r="AG5" s="267"/>
      <c r="AH5" s="268"/>
      <c r="AI5" s="268"/>
      <c r="AJ5" s="128" t="s">
        <v>47</v>
      </c>
      <c r="AK5" s="266" t="s">
        <v>41</v>
      </c>
      <c r="AL5" s="267"/>
      <c r="AM5" s="268"/>
      <c r="AN5" s="268"/>
      <c r="AO5" s="128" t="s">
        <v>47</v>
      </c>
      <c r="AP5" s="129"/>
    </row>
    <row r="6" spans="1:42" ht="42" customHeight="1">
      <c r="A6" s="245"/>
      <c r="B6" s="246"/>
      <c r="C6" s="247"/>
      <c r="D6" s="251" t="s">
        <v>42</v>
      </c>
      <c r="E6" s="252"/>
      <c r="F6" s="252"/>
      <c r="G6" s="252"/>
      <c r="H6" s="252"/>
      <c r="I6" s="252"/>
      <c r="J6" s="252"/>
      <c r="K6" s="252"/>
      <c r="L6" s="252"/>
      <c r="M6" s="253"/>
      <c r="N6" s="130" t="s">
        <v>8</v>
      </c>
      <c r="O6" s="130"/>
      <c r="P6" s="130"/>
      <c r="Q6" s="130"/>
      <c r="R6" s="130"/>
      <c r="S6" s="232"/>
      <c r="T6" s="232"/>
      <c r="U6" s="130" t="s">
        <v>6</v>
      </c>
      <c r="V6" s="232"/>
      <c r="W6" s="232"/>
      <c r="X6" s="232"/>
      <c r="Y6" s="131"/>
      <c r="Z6" s="130" t="s">
        <v>17</v>
      </c>
      <c r="AA6" s="130"/>
      <c r="AB6" s="130"/>
      <c r="AC6" s="130"/>
      <c r="AD6" s="130"/>
      <c r="AE6" s="130"/>
      <c r="AF6" s="233"/>
      <c r="AG6" s="233"/>
      <c r="AH6" s="233"/>
      <c r="AI6" s="233"/>
      <c r="AJ6" s="233"/>
      <c r="AK6" s="233"/>
      <c r="AL6" s="233"/>
      <c r="AM6" s="233"/>
      <c r="AN6" s="233"/>
      <c r="AO6" s="233"/>
      <c r="AP6" s="234"/>
    </row>
    <row r="7" spans="1:42" ht="42" customHeight="1" thickBot="1">
      <c r="A7" s="248"/>
      <c r="B7" s="249"/>
      <c r="C7" s="250"/>
      <c r="D7" s="254"/>
      <c r="E7" s="255"/>
      <c r="F7" s="255"/>
      <c r="G7" s="255"/>
      <c r="H7" s="255"/>
      <c r="I7" s="255"/>
      <c r="J7" s="255"/>
      <c r="K7" s="255"/>
      <c r="L7" s="255"/>
      <c r="M7" s="256"/>
      <c r="N7" s="235"/>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row>
    <row r="8" spans="1:42" ht="13.2" thickBot="1">
      <c r="A8" s="42"/>
      <c r="B8" s="42"/>
      <c r="C8" s="42"/>
      <c r="D8" s="42"/>
      <c r="E8" s="42"/>
      <c r="F8" s="42"/>
      <c r="G8" s="42"/>
      <c r="H8" s="42"/>
      <c r="I8" s="42"/>
      <c r="J8" s="42"/>
      <c r="K8" s="132"/>
      <c r="L8" s="133"/>
      <c r="M8" s="42"/>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29.25" customHeight="1" thickBot="1">
      <c r="A9" s="238" t="s">
        <v>28</v>
      </c>
      <c r="B9" s="239"/>
      <c r="C9" s="23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1"/>
    </row>
    <row r="10" spans="1:42" ht="29.25" customHeight="1" thickBot="1">
      <c r="A10" s="269"/>
      <c r="B10" s="270"/>
      <c r="C10" s="271"/>
      <c r="D10" s="272" t="s">
        <v>122</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3"/>
    </row>
    <row r="11" spans="1:42" ht="29.25" customHeight="1" thickBot="1">
      <c r="A11" s="269"/>
      <c r="B11" s="270"/>
      <c r="C11" s="271"/>
      <c r="D11" s="274" t="s">
        <v>50</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row>
    <row r="12" spans="1:42" ht="29.25" customHeight="1" thickBot="1">
      <c r="A12" s="269"/>
      <c r="B12" s="270"/>
      <c r="C12" s="271"/>
      <c r="D12" s="274" t="s">
        <v>48</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thickBot="1">
      <c r="A13" s="269"/>
      <c r="B13" s="270"/>
      <c r="C13" s="271"/>
      <c r="D13" s="274" t="s">
        <v>29</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thickBot="1">
      <c r="A14" s="269"/>
      <c r="B14" s="270"/>
      <c r="C14" s="271"/>
      <c r="D14" s="274" t="s">
        <v>82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thickBot="1">
      <c r="A15" s="269"/>
      <c r="B15" s="270"/>
      <c r="C15" s="271"/>
      <c r="D15" s="276" t="s">
        <v>110</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ht="13.2" thickBot="1">
      <c r="A16" s="42"/>
      <c r="B16" s="42"/>
      <c r="C16" s="42"/>
      <c r="D16" s="42"/>
      <c r="E16" s="42"/>
      <c r="F16" s="42"/>
      <c r="G16" s="42"/>
      <c r="H16" s="42"/>
      <c r="I16" s="42"/>
      <c r="J16" s="42"/>
      <c r="K16" s="132"/>
      <c r="L16" s="133"/>
      <c r="M16" s="4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3" ht="41.25" customHeight="1">
      <c r="A17" s="279" t="s">
        <v>11</v>
      </c>
      <c r="B17" s="280"/>
      <c r="C17" s="280"/>
      <c r="D17" s="280"/>
      <c r="E17" s="280"/>
      <c r="F17" s="280"/>
      <c r="G17" s="280"/>
      <c r="H17" s="280"/>
      <c r="I17" s="280"/>
      <c r="J17" s="280"/>
      <c r="K17" s="281" t="s">
        <v>7</v>
      </c>
      <c r="L17" s="281"/>
      <c r="M17" s="281"/>
      <c r="N17" s="281"/>
      <c r="O17" s="281"/>
      <c r="P17" s="281"/>
      <c r="Q17" s="281"/>
      <c r="R17" s="281" t="s">
        <v>45</v>
      </c>
      <c r="S17" s="281"/>
      <c r="T17" s="281"/>
      <c r="U17" s="281"/>
      <c r="V17" s="281"/>
      <c r="W17" s="281"/>
      <c r="X17" s="281"/>
      <c r="Y17" s="282" t="s">
        <v>73</v>
      </c>
      <c r="Z17" s="282"/>
      <c r="AA17" s="282"/>
      <c r="AB17" s="282"/>
      <c r="AC17" s="282"/>
      <c r="AD17" s="282"/>
      <c r="AE17" s="282"/>
      <c r="AF17" s="281" t="s">
        <v>76</v>
      </c>
      <c r="AG17" s="281"/>
      <c r="AH17" s="281"/>
      <c r="AI17" s="281"/>
      <c r="AJ17" s="281"/>
      <c r="AK17" s="281"/>
      <c r="AL17" s="283"/>
      <c r="AM17" s="40"/>
      <c r="AN17" s="40"/>
      <c r="AO17" s="40"/>
      <c r="AP17" s="40"/>
    </row>
    <row r="18" spans="1:43" ht="41.25" customHeight="1" thickBot="1">
      <c r="A18" s="290">
        <f>IF(AH5="",0,AH5)</f>
        <v>0</v>
      </c>
      <c r="B18" s="291"/>
      <c r="C18" s="291"/>
      <c r="D18" s="291"/>
      <c r="E18" s="291"/>
      <c r="F18" s="291"/>
      <c r="G18" s="291"/>
      <c r="H18" s="291"/>
      <c r="I18" s="292"/>
      <c r="J18" s="134" t="s">
        <v>72</v>
      </c>
      <c r="K18" s="293">
        <v>5000</v>
      </c>
      <c r="L18" s="293"/>
      <c r="M18" s="293"/>
      <c r="N18" s="293"/>
      <c r="O18" s="294"/>
      <c r="P18" s="288" t="s">
        <v>120</v>
      </c>
      <c r="Q18" s="295"/>
      <c r="R18" s="286">
        <f>IF(AH5="",0,A18*K18)</f>
        <v>0</v>
      </c>
      <c r="S18" s="286"/>
      <c r="T18" s="286"/>
      <c r="U18" s="286"/>
      <c r="V18" s="287"/>
      <c r="W18" s="288" t="s">
        <v>120</v>
      </c>
      <c r="X18" s="295"/>
      <c r="Y18" s="284"/>
      <c r="Z18" s="285"/>
      <c r="AA18" s="285"/>
      <c r="AB18" s="285"/>
      <c r="AC18" s="285"/>
      <c r="AD18" s="285"/>
      <c r="AE18" s="135" t="s">
        <v>74</v>
      </c>
      <c r="AF18" s="286">
        <f>ROUNDDOWN(R18/6*Y18,0)</f>
        <v>0</v>
      </c>
      <c r="AG18" s="286"/>
      <c r="AH18" s="286"/>
      <c r="AI18" s="286"/>
      <c r="AJ18" s="287"/>
      <c r="AK18" s="288" t="s">
        <v>120</v>
      </c>
      <c r="AL18" s="289"/>
      <c r="AM18" s="40"/>
      <c r="AN18" s="40"/>
      <c r="AO18" s="40"/>
      <c r="AP18" s="40"/>
      <c r="AQ18" s="137"/>
    </row>
    <row r="19" spans="1:43" ht="22.5" customHeight="1" thickBot="1">
      <c r="A19" s="42"/>
      <c r="B19" s="42"/>
      <c r="C19" s="42"/>
      <c r="D19" s="42"/>
      <c r="E19" s="42"/>
      <c r="F19" s="42"/>
      <c r="G19" s="136"/>
      <c r="H19" s="42"/>
      <c r="I19" s="42"/>
      <c r="J19" s="42"/>
      <c r="K19" s="132"/>
      <c r="L19" s="133"/>
      <c r="M19" s="42"/>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1:43" ht="41.25" customHeight="1">
      <c r="A20" s="279" t="s">
        <v>63</v>
      </c>
      <c r="B20" s="280"/>
      <c r="C20" s="280"/>
      <c r="D20" s="280"/>
      <c r="E20" s="280"/>
      <c r="F20" s="280"/>
      <c r="G20" s="280"/>
      <c r="H20" s="280"/>
      <c r="I20" s="280"/>
      <c r="J20" s="280"/>
      <c r="K20" s="281" t="s">
        <v>7</v>
      </c>
      <c r="L20" s="281"/>
      <c r="M20" s="281"/>
      <c r="N20" s="281"/>
      <c r="O20" s="281"/>
      <c r="P20" s="281"/>
      <c r="Q20" s="281"/>
      <c r="R20" s="281" t="s">
        <v>45</v>
      </c>
      <c r="S20" s="281"/>
      <c r="T20" s="281"/>
      <c r="U20" s="281"/>
      <c r="V20" s="281"/>
      <c r="W20" s="281"/>
      <c r="X20" s="281"/>
      <c r="Y20" s="282" t="s">
        <v>73</v>
      </c>
      <c r="Z20" s="282"/>
      <c r="AA20" s="282"/>
      <c r="AB20" s="282"/>
      <c r="AC20" s="282"/>
      <c r="AD20" s="282"/>
      <c r="AE20" s="282"/>
      <c r="AF20" s="281" t="s">
        <v>77</v>
      </c>
      <c r="AG20" s="281"/>
      <c r="AH20" s="281"/>
      <c r="AI20" s="281"/>
      <c r="AJ20" s="281"/>
      <c r="AK20" s="281"/>
      <c r="AL20" s="283"/>
      <c r="AM20" s="40"/>
      <c r="AN20" s="40"/>
      <c r="AO20" s="40"/>
      <c r="AP20" s="40"/>
    </row>
    <row r="21" spans="1:43" ht="41.25" customHeight="1" thickBot="1">
      <c r="A21" s="290">
        <f>IF(AM5="",0,AM5)</f>
        <v>0</v>
      </c>
      <c r="B21" s="291"/>
      <c r="C21" s="291"/>
      <c r="D21" s="291"/>
      <c r="E21" s="291"/>
      <c r="F21" s="291"/>
      <c r="G21" s="291"/>
      <c r="H21" s="291"/>
      <c r="I21" s="292"/>
      <c r="J21" s="134" t="s">
        <v>72</v>
      </c>
      <c r="K21" s="293">
        <v>1650</v>
      </c>
      <c r="L21" s="293"/>
      <c r="M21" s="293"/>
      <c r="N21" s="293"/>
      <c r="O21" s="294"/>
      <c r="P21" s="288" t="s">
        <v>120</v>
      </c>
      <c r="Q21" s="295"/>
      <c r="R21" s="286">
        <f>A21*K21</f>
        <v>0</v>
      </c>
      <c r="S21" s="286"/>
      <c r="T21" s="286"/>
      <c r="U21" s="286"/>
      <c r="V21" s="287"/>
      <c r="W21" s="288" t="s">
        <v>120</v>
      </c>
      <c r="X21" s="295"/>
      <c r="Y21" s="284"/>
      <c r="Z21" s="285"/>
      <c r="AA21" s="285"/>
      <c r="AB21" s="285"/>
      <c r="AC21" s="285"/>
      <c r="AD21" s="285"/>
      <c r="AE21" s="135" t="s">
        <v>74</v>
      </c>
      <c r="AF21" s="286">
        <f>ROUNDDOWN(R21/6*Y21,0)</f>
        <v>0</v>
      </c>
      <c r="AG21" s="286"/>
      <c r="AH21" s="286"/>
      <c r="AI21" s="286"/>
      <c r="AJ21" s="287"/>
      <c r="AK21" s="288" t="s">
        <v>120</v>
      </c>
      <c r="AL21" s="289"/>
      <c r="AM21" s="40"/>
      <c r="AN21" s="40"/>
      <c r="AO21" s="40"/>
      <c r="AP21" s="40"/>
      <c r="AQ21" s="137"/>
    </row>
    <row r="22" spans="1:43" ht="22.5" customHeight="1" thickBot="1">
      <c r="A22" s="42"/>
      <c r="B22" s="42"/>
      <c r="C22" s="42"/>
      <c r="D22" s="42"/>
      <c r="E22" s="42"/>
      <c r="F22" s="42"/>
      <c r="G22" s="42"/>
      <c r="H22" s="42"/>
      <c r="I22" s="42"/>
      <c r="J22" s="42"/>
      <c r="K22" s="132"/>
      <c r="L22" s="133"/>
      <c r="M22" s="42"/>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3" ht="40.5" customHeight="1">
      <c r="AJ23" s="296" t="s">
        <v>58</v>
      </c>
      <c r="AK23" s="281"/>
      <c r="AL23" s="281"/>
      <c r="AM23" s="281"/>
      <c r="AN23" s="281"/>
      <c r="AO23" s="281"/>
      <c r="AP23" s="283"/>
    </row>
    <row r="24" spans="1:43" ht="40.5" customHeight="1" thickBot="1">
      <c r="AJ24" s="297">
        <f>AF18+AF21</f>
        <v>0</v>
      </c>
      <c r="AK24" s="286"/>
      <c r="AL24" s="286"/>
      <c r="AM24" s="286"/>
      <c r="AN24" s="287"/>
      <c r="AO24" s="288" t="s">
        <v>120</v>
      </c>
      <c r="AP24" s="289"/>
    </row>
  </sheetData>
  <sheetProtection algorithmName="SHA-512" hashValue="TgZpnGoNI+egvk13RZPzbfRBgMlrVx/4420DV9VFzpwqh6edaLD1Ui6+5h3IMKHZZJOn9X6UqBO/C6qNjUIfBQ==" saltValue="jdzF5xeKk/dhJzxybcQd4w==" spinCount="100000" sheet="1" objects="1" scenarios="1"/>
  <protectedRanges>
    <protectedRange sqref="AK4 AM5 AH5 N3:N5 S6 V6 N7 A10:A15 Y18 Y21" name="範囲1"/>
  </protectedRanges>
  <mergeCells count="57">
    <mergeCell ref="A9:AP9"/>
    <mergeCell ref="A3:C7"/>
    <mergeCell ref="N3:R3"/>
    <mergeCell ref="N4:AE4"/>
    <mergeCell ref="AF4:AJ4"/>
    <mergeCell ref="AK4:AP4"/>
    <mergeCell ref="N5:AE5"/>
    <mergeCell ref="AF5:AG5"/>
    <mergeCell ref="AH5:AI5"/>
    <mergeCell ref="AK5:AL5"/>
    <mergeCell ref="AM5:AN5"/>
    <mergeCell ref="D6:M7"/>
    <mergeCell ref="S6:T6"/>
    <mergeCell ref="V6:X6"/>
    <mergeCell ref="AF6:AP6"/>
    <mergeCell ref="N7:AP7"/>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21:AD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AF21:AJ21"/>
    <mergeCell ref="AK21:AL21"/>
    <mergeCell ref="AJ23:AP23"/>
    <mergeCell ref="AJ24:AN24"/>
    <mergeCell ref="AO24:AP24"/>
  </mergeCells>
  <phoneticPr fontId="37"/>
  <conditionalFormatting sqref="A10:A15">
    <cfRule type="containsBlanks" dxfId="111" priority="4">
      <formula>LEN(TRIM(A10))=0</formula>
    </cfRule>
  </conditionalFormatting>
  <conditionalFormatting sqref="N3:R3 AK4 N7:AP7">
    <cfRule type="containsBlanks" dxfId="110" priority="8">
      <formula>LEN(TRIM(N3))=0</formula>
    </cfRule>
  </conditionalFormatting>
  <conditionalFormatting sqref="N4:AE5">
    <cfRule type="containsBlanks" dxfId="109" priority="7">
      <formula>LEN(TRIM(N4))=0</formula>
    </cfRule>
  </conditionalFormatting>
  <conditionalFormatting sqref="S6:T6 V6:X6">
    <cfRule type="containsBlanks" dxfId="108" priority="5">
      <formula>LEN(TRIM(S6))=0</formula>
    </cfRule>
  </conditionalFormatting>
  <conditionalFormatting sqref="Y18:AD18">
    <cfRule type="containsBlanks" dxfId="107" priority="2">
      <formula>LEN(TRIM(Y18))=0</formula>
    </cfRule>
  </conditionalFormatting>
  <conditionalFormatting sqref="Y21:AD21">
    <cfRule type="containsBlanks" dxfId="106" priority="1">
      <formula>LEN(TRIM(Y21))=0</formula>
    </cfRule>
  </conditionalFormatting>
  <conditionalFormatting sqref="AH5:AI5">
    <cfRule type="containsBlanks" dxfId="105" priority="6">
      <formula>LEN(TRIM(AH5))=0</formula>
    </cfRule>
  </conditionalFormatting>
  <conditionalFormatting sqref="AM5:AN5">
    <cfRule type="containsBlanks" dxfId="104" priority="3">
      <formula>LEN(TRIM(AM5))=0</formula>
    </cfRule>
  </conditionalFormatting>
  <dataValidations count="7">
    <dataValidation type="date" allowBlank="1" showInputMessage="1" showErrorMessage="1" sqref="AK4:AP4" xr:uid="{D92B1C2C-BBB6-4D8F-9814-B513979BA3C4}">
      <formula1>92</formula1>
      <formula2>45747</formula2>
    </dataValidation>
    <dataValidation type="list" allowBlank="1" showInputMessage="1" showErrorMessage="1" sqref="N5:AE5" xr:uid="{5759242F-FE74-4732-A85A-73434233A849}">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textLength" allowBlank="1" showErrorMessage="1" error="10桁で入力してください。" sqref="N3:R3" xr:uid="{04BBFB27-8FC9-4858-AA8A-0CAC225F71A9}">
      <formula1>9</formula1>
      <formula2>10</formula2>
    </dataValidation>
    <dataValidation type="list" allowBlank="1" showInputMessage="1" showErrorMessage="1" sqref="Y21:AD21 Y18:AD18" xr:uid="{C0ACA9B3-4328-4D34-9885-8C6D2BA0E1FE}">
      <formula1>"6,5,4,3,2,1"</formula1>
    </dataValidation>
    <dataValidation type="list" imeMode="disabled" allowBlank="1" showInputMessage="1" showErrorMessage="1" sqref="A10:A15" xr:uid="{7EAC5090-A99B-4800-B33A-FF8626087CE2}">
      <formula1>"○"</formula1>
    </dataValidation>
    <dataValidation imeMode="disabled" allowBlank="1" showInputMessage="1" showErrorMessage="1" sqref="AM5:AN5 AH5:AI5 V6:Y6 S6:T6" xr:uid="{B27AAA9F-F773-4FE9-94A1-6F2131BBAFC5}"/>
    <dataValidation imeMode="halfAlpha" allowBlank="1" showInputMessage="1" showErrorMessage="1" sqref="AO5 AJ5" xr:uid="{D264D74F-351D-4FA3-88D6-F19B55CA7F0B}"/>
  </dataValidations>
  <pageMargins left="0.59055118110236227" right="0.59055118110236227"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E8B79-D941-4776-B69E-74922F4CE22A}">
  <sheetPr>
    <pageSetUpPr fitToPage="1"/>
  </sheetPr>
  <dimension ref="A1:AQ24"/>
  <sheetViews>
    <sheetView view="pageBreakPreview" zoomScaleNormal="100" zoomScaleSheetLayoutView="100" workbookViewId="0">
      <selection activeCell="AT10" sqref="AT10"/>
    </sheetView>
  </sheetViews>
  <sheetFormatPr defaultColWidth="9" defaultRowHeight="12.6"/>
  <cols>
    <col min="1" max="42" width="2.109375" style="30" customWidth="1"/>
    <col min="43" max="46" width="9" style="30"/>
    <col min="47" max="47" width="48.6640625" style="30" bestFit="1" customWidth="1"/>
    <col min="48" max="16384" width="9" style="30"/>
  </cols>
  <sheetData>
    <row r="1" spans="1:42">
      <c r="A1" s="41" t="s">
        <v>66</v>
      </c>
      <c r="B1" s="41"/>
      <c r="C1" s="4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115" t="s">
        <v>126</v>
      </c>
    </row>
    <row r="2" spans="1:42" ht="13.2" thickBo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42" t="s">
        <v>0</v>
      </c>
      <c r="B3" s="243"/>
      <c r="C3" s="244"/>
      <c r="D3" s="116" t="s">
        <v>14</v>
      </c>
      <c r="E3" s="117"/>
      <c r="F3" s="117"/>
      <c r="G3" s="118"/>
      <c r="H3" s="118"/>
      <c r="I3" s="118"/>
      <c r="J3" s="118"/>
      <c r="K3" s="118"/>
      <c r="L3" s="118"/>
      <c r="M3" s="119"/>
      <c r="N3" s="257"/>
      <c r="O3" s="258"/>
      <c r="P3" s="258"/>
      <c r="Q3" s="258"/>
      <c r="R3" s="259"/>
      <c r="S3" s="120"/>
      <c r="T3" s="120"/>
      <c r="U3" s="120"/>
      <c r="V3" s="120"/>
      <c r="W3" s="120"/>
      <c r="X3" s="120"/>
      <c r="Y3" s="120"/>
      <c r="Z3" s="120"/>
      <c r="AA3" s="120"/>
      <c r="AB3" s="120"/>
      <c r="AC3" s="120"/>
      <c r="AD3" s="120"/>
      <c r="AE3" s="120"/>
      <c r="AF3" s="120"/>
      <c r="AG3" s="120"/>
      <c r="AH3" s="120"/>
      <c r="AI3" s="120"/>
      <c r="AJ3" s="121"/>
      <c r="AK3" s="121"/>
      <c r="AL3" s="121"/>
      <c r="AM3" s="121"/>
      <c r="AN3" s="121"/>
      <c r="AO3" s="121"/>
      <c r="AP3" s="122"/>
    </row>
    <row r="4" spans="1:42" ht="42" customHeight="1">
      <c r="A4" s="245"/>
      <c r="B4" s="246"/>
      <c r="C4" s="247"/>
      <c r="D4" s="123" t="s">
        <v>31</v>
      </c>
      <c r="E4" s="46"/>
      <c r="F4" s="46"/>
      <c r="G4" s="124"/>
      <c r="H4" s="124"/>
      <c r="I4" s="124"/>
      <c r="J4" s="124"/>
      <c r="K4" s="124"/>
      <c r="L4" s="124"/>
      <c r="M4" s="125"/>
      <c r="N4" s="260"/>
      <c r="O4" s="172"/>
      <c r="P4" s="172"/>
      <c r="Q4" s="172"/>
      <c r="R4" s="172"/>
      <c r="S4" s="172"/>
      <c r="T4" s="172"/>
      <c r="U4" s="172"/>
      <c r="V4" s="172"/>
      <c r="W4" s="172"/>
      <c r="X4" s="172"/>
      <c r="Y4" s="172"/>
      <c r="Z4" s="172"/>
      <c r="AA4" s="172"/>
      <c r="AB4" s="172"/>
      <c r="AC4" s="172"/>
      <c r="AD4" s="172"/>
      <c r="AE4" s="172"/>
      <c r="AF4" s="261" t="s">
        <v>55</v>
      </c>
      <c r="AG4" s="155"/>
      <c r="AH4" s="155"/>
      <c r="AI4" s="155"/>
      <c r="AJ4" s="155"/>
      <c r="AK4" s="262"/>
      <c r="AL4" s="262"/>
      <c r="AM4" s="262"/>
      <c r="AN4" s="262"/>
      <c r="AO4" s="262"/>
      <c r="AP4" s="263"/>
    </row>
    <row r="5" spans="1:42" ht="42" customHeight="1">
      <c r="A5" s="245"/>
      <c r="B5" s="246"/>
      <c r="C5" s="247"/>
      <c r="D5" s="126" t="s">
        <v>4</v>
      </c>
      <c r="E5" s="40"/>
      <c r="F5" s="40"/>
      <c r="G5" s="42"/>
      <c r="H5" s="42"/>
      <c r="I5" s="42"/>
      <c r="J5" s="42"/>
      <c r="K5" s="42"/>
      <c r="L5" s="42"/>
      <c r="M5" s="127"/>
      <c r="N5" s="264"/>
      <c r="O5" s="264"/>
      <c r="P5" s="264"/>
      <c r="Q5" s="264"/>
      <c r="R5" s="264"/>
      <c r="S5" s="264"/>
      <c r="T5" s="264"/>
      <c r="U5" s="264"/>
      <c r="V5" s="264"/>
      <c r="W5" s="264"/>
      <c r="X5" s="264"/>
      <c r="Y5" s="264"/>
      <c r="Z5" s="264"/>
      <c r="AA5" s="264"/>
      <c r="AB5" s="264"/>
      <c r="AC5" s="264"/>
      <c r="AD5" s="264"/>
      <c r="AE5" s="265"/>
      <c r="AF5" s="266" t="s">
        <v>71</v>
      </c>
      <c r="AG5" s="267"/>
      <c r="AH5" s="268"/>
      <c r="AI5" s="268"/>
      <c r="AJ5" s="128" t="s">
        <v>47</v>
      </c>
      <c r="AK5" s="266" t="s">
        <v>41</v>
      </c>
      <c r="AL5" s="267"/>
      <c r="AM5" s="268"/>
      <c r="AN5" s="268"/>
      <c r="AO5" s="128" t="s">
        <v>47</v>
      </c>
      <c r="AP5" s="129"/>
    </row>
    <row r="6" spans="1:42" ht="42" customHeight="1">
      <c r="A6" s="245"/>
      <c r="B6" s="246"/>
      <c r="C6" s="247"/>
      <c r="D6" s="251" t="s">
        <v>42</v>
      </c>
      <c r="E6" s="252"/>
      <c r="F6" s="252"/>
      <c r="G6" s="252"/>
      <c r="H6" s="252"/>
      <c r="I6" s="252"/>
      <c r="J6" s="252"/>
      <c r="K6" s="252"/>
      <c r="L6" s="252"/>
      <c r="M6" s="253"/>
      <c r="N6" s="130" t="s">
        <v>8</v>
      </c>
      <c r="O6" s="130"/>
      <c r="P6" s="130"/>
      <c r="Q6" s="130"/>
      <c r="R6" s="130"/>
      <c r="S6" s="232"/>
      <c r="T6" s="232"/>
      <c r="U6" s="130" t="s">
        <v>6</v>
      </c>
      <c r="V6" s="232"/>
      <c r="W6" s="232"/>
      <c r="X6" s="232"/>
      <c r="Y6" s="131"/>
      <c r="Z6" s="130" t="s">
        <v>17</v>
      </c>
      <c r="AA6" s="130"/>
      <c r="AB6" s="130"/>
      <c r="AC6" s="130"/>
      <c r="AD6" s="130"/>
      <c r="AE6" s="130"/>
      <c r="AF6" s="233"/>
      <c r="AG6" s="233"/>
      <c r="AH6" s="233"/>
      <c r="AI6" s="233"/>
      <c r="AJ6" s="233"/>
      <c r="AK6" s="233"/>
      <c r="AL6" s="233"/>
      <c r="AM6" s="233"/>
      <c r="AN6" s="233"/>
      <c r="AO6" s="233"/>
      <c r="AP6" s="234"/>
    </row>
    <row r="7" spans="1:42" ht="42" customHeight="1" thickBot="1">
      <c r="A7" s="248"/>
      <c r="B7" s="249"/>
      <c r="C7" s="250"/>
      <c r="D7" s="254"/>
      <c r="E7" s="255"/>
      <c r="F7" s="255"/>
      <c r="G7" s="255"/>
      <c r="H7" s="255"/>
      <c r="I7" s="255"/>
      <c r="J7" s="255"/>
      <c r="K7" s="255"/>
      <c r="L7" s="255"/>
      <c r="M7" s="256"/>
      <c r="N7" s="235"/>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row>
    <row r="8" spans="1:42" ht="13.2" thickBot="1">
      <c r="A8" s="42"/>
      <c r="B8" s="42"/>
      <c r="C8" s="42"/>
      <c r="D8" s="42"/>
      <c r="E8" s="42"/>
      <c r="F8" s="42"/>
      <c r="G8" s="42"/>
      <c r="H8" s="42"/>
      <c r="I8" s="42"/>
      <c r="J8" s="42"/>
      <c r="K8" s="132"/>
      <c r="L8" s="133"/>
      <c r="M8" s="42"/>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29.25" customHeight="1" thickBot="1">
      <c r="A9" s="238" t="s">
        <v>28</v>
      </c>
      <c r="B9" s="239"/>
      <c r="C9" s="23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1"/>
    </row>
    <row r="10" spans="1:42" ht="29.25" customHeight="1" thickBot="1">
      <c r="A10" s="269"/>
      <c r="B10" s="270"/>
      <c r="C10" s="271"/>
      <c r="D10" s="272" t="s">
        <v>122</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3"/>
    </row>
    <row r="11" spans="1:42" ht="29.25" customHeight="1" thickBot="1">
      <c r="A11" s="269"/>
      <c r="B11" s="270"/>
      <c r="C11" s="271"/>
      <c r="D11" s="274" t="s">
        <v>50</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row>
    <row r="12" spans="1:42" ht="29.25" customHeight="1" thickBot="1">
      <c r="A12" s="269"/>
      <c r="B12" s="270"/>
      <c r="C12" s="271"/>
      <c r="D12" s="274" t="s">
        <v>48</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thickBot="1">
      <c r="A13" s="269"/>
      <c r="B13" s="270"/>
      <c r="C13" s="271"/>
      <c r="D13" s="274" t="s">
        <v>29</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thickBot="1">
      <c r="A14" s="269"/>
      <c r="B14" s="270"/>
      <c r="C14" s="271"/>
      <c r="D14" s="274" t="s">
        <v>82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thickBot="1">
      <c r="A15" s="269"/>
      <c r="B15" s="270"/>
      <c r="C15" s="271"/>
      <c r="D15" s="276" t="s">
        <v>110</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ht="13.2" thickBot="1">
      <c r="A16" s="42"/>
      <c r="B16" s="42"/>
      <c r="C16" s="42"/>
      <c r="D16" s="42"/>
      <c r="E16" s="42"/>
      <c r="F16" s="42"/>
      <c r="G16" s="42"/>
      <c r="H16" s="42"/>
      <c r="I16" s="42"/>
      <c r="J16" s="42"/>
      <c r="K16" s="132"/>
      <c r="L16" s="133"/>
      <c r="M16" s="4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3" ht="41.25" customHeight="1">
      <c r="A17" s="279" t="s">
        <v>11</v>
      </c>
      <c r="B17" s="280"/>
      <c r="C17" s="280"/>
      <c r="D17" s="280"/>
      <c r="E17" s="280"/>
      <c r="F17" s="280"/>
      <c r="G17" s="280"/>
      <c r="H17" s="280"/>
      <c r="I17" s="280"/>
      <c r="J17" s="280"/>
      <c r="K17" s="281" t="s">
        <v>7</v>
      </c>
      <c r="L17" s="281"/>
      <c r="M17" s="281"/>
      <c r="N17" s="281"/>
      <c r="O17" s="281"/>
      <c r="P17" s="281"/>
      <c r="Q17" s="281"/>
      <c r="R17" s="281" t="s">
        <v>45</v>
      </c>
      <c r="S17" s="281"/>
      <c r="T17" s="281"/>
      <c r="U17" s="281"/>
      <c r="V17" s="281"/>
      <c r="W17" s="281"/>
      <c r="X17" s="281"/>
      <c r="Y17" s="282" t="s">
        <v>73</v>
      </c>
      <c r="Z17" s="282"/>
      <c r="AA17" s="282"/>
      <c r="AB17" s="282"/>
      <c r="AC17" s="282"/>
      <c r="AD17" s="282"/>
      <c r="AE17" s="282"/>
      <c r="AF17" s="281" t="s">
        <v>76</v>
      </c>
      <c r="AG17" s="281"/>
      <c r="AH17" s="281"/>
      <c r="AI17" s="281"/>
      <c r="AJ17" s="281"/>
      <c r="AK17" s="281"/>
      <c r="AL17" s="283"/>
      <c r="AM17" s="40"/>
      <c r="AN17" s="40"/>
      <c r="AO17" s="40"/>
      <c r="AP17" s="40"/>
    </row>
    <row r="18" spans="1:43" ht="41.25" customHeight="1" thickBot="1">
      <c r="A18" s="290">
        <f>IF(AH5="",0,AH5)</f>
        <v>0</v>
      </c>
      <c r="B18" s="291"/>
      <c r="C18" s="291"/>
      <c r="D18" s="291"/>
      <c r="E18" s="291"/>
      <c r="F18" s="291"/>
      <c r="G18" s="291"/>
      <c r="H18" s="291"/>
      <c r="I18" s="292"/>
      <c r="J18" s="134" t="s">
        <v>72</v>
      </c>
      <c r="K18" s="293">
        <v>5000</v>
      </c>
      <c r="L18" s="293"/>
      <c r="M18" s="293"/>
      <c r="N18" s="293"/>
      <c r="O18" s="294"/>
      <c r="P18" s="288" t="s">
        <v>120</v>
      </c>
      <c r="Q18" s="295"/>
      <c r="R18" s="286">
        <f>IF(AH5="",0,A18*K18)</f>
        <v>0</v>
      </c>
      <c r="S18" s="286"/>
      <c r="T18" s="286"/>
      <c r="U18" s="286"/>
      <c r="V18" s="287"/>
      <c r="W18" s="288" t="s">
        <v>120</v>
      </c>
      <c r="X18" s="295"/>
      <c r="Y18" s="284"/>
      <c r="Z18" s="285"/>
      <c r="AA18" s="285"/>
      <c r="AB18" s="285"/>
      <c r="AC18" s="285"/>
      <c r="AD18" s="285"/>
      <c r="AE18" s="135" t="s">
        <v>74</v>
      </c>
      <c r="AF18" s="286">
        <f>ROUNDDOWN(R18/6*Y18,0)</f>
        <v>0</v>
      </c>
      <c r="AG18" s="286"/>
      <c r="AH18" s="286"/>
      <c r="AI18" s="286"/>
      <c r="AJ18" s="287"/>
      <c r="AK18" s="288" t="s">
        <v>120</v>
      </c>
      <c r="AL18" s="289"/>
      <c r="AM18" s="40"/>
      <c r="AN18" s="40"/>
      <c r="AO18" s="40"/>
      <c r="AP18" s="40"/>
      <c r="AQ18" s="137"/>
    </row>
    <row r="19" spans="1:43" ht="22.5" customHeight="1" thickBot="1">
      <c r="A19" s="42"/>
      <c r="B19" s="42"/>
      <c r="C19" s="42"/>
      <c r="D19" s="42"/>
      <c r="E19" s="42"/>
      <c r="F19" s="42"/>
      <c r="G19" s="136"/>
      <c r="H19" s="42"/>
      <c r="I19" s="42"/>
      <c r="J19" s="42"/>
      <c r="K19" s="132"/>
      <c r="L19" s="133"/>
      <c r="M19" s="42"/>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1:43" ht="41.25" customHeight="1">
      <c r="A20" s="279" t="s">
        <v>63</v>
      </c>
      <c r="B20" s="280"/>
      <c r="C20" s="280"/>
      <c r="D20" s="280"/>
      <c r="E20" s="280"/>
      <c r="F20" s="280"/>
      <c r="G20" s="280"/>
      <c r="H20" s="280"/>
      <c r="I20" s="280"/>
      <c r="J20" s="280"/>
      <c r="K20" s="281" t="s">
        <v>7</v>
      </c>
      <c r="L20" s="281"/>
      <c r="M20" s="281"/>
      <c r="N20" s="281"/>
      <c r="O20" s="281"/>
      <c r="P20" s="281"/>
      <c r="Q20" s="281"/>
      <c r="R20" s="281" t="s">
        <v>45</v>
      </c>
      <c r="S20" s="281"/>
      <c r="T20" s="281"/>
      <c r="U20" s="281"/>
      <c r="V20" s="281"/>
      <c r="W20" s="281"/>
      <c r="X20" s="281"/>
      <c r="Y20" s="282" t="s">
        <v>73</v>
      </c>
      <c r="Z20" s="282"/>
      <c r="AA20" s="282"/>
      <c r="AB20" s="282"/>
      <c r="AC20" s="282"/>
      <c r="AD20" s="282"/>
      <c r="AE20" s="282"/>
      <c r="AF20" s="281" t="s">
        <v>77</v>
      </c>
      <c r="AG20" s="281"/>
      <c r="AH20" s="281"/>
      <c r="AI20" s="281"/>
      <c r="AJ20" s="281"/>
      <c r="AK20" s="281"/>
      <c r="AL20" s="283"/>
      <c r="AM20" s="40"/>
      <c r="AN20" s="40"/>
      <c r="AO20" s="40"/>
      <c r="AP20" s="40"/>
    </row>
    <row r="21" spans="1:43" ht="41.25" customHeight="1" thickBot="1">
      <c r="A21" s="290">
        <f>IF(AM5="",0,AM5)</f>
        <v>0</v>
      </c>
      <c r="B21" s="291"/>
      <c r="C21" s="291"/>
      <c r="D21" s="291"/>
      <c r="E21" s="291"/>
      <c r="F21" s="291"/>
      <c r="G21" s="291"/>
      <c r="H21" s="291"/>
      <c r="I21" s="292"/>
      <c r="J21" s="134" t="s">
        <v>72</v>
      </c>
      <c r="K21" s="293">
        <v>1650</v>
      </c>
      <c r="L21" s="293"/>
      <c r="M21" s="293"/>
      <c r="N21" s="293"/>
      <c r="O21" s="294"/>
      <c r="P21" s="288" t="s">
        <v>120</v>
      </c>
      <c r="Q21" s="295"/>
      <c r="R21" s="286">
        <f>A21*K21</f>
        <v>0</v>
      </c>
      <c r="S21" s="286"/>
      <c r="T21" s="286"/>
      <c r="U21" s="286"/>
      <c r="V21" s="287"/>
      <c r="W21" s="288" t="s">
        <v>120</v>
      </c>
      <c r="X21" s="295"/>
      <c r="Y21" s="284"/>
      <c r="Z21" s="285"/>
      <c r="AA21" s="285"/>
      <c r="AB21" s="285"/>
      <c r="AC21" s="285"/>
      <c r="AD21" s="285"/>
      <c r="AE21" s="135" t="s">
        <v>74</v>
      </c>
      <c r="AF21" s="286">
        <f>ROUNDDOWN(R21/6*Y21,0)</f>
        <v>0</v>
      </c>
      <c r="AG21" s="286"/>
      <c r="AH21" s="286"/>
      <c r="AI21" s="286"/>
      <c r="AJ21" s="287"/>
      <c r="AK21" s="288" t="s">
        <v>120</v>
      </c>
      <c r="AL21" s="289"/>
      <c r="AM21" s="40"/>
      <c r="AN21" s="40"/>
      <c r="AO21" s="40"/>
      <c r="AP21" s="40"/>
      <c r="AQ21" s="137"/>
    </row>
    <row r="22" spans="1:43" ht="22.5" customHeight="1" thickBot="1">
      <c r="A22" s="42"/>
      <c r="B22" s="42"/>
      <c r="C22" s="42"/>
      <c r="D22" s="42"/>
      <c r="E22" s="42"/>
      <c r="F22" s="42"/>
      <c r="G22" s="42"/>
      <c r="H22" s="42"/>
      <c r="I22" s="42"/>
      <c r="J22" s="42"/>
      <c r="K22" s="132"/>
      <c r="L22" s="133"/>
      <c r="M22" s="42"/>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3" ht="40.5" customHeight="1">
      <c r="AJ23" s="296" t="s">
        <v>58</v>
      </c>
      <c r="AK23" s="281"/>
      <c r="AL23" s="281"/>
      <c r="AM23" s="281"/>
      <c r="AN23" s="281"/>
      <c r="AO23" s="281"/>
      <c r="AP23" s="283"/>
    </row>
    <row r="24" spans="1:43" ht="40.5" customHeight="1" thickBot="1">
      <c r="AJ24" s="297">
        <f>AF18+AF21</f>
        <v>0</v>
      </c>
      <c r="AK24" s="286"/>
      <c r="AL24" s="286"/>
      <c r="AM24" s="286"/>
      <c r="AN24" s="287"/>
      <c r="AO24" s="288" t="s">
        <v>120</v>
      </c>
      <c r="AP24" s="289"/>
    </row>
  </sheetData>
  <sheetProtection algorithmName="SHA-512" hashValue="TgZpnGoNI+egvk13RZPzbfRBgMlrVx/4420DV9VFzpwqh6edaLD1Ui6+5h3IMKHZZJOn9X6UqBO/C6qNjUIfBQ==" saltValue="jdzF5xeKk/dhJzxybcQd4w==" spinCount="100000" sheet="1" objects="1" scenarios="1"/>
  <protectedRanges>
    <protectedRange sqref="AK4 AM5 AH5 N3:N5 S6 V6 N7 A10:A15 Y18 Y21" name="範囲1"/>
  </protectedRanges>
  <mergeCells count="57">
    <mergeCell ref="A9:AP9"/>
    <mergeCell ref="A3:C7"/>
    <mergeCell ref="N3:R3"/>
    <mergeCell ref="N4:AE4"/>
    <mergeCell ref="AF4:AJ4"/>
    <mergeCell ref="AK4:AP4"/>
    <mergeCell ref="N5:AE5"/>
    <mergeCell ref="AF5:AG5"/>
    <mergeCell ref="AH5:AI5"/>
    <mergeCell ref="AK5:AL5"/>
    <mergeCell ref="AM5:AN5"/>
    <mergeCell ref="D6:M7"/>
    <mergeCell ref="S6:T6"/>
    <mergeCell ref="V6:X6"/>
    <mergeCell ref="AF6:AP6"/>
    <mergeCell ref="N7:AP7"/>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21:AD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AF21:AJ21"/>
    <mergeCell ref="AK21:AL21"/>
    <mergeCell ref="AJ23:AP23"/>
    <mergeCell ref="AJ24:AN24"/>
    <mergeCell ref="AO24:AP24"/>
  </mergeCells>
  <phoneticPr fontId="37"/>
  <conditionalFormatting sqref="A10:A15">
    <cfRule type="containsBlanks" dxfId="103" priority="4">
      <formula>LEN(TRIM(A10))=0</formula>
    </cfRule>
  </conditionalFormatting>
  <conditionalFormatting sqref="N3:R3 AK4 N7:AP7">
    <cfRule type="containsBlanks" dxfId="102" priority="8">
      <formula>LEN(TRIM(N3))=0</formula>
    </cfRule>
  </conditionalFormatting>
  <conditionalFormatting sqref="N4:AE5">
    <cfRule type="containsBlanks" dxfId="101" priority="7">
      <formula>LEN(TRIM(N4))=0</formula>
    </cfRule>
  </conditionalFormatting>
  <conditionalFormatting sqref="S6:T6 V6:X6">
    <cfRule type="containsBlanks" dxfId="100" priority="5">
      <formula>LEN(TRIM(S6))=0</formula>
    </cfRule>
  </conditionalFormatting>
  <conditionalFormatting sqref="Y18:AD18">
    <cfRule type="containsBlanks" dxfId="99" priority="2">
      <formula>LEN(TRIM(Y18))=0</formula>
    </cfRule>
  </conditionalFormatting>
  <conditionalFormatting sqref="Y21:AD21">
    <cfRule type="containsBlanks" dxfId="98" priority="1">
      <formula>LEN(TRIM(Y21))=0</formula>
    </cfRule>
  </conditionalFormatting>
  <conditionalFormatting sqref="AH5:AI5">
    <cfRule type="containsBlanks" dxfId="97" priority="6">
      <formula>LEN(TRIM(AH5))=0</formula>
    </cfRule>
  </conditionalFormatting>
  <conditionalFormatting sqref="AM5:AN5">
    <cfRule type="containsBlanks" dxfId="96" priority="3">
      <formula>LEN(TRIM(AM5))=0</formula>
    </cfRule>
  </conditionalFormatting>
  <dataValidations count="7">
    <dataValidation type="date" allowBlank="1" showInputMessage="1" showErrorMessage="1" sqref="AK4:AP4" xr:uid="{5E6F3C3E-D79B-41A8-8D16-43338EA97158}">
      <formula1>92</formula1>
      <formula2>45747</formula2>
    </dataValidation>
    <dataValidation type="list" allowBlank="1" showInputMessage="1" showErrorMessage="1" sqref="N5:AE5" xr:uid="{E3BE3813-97C0-4A98-9477-54796CB6F486}">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textLength" allowBlank="1" showErrorMessage="1" error="10桁で入力してください。" sqref="N3:R3" xr:uid="{1F602A0D-0F14-4D1A-BCF9-AC8D976CC887}">
      <formula1>9</formula1>
      <formula2>10</formula2>
    </dataValidation>
    <dataValidation type="list" allowBlank="1" showInputMessage="1" showErrorMessage="1" sqref="Y21:AD21 Y18:AD18" xr:uid="{1DB046B4-8097-4AE5-B063-641179EA6891}">
      <formula1>"6,5,4,3,2,1"</formula1>
    </dataValidation>
    <dataValidation type="list" imeMode="disabled" allowBlank="1" showInputMessage="1" showErrorMessage="1" sqref="A10:A15" xr:uid="{3AF5FD61-1836-48F4-9A9D-74245F46510D}">
      <formula1>"○"</formula1>
    </dataValidation>
    <dataValidation imeMode="disabled" allowBlank="1" showInputMessage="1" showErrorMessage="1" sqref="AM5:AN5 AH5:AI5 V6:Y6 S6:T6" xr:uid="{F252CDFA-6AA7-4FBD-86E2-9B4A2C1ECE97}"/>
    <dataValidation imeMode="halfAlpha" allowBlank="1" showInputMessage="1" showErrorMessage="1" sqref="AO5 AJ5" xr:uid="{8B5592F1-E5A4-4233-B690-A5EA7625FB31}"/>
  </dataValidations>
  <pageMargins left="0.59055118110236227" right="0.59055118110236227"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9FC4B-060D-4278-9E4D-578FA4B5ED98}">
  <sheetPr>
    <pageSetUpPr fitToPage="1"/>
  </sheetPr>
  <dimension ref="A1:AQ24"/>
  <sheetViews>
    <sheetView view="pageBreakPreview" zoomScaleNormal="100" zoomScaleSheetLayoutView="100" workbookViewId="0">
      <selection activeCell="AT10" sqref="AT10"/>
    </sheetView>
  </sheetViews>
  <sheetFormatPr defaultColWidth="9" defaultRowHeight="12.6"/>
  <cols>
    <col min="1" max="42" width="2.109375" style="30" customWidth="1"/>
    <col min="43" max="46" width="9" style="30"/>
    <col min="47" max="47" width="48.6640625" style="30" bestFit="1" customWidth="1"/>
    <col min="48" max="16384" width="9" style="30"/>
  </cols>
  <sheetData>
    <row r="1" spans="1:42">
      <c r="A1" s="41" t="s">
        <v>66</v>
      </c>
      <c r="B1" s="41"/>
      <c r="C1" s="4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115" t="s">
        <v>126</v>
      </c>
    </row>
    <row r="2" spans="1:42" ht="13.2" thickBo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42" t="s">
        <v>0</v>
      </c>
      <c r="B3" s="243"/>
      <c r="C3" s="244"/>
      <c r="D3" s="116" t="s">
        <v>14</v>
      </c>
      <c r="E3" s="117"/>
      <c r="F3" s="117"/>
      <c r="G3" s="118"/>
      <c r="H3" s="118"/>
      <c r="I3" s="118"/>
      <c r="J3" s="118"/>
      <c r="K3" s="118"/>
      <c r="L3" s="118"/>
      <c r="M3" s="119"/>
      <c r="N3" s="257"/>
      <c r="O3" s="258"/>
      <c r="P3" s="258"/>
      <c r="Q3" s="258"/>
      <c r="R3" s="259"/>
      <c r="S3" s="120"/>
      <c r="T3" s="120"/>
      <c r="U3" s="120"/>
      <c r="V3" s="120"/>
      <c r="W3" s="120"/>
      <c r="X3" s="120"/>
      <c r="Y3" s="120"/>
      <c r="Z3" s="120"/>
      <c r="AA3" s="120"/>
      <c r="AB3" s="120"/>
      <c r="AC3" s="120"/>
      <c r="AD3" s="120"/>
      <c r="AE3" s="120"/>
      <c r="AF3" s="120"/>
      <c r="AG3" s="120"/>
      <c r="AH3" s="120"/>
      <c r="AI3" s="120"/>
      <c r="AJ3" s="121"/>
      <c r="AK3" s="121"/>
      <c r="AL3" s="121"/>
      <c r="AM3" s="121"/>
      <c r="AN3" s="121"/>
      <c r="AO3" s="121"/>
      <c r="AP3" s="122"/>
    </row>
    <row r="4" spans="1:42" ht="42" customHeight="1">
      <c r="A4" s="245"/>
      <c r="B4" s="246"/>
      <c r="C4" s="247"/>
      <c r="D4" s="123" t="s">
        <v>31</v>
      </c>
      <c r="E4" s="46"/>
      <c r="F4" s="46"/>
      <c r="G4" s="124"/>
      <c r="H4" s="124"/>
      <c r="I4" s="124"/>
      <c r="J4" s="124"/>
      <c r="K4" s="124"/>
      <c r="L4" s="124"/>
      <c r="M4" s="125"/>
      <c r="N4" s="260"/>
      <c r="O4" s="172"/>
      <c r="P4" s="172"/>
      <c r="Q4" s="172"/>
      <c r="R4" s="172"/>
      <c r="S4" s="172"/>
      <c r="T4" s="172"/>
      <c r="U4" s="172"/>
      <c r="V4" s="172"/>
      <c r="W4" s="172"/>
      <c r="X4" s="172"/>
      <c r="Y4" s="172"/>
      <c r="Z4" s="172"/>
      <c r="AA4" s="172"/>
      <c r="AB4" s="172"/>
      <c r="AC4" s="172"/>
      <c r="AD4" s="172"/>
      <c r="AE4" s="172"/>
      <c r="AF4" s="261" t="s">
        <v>55</v>
      </c>
      <c r="AG4" s="155"/>
      <c r="AH4" s="155"/>
      <c r="AI4" s="155"/>
      <c r="AJ4" s="155"/>
      <c r="AK4" s="262"/>
      <c r="AL4" s="262"/>
      <c r="AM4" s="262"/>
      <c r="AN4" s="262"/>
      <c r="AO4" s="262"/>
      <c r="AP4" s="263"/>
    </row>
    <row r="5" spans="1:42" ht="42" customHeight="1">
      <c r="A5" s="245"/>
      <c r="B5" s="246"/>
      <c r="C5" s="247"/>
      <c r="D5" s="126" t="s">
        <v>4</v>
      </c>
      <c r="E5" s="40"/>
      <c r="F5" s="40"/>
      <c r="G5" s="42"/>
      <c r="H5" s="42"/>
      <c r="I5" s="42"/>
      <c r="J5" s="42"/>
      <c r="K5" s="42"/>
      <c r="L5" s="42"/>
      <c r="M5" s="127"/>
      <c r="N5" s="264"/>
      <c r="O5" s="264"/>
      <c r="P5" s="264"/>
      <c r="Q5" s="264"/>
      <c r="R5" s="264"/>
      <c r="S5" s="264"/>
      <c r="T5" s="264"/>
      <c r="U5" s="264"/>
      <c r="V5" s="264"/>
      <c r="W5" s="264"/>
      <c r="X5" s="264"/>
      <c r="Y5" s="264"/>
      <c r="Z5" s="264"/>
      <c r="AA5" s="264"/>
      <c r="AB5" s="264"/>
      <c r="AC5" s="264"/>
      <c r="AD5" s="264"/>
      <c r="AE5" s="265"/>
      <c r="AF5" s="266" t="s">
        <v>71</v>
      </c>
      <c r="AG5" s="267"/>
      <c r="AH5" s="268"/>
      <c r="AI5" s="268"/>
      <c r="AJ5" s="128" t="s">
        <v>47</v>
      </c>
      <c r="AK5" s="266" t="s">
        <v>41</v>
      </c>
      <c r="AL5" s="267"/>
      <c r="AM5" s="268"/>
      <c r="AN5" s="268"/>
      <c r="AO5" s="128" t="s">
        <v>47</v>
      </c>
      <c r="AP5" s="129"/>
    </row>
    <row r="6" spans="1:42" ht="42" customHeight="1">
      <c r="A6" s="245"/>
      <c r="B6" s="246"/>
      <c r="C6" s="247"/>
      <c r="D6" s="251" t="s">
        <v>42</v>
      </c>
      <c r="E6" s="252"/>
      <c r="F6" s="252"/>
      <c r="G6" s="252"/>
      <c r="H6" s="252"/>
      <c r="I6" s="252"/>
      <c r="J6" s="252"/>
      <c r="K6" s="252"/>
      <c r="L6" s="252"/>
      <c r="M6" s="253"/>
      <c r="N6" s="130" t="s">
        <v>8</v>
      </c>
      <c r="O6" s="130"/>
      <c r="P6" s="130"/>
      <c r="Q6" s="130"/>
      <c r="R6" s="130"/>
      <c r="S6" s="232"/>
      <c r="T6" s="232"/>
      <c r="U6" s="130" t="s">
        <v>6</v>
      </c>
      <c r="V6" s="232"/>
      <c r="W6" s="232"/>
      <c r="X6" s="232"/>
      <c r="Y6" s="131"/>
      <c r="Z6" s="130" t="s">
        <v>17</v>
      </c>
      <c r="AA6" s="130"/>
      <c r="AB6" s="130"/>
      <c r="AC6" s="130"/>
      <c r="AD6" s="130"/>
      <c r="AE6" s="130"/>
      <c r="AF6" s="233"/>
      <c r="AG6" s="233"/>
      <c r="AH6" s="233"/>
      <c r="AI6" s="233"/>
      <c r="AJ6" s="233"/>
      <c r="AK6" s="233"/>
      <c r="AL6" s="233"/>
      <c r="AM6" s="233"/>
      <c r="AN6" s="233"/>
      <c r="AO6" s="233"/>
      <c r="AP6" s="234"/>
    </row>
    <row r="7" spans="1:42" ht="42" customHeight="1" thickBot="1">
      <c r="A7" s="248"/>
      <c r="B7" s="249"/>
      <c r="C7" s="250"/>
      <c r="D7" s="254"/>
      <c r="E7" s="255"/>
      <c r="F7" s="255"/>
      <c r="G7" s="255"/>
      <c r="H7" s="255"/>
      <c r="I7" s="255"/>
      <c r="J7" s="255"/>
      <c r="K7" s="255"/>
      <c r="L7" s="255"/>
      <c r="M7" s="256"/>
      <c r="N7" s="235"/>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row>
    <row r="8" spans="1:42" ht="13.2" thickBot="1">
      <c r="A8" s="42"/>
      <c r="B8" s="42"/>
      <c r="C8" s="42"/>
      <c r="D8" s="42"/>
      <c r="E8" s="42"/>
      <c r="F8" s="42"/>
      <c r="G8" s="42"/>
      <c r="H8" s="42"/>
      <c r="I8" s="42"/>
      <c r="J8" s="42"/>
      <c r="K8" s="132"/>
      <c r="L8" s="133"/>
      <c r="M8" s="42"/>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29.25" customHeight="1" thickBot="1">
      <c r="A9" s="238" t="s">
        <v>28</v>
      </c>
      <c r="B9" s="239"/>
      <c r="C9" s="23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1"/>
    </row>
    <row r="10" spans="1:42" ht="29.25" customHeight="1" thickBot="1">
      <c r="A10" s="269"/>
      <c r="B10" s="270"/>
      <c r="C10" s="271"/>
      <c r="D10" s="272" t="s">
        <v>122</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3"/>
    </row>
    <row r="11" spans="1:42" ht="29.25" customHeight="1" thickBot="1">
      <c r="A11" s="269"/>
      <c r="B11" s="270"/>
      <c r="C11" s="271"/>
      <c r="D11" s="274" t="s">
        <v>50</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row>
    <row r="12" spans="1:42" ht="29.25" customHeight="1" thickBot="1">
      <c r="A12" s="269"/>
      <c r="B12" s="270"/>
      <c r="C12" s="271"/>
      <c r="D12" s="274" t="s">
        <v>48</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thickBot="1">
      <c r="A13" s="269"/>
      <c r="B13" s="270"/>
      <c r="C13" s="271"/>
      <c r="D13" s="274" t="s">
        <v>29</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thickBot="1">
      <c r="A14" s="269"/>
      <c r="B14" s="270"/>
      <c r="C14" s="271"/>
      <c r="D14" s="274" t="s">
        <v>82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thickBot="1">
      <c r="A15" s="269"/>
      <c r="B15" s="270"/>
      <c r="C15" s="271"/>
      <c r="D15" s="276" t="s">
        <v>110</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ht="13.2" thickBot="1">
      <c r="A16" s="42"/>
      <c r="B16" s="42"/>
      <c r="C16" s="42"/>
      <c r="D16" s="42"/>
      <c r="E16" s="42"/>
      <c r="F16" s="42"/>
      <c r="G16" s="42"/>
      <c r="H16" s="42"/>
      <c r="I16" s="42"/>
      <c r="J16" s="42"/>
      <c r="K16" s="132"/>
      <c r="L16" s="133"/>
      <c r="M16" s="4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3" ht="41.25" customHeight="1">
      <c r="A17" s="279" t="s">
        <v>11</v>
      </c>
      <c r="B17" s="280"/>
      <c r="C17" s="280"/>
      <c r="D17" s="280"/>
      <c r="E17" s="280"/>
      <c r="F17" s="280"/>
      <c r="G17" s="280"/>
      <c r="H17" s="280"/>
      <c r="I17" s="280"/>
      <c r="J17" s="280"/>
      <c r="K17" s="281" t="s">
        <v>7</v>
      </c>
      <c r="L17" s="281"/>
      <c r="M17" s="281"/>
      <c r="N17" s="281"/>
      <c r="O17" s="281"/>
      <c r="P17" s="281"/>
      <c r="Q17" s="281"/>
      <c r="R17" s="281" t="s">
        <v>45</v>
      </c>
      <c r="S17" s="281"/>
      <c r="T17" s="281"/>
      <c r="U17" s="281"/>
      <c r="V17" s="281"/>
      <c r="W17" s="281"/>
      <c r="X17" s="281"/>
      <c r="Y17" s="282" t="s">
        <v>73</v>
      </c>
      <c r="Z17" s="282"/>
      <c r="AA17" s="282"/>
      <c r="AB17" s="282"/>
      <c r="AC17" s="282"/>
      <c r="AD17" s="282"/>
      <c r="AE17" s="282"/>
      <c r="AF17" s="281" t="s">
        <v>76</v>
      </c>
      <c r="AG17" s="281"/>
      <c r="AH17" s="281"/>
      <c r="AI17" s="281"/>
      <c r="AJ17" s="281"/>
      <c r="AK17" s="281"/>
      <c r="AL17" s="283"/>
      <c r="AM17" s="40"/>
      <c r="AN17" s="40"/>
      <c r="AO17" s="40"/>
      <c r="AP17" s="40"/>
    </row>
    <row r="18" spans="1:43" ht="41.25" customHeight="1" thickBot="1">
      <c r="A18" s="290">
        <f>IF(AH5="",0,AH5)</f>
        <v>0</v>
      </c>
      <c r="B18" s="291"/>
      <c r="C18" s="291"/>
      <c r="D18" s="291"/>
      <c r="E18" s="291"/>
      <c r="F18" s="291"/>
      <c r="G18" s="291"/>
      <c r="H18" s="291"/>
      <c r="I18" s="292"/>
      <c r="J18" s="134" t="s">
        <v>72</v>
      </c>
      <c r="K18" s="293">
        <v>5000</v>
      </c>
      <c r="L18" s="293"/>
      <c r="M18" s="293"/>
      <c r="N18" s="293"/>
      <c r="O18" s="294"/>
      <c r="P18" s="288" t="s">
        <v>120</v>
      </c>
      <c r="Q18" s="295"/>
      <c r="R18" s="286">
        <f>IF(AH5="",0,A18*K18)</f>
        <v>0</v>
      </c>
      <c r="S18" s="286"/>
      <c r="T18" s="286"/>
      <c r="U18" s="286"/>
      <c r="V18" s="287"/>
      <c r="W18" s="288" t="s">
        <v>120</v>
      </c>
      <c r="X18" s="295"/>
      <c r="Y18" s="284"/>
      <c r="Z18" s="285"/>
      <c r="AA18" s="285"/>
      <c r="AB18" s="285"/>
      <c r="AC18" s="285"/>
      <c r="AD18" s="285"/>
      <c r="AE18" s="135" t="s">
        <v>74</v>
      </c>
      <c r="AF18" s="286">
        <f>ROUNDDOWN(R18/6*Y18,0)</f>
        <v>0</v>
      </c>
      <c r="AG18" s="286"/>
      <c r="AH18" s="286"/>
      <c r="AI18" s="286"/>
      <c r="AJ18" s="287"/>
      <c r="AK18" s="288" t="s">
        <v>120</v>
      </c>
      <c r="AL18" s="289"/>
      <c r="AM18" s="40"/>
      <c r="AN18" s="40"/>
      <c r="AO18" s="40"/>
      <c r="AP18" s="40"/>
      <c r="AQ18" s="137"/>
    </row>
    <row r="19" spans="1:43" ht="22.5" customHeight="1" thickBot="1">
      <c r="A19" s="42"/>
      <c r="B19" s="42"/>
      <c r="C19" s="42"/>
      <c r="D19" s="42"/>
      <c r="E19" s="42"/>
      <c r="F19" s="42"/>
      <c r="G19" s="136"/>
      <c r="H19" s="42"/>
      <c r="I19" s="42"/>
      <c r="J19" s="42"/>
      <c r="K19" s="132"/>
      <c r="L19" s="133"/>
      <c r="M19" s="42"/>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1:43" ht="41.25" customHeight="1">
      <c r="A20" s="279" t="s">
        <v>63</v>
      </c>
      <c r="B20" s="280"/>
      <c r="C20" s="280"/>
      <c r="D20" s="280"/>
      <c r="E20" s="280"/>
      <c r="F20" s="280"/>
      <c r="G20" s="280"/>
      <c r="H20" s="280"/>
      <c r="I20" s="280"/>
      <c r="J20" s="280"/>
      <c r="K20" s="281" t="s">
        <v>7</v>
      </c>
      <c r="L20" s="281"/>
      <c r="M20" s="281"/>
      <c r="N20" s="281"/>
      <c r="O20" s="281"/>
      <c r="P20" s="281"/>
      <c r="Q20" s="281"/>
      <c r="R20" s="281" t="s">
        <v>45</v>
      </c>
      <c r="S20" s="281"/>
      <c r="T20" s="281"/>
      <c r="U20" s="281"/>
      <c r="V20" s="281"/>
      <c r="W20" s="281"/>
      <c r="X20" s="281"/>
      <c r="Y20" s="282" t="s">
        <v>73</v>
      </c>
      <c r="Z20" s="282"/>
      <c r="AA20" s="282"/>
      <c r="AB20" s="282"/>
      <c r="AC20" s="282"/>
      <c r="AD20" s="282"/>
      <c r="AE20" s="282"/>
      <c r="AF20" s="281" t="s">
        <v>77</v>
      </c>
      <c r="AG20" s="281"/>
      <c r="AH20" s="281"/>
      <c r="AI20" s="281"/>
      <c r="AJ20" s="281"/>
      <c r="AK20" s="281"/>
      <c r="AL20" s="283"/>
      <c r="AM20" s="40"/>
      <c r="AN20" s="40"/>
      <c r="AO20" s="40"/>
      <c r="AP20" s="40"/>
    </row>
    <row r="21" spans="1:43" ht="41.25" customHeight="1" thickBot="1">
      <c r="A21" s="290">
        <f>IF(AM5="",0,AM5)</f>
        <v>0</v>
      </c>
      <c r="B21" s="291"/>
      <c r="C21" s="291"/>
      <c r="D21" s="291"/>
      <c r="E21" s="291"/>
      <c r="F21" s="291"/>
      <c r="G21" s="291"/>
      <c r="H21" s="291"/>
      <c r="I21" s="292"/>
      <c r="J21" s="134" t="s">
        <v>72</v>
      </c>
      <c r="K21" s="293">
        <v>1650</v>
      </c>
      <c r="L21" s="293"/>
      <c r="M21" s="293"/>
      <c r="N21" s="293"/>
      <c r="O21" s="294"/>
      <c r="P21" s="288" t="s">
        <v>120</v>
      </c>
      <c r="Q21" s="295"/>
      <c r="R21" s="286">
        <f>A21*K21</f>
        <v>0</v>
      </c>
      <c r="S21" s="286"/>
      <c r="T21" s="286"/>
      <c r="U21" s="286"/>
      <c r="V21" s="287"/>
      <c r="W21" s="288" t="s">
        <v>120</v>
      </c>
      <c r="X21" s="295"/>
      <c r="Y21" s="284"/>
      <c r="Z21" s="285"/>
      <c r="AA21" s="285"/>
      <c r="AB21" s="285"/>
      <c r="AC21" s="285"/>
      <c r="AD21" s="285"/>
      <c r="AE21" s="135" t="s">
        <v>74</v>
      </c>
      <c r="AF21" s="286">
        <f>ROUNDDOWN(R21/6*Y21,0)</f>
        <v>0</v>
      </c>
      <c r="AG21" s="286"/>
      <c r="AH21" s="286"/>
      <c r="AI21" s="286"/>
      <c r="AJ21" s="287"/>
      <c r="AK21" s="288" t="s">
        <v>120</v>
      </c>
      <c r="AL21" s="289"/>
      <c r="AM21" s="40"/>
      <c r="AN21" s="40"/>
      <c r="AO21" s="40"/>
      <c r="AP21" s="40"/>
      <c r="AQ21" s="137"/>
    </row>
    <row r="22" spans="1:43" ht="22.5" customHeight="1" thickBot="1">
      <c r="A22" s="42"/>
      <c r="B22" s="42"/>
      <c r="C22" s="42"/>
      <c r="D22" s="42"/>
      <c r="E22" s="42"/>
      <c r="F22" s="42"/>
      <c r="G22" s="42"/>
      <c r="H22" s="42"/>
      <c r="I22" s="42"/>
      <c r="J22" s="42"/>
      <c r="K22" s="132"/>
      <c r="L22" s="133"/>
      <c r="M22" s="42"/>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3" ht="40.5" customHeight="1">
      <c r="AJ23" s="296" t="s">
        <v>58</v>
      </c>
      <c r="AK23" s="281"/>
      <c r="AL23" s="281"/>
      <c r="AM23" s="281"/>
      <c r="AN23" s="281"/>
      <c r="AO23" s="281"/>
      <c r="AP23" s="283"/>
    </row>
    <row r="24" spans="1:43" ht="40.5" customHeight="1" thickBot="1">
      <c r="AJ24" s="297">
        <f>AF18+AF21</f>
        <v>0</v>
      </c>
      <c r="AK24" s="286"/>
      <c r="AL24" s="286"/>
      <c r="AM24" s="286"/>
      <c r="AN24" s="287"/>
      <c r="AO24" s="288" t="s">
        <v>120</v>
      </c>
      <c r="AP24" s="289"/>
    </row>
  </sheetData>
  <sheetProtection algorithmName="SHA-512" hashValue="TgZpnGoNI+egvk13RZPzbfRBgMlrVx/4420DV9VFzpwqh6edaLD1Ui6+5h3IMKHZZJOn9X6UqBO/C6qNjUIfBQ==" saltValue="jdzF5xeKk/dhJzxybcQd4w==" spinCount="100000" sheet="1" objects="1" scenarios="1"/>
  <protectedRanges>
    <protectedRange sqref="AK4 AM5 AH5 N3:N5 S6 V6 N7 A10:A15 Y18 Y21" name="範囲1"/>
  </protectedRanges>
  <mergeCells count="57">
    <mergeCell ref="A9:AP9"/>
    <mergeCell ref="A3:C7"/>
    <mergeCell ref="N3:R3"/>
    <mergeCell ref="N4:AE4"/>
    <mergeCell ref="AF4:AJ4"/>
    <mergeCell ref="AK4:AP4"/>
    <mergeCell ref="N5:AE5"/>
    <mergeCell ref="AF5:AG5"/>
    <mergeCell ref="AH5:AI5"/>
    <mergeCell ref="AK5:AL5"/>
    <mergeCell ref="AM5:AN5"/>
    <mergeCell ref="D6:M7"/>
    <mergeCell ref="S6:T6"/>
    <mergeCell ref="V6:X6"/>
    <mergeCell ref="AF6:AP6"/>
    <mergeCell ref="N7:AP7"/>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21:AD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AF21:AJ21"/>
    <mergeCell ref="AK21:AL21"/>
    <mergeCell ref="AJ23:AP23"/>
    <mergeCell ref="AJ24:AN24"/>
    <mergeCell ref="AO24:AP24"/>
  </mergeCells>
  <phoneticPr fontId="37"/>
  <conditionalFormatting sqref="A10:A15">
    <cfRule type="containsBlanks" dxfId="95" priority="4">
      <formula>LEN(TRIM(A10))=0</formula>
    </cfRule>
  </conditionalFormatting>
  <conditionalFormatting sqref="N3:R3 AK4 N7:AP7">
    <cfRule type="containsBlanks" dxfId="94" priority="8">
      <formula>LEN(TRIM(N3))=0</formula>
    </cfRule>
  </conditionalFormatting>
  <conditionalFormatting sqref="N4:AE5">
    <cfRule type="containsBlanks" dxfId="93" priority="7">
      <formula>LEN(TRIM(N4))=0</formula>
    </cfRule>
  </conditionalFormatting>
  <conditionalFormatting sqref="S6:T6 V6:X6">
    <cfRule type="containsBlanks" dxfId="92" priority="5">
      <formula>LEN(TRIM(S6))=0</formula>
    </cfRule>
  </conditionalFormatting>
  <conditionalFormatting sqref="Y18:AD18">
    <cfRule type="containsBlanks" dxfId="91" priority="2">
      <formula>LEN(TRIM(Y18))=0</formula>
    </cfRule>
  </conditionalFormatting>
  <conditionalFormatting sqref="Y21:AD21">
    <cfRule type="containsBlanks" dxfId="90" priority="1">
      <formula>LEN(TRIM(Y21))=0</formula>
    </cfRule>
  </conditionalFormatting>
  <conditionalFormatting sqref="AH5:AI5">
    <cfRule type="containsBlanks" dxfId="89" priority="6">
      <formula>LEN(TRIM(AH5))=0</formula>
    </cfRule>
  </conditionalFormatting>
  <conditionalFormatting sqref="AM5:AN5">
    <cfRule type="containsBlanks" dxfId="88" priority="3">
      <formula>LEN(TRIM(AM5))=0</formula>
    </cfRule>
  </conditionalFormatting>
  <dataValidations count="7">
    <dataValidation type="date" allowBlank="1" showInputMessage="1" showErrorMessage="1" sqref="AK4:AP4" xr:uid="{083E803F-56C8-4988-A1EE-8B07885F7E07}">
      <formula1>92</formula1>
      <formula2>45747</formula2>
    </dataValidation>
    <dataValidation type="list" allowBlank="1" showInputMessage="1" showErrorMessage="1" sqref="N5:AE5" xr:uid="{A824631D-BC58-4764-95D0-605B504E6FBC}">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textLength" allowBlank="1" showErrorMessage="1" error="10桁で入力してください。" sqref="N3:R3" xr:uid="{FF6FE91A-24B3-431A-965E-BA150FE44F0F}">
      <formula1>9</formula1>
      <formula2>10</formula2>
    </dataValidation>
    <dataValidation type="list" allowBlank="1" showInputMessage="1" showErrorMessage="1" sqref="Y21:AD21 Y18:AD18" xr:uid="{F8878B1E-B037-46E8-86E8-15147D679580}">
      <formula1>"6,5,4,3,2,1"</formula1>
    </dataValidation>
    <dataValidation type="list" imeMode="disabled" allowBlank="1" showInputMessage="1" showErrorMessage="1" sqref="A10:A15" xr:uid="{4970DCA8-F328-4038-B64F-0E5C8DB7AD5E}">
      <formula1>"○"</formula1>
    </dataValidation>
    <dataValidation imeMode="disabled" allowBlank="1" showInputMessage="1" showErrorMessage="1" sqref="AM5:AN5 AH5:AI5 V6:Y6 S6:T6" xr:uid="{FC8C61C5-202B-40E4-8612-DA6421E120ED}"/>
    <dataValidation imeMode="halfAlpha" allowBlank="1" showInputMessage="1" showErrorMessage="1" sqref="AO5 AJ5" xr:uid="{5E206A7E-34F8-4A6F-8CF5-243CFA74DFBC}"/>
  </dataValidations>
  <pageMargins left="0.59055118110236227" right="0.59055118110236227"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E5201-E8F6-4FD3-84BC-C38874E1069C}">
  <sheetPr>
    <pageSetUpPr fitToPage="1"/>
  </sheetPr>
  <dimension ref="A1:AQ24"/>
  <sheetViews>
    <sheetView view="pageBreakPreview" zoomScaleNormal="100" zoomScaleSheetLayoutView="100" workbookViewId="0">
      <selection activeCell="AT10" sqref="AT10"/>
    </sheetView>
  </sheetViews>
  <sheetFormatPr defaultColWidth="9" defaultRowHeight="12.6"/>
  <cols>
    <col min="1" max="42" width="2.109375" style="30" customWidth="1"/>
    <col min="43" max="46" width="9" style="30"/>
    <col min="47" max="47" width="48.6640625" style="30" bestFit="1" customWidth="1"/>
    <col min="48" max="16384" width="9" style="30"/>
  </cols>
  <sheetData>
    <row r="1" spans="1:42">
      <c r="A1" s="41" t="s">
        <v>66</v>
      </c>
      <c r="B1" s="41"/>
      <c r="C1" s="4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115" t="s">
        <v>126</v>
      </c>
    </row>
    <row r="2" spans="1:42" ht="13.2" thickBo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42" t="s">
        <v>0</v>
      </c>
      <c r="B3" s="243"/>
      <c r="C3" s="244"/>
      <c r="D3" s="116" t="s">
        <v>14</v>
      </c>
      <c r="E3" s="117"/>
      <c r="F3" s="117"/>
      <c r="G3" s="118"/>
      <c r="H3" s="118"/>
      <c r="I3" s="118"/>
      <c r="J3" s="118"/>
      <c r="K3" s="118"/>
      <c r="L3" s="118"/>
      <c r="M3" s="119"/>
      <c r="N3" s="257"/>
      <c r="O3" s="258"/>
      <c r="P3" s="258"/>
      <c r="Q3" s="258"/>
      <c r="R3" s="259"/>
      <c r="S3" s="120"/>
      <c r="T3" s="120"/>
      <c r="U3" s="120"/>
      <c r="V3" s="120"/>
      <c r="W3" s="120"/>
      <c r="X3" s="120"/>
      <c r="Y3" s="120"/>
      <c r="Z3" s="120"/>
      <c r="AA3" s="120"/>
      <c r="AB3" s="120"/>
      <c r="AC3" s="120"/>
      <c r="AD3" s="120"/>
      <c r="AE3" s="120"/>
      <c r="AF3" s="120"/>
      <c r="AG3" s="120"/>
      <c r="AH3" s="120"/>
      <c r="AI3" s="120"/>
      <c r="AJ3" s="121"/>
      <c r="AK3" s="121"/>
      <c r="AL3" s="121"/>
      <c r="AM3" s="121"/>
      <c r="AN3" s="121"/>
      <c r="AO3" s="121"/>
      <c r="AP3" s="122"/>
    </row>
    <row r="4" spans="1:42" ht="42" customHeight="1">
      <c r="A4" s="245"/>
      <c r="B4" s="246"/>
      <c r="C4" s="247"/>
      <c r="D4" s="123" t="s">
        <v>31</v>
      </c>
      <c r="E4" s="46"/>
      <c r="F4" s="46"/>
      <c r="G4" s="124"/>
      <c r="H4" s="124"/>
      <c r="I4" s="124"/>
      <c r="J4" s="124"/>
      <c r="K4" s="124"/>
      <c r="L4" s="124"/>
      <c r="M4" s="125"/>
      <c r="N4" s="260"/>
      <c r="O4" s="172"/>
      <c r="P4" s="172"/>
      <c r="Q4" s="172"/>
      <c r="R4" s="172"/>
      <c r="S4" s="172"/>
      <c r="T4" s="172"/>
      <c r="U4" s="172"/>
      <c r="V4" s="172"/>
      <c r="W4" s="172"/>
      <c r="X4" s="172"/>
      <c r="Y4" s="172"/>
      <c r="Z4" s="172"/>
      <c r="AA4" s="172"/>
      <c r="AB4" s="172"/>
      <c r="AC4" s="172"/>
      <c r="AD4" s="172"/>
      <c r="AE4" s="172"/>
      <c r="AF4" s="261" t="s">
        <v>55</v>
      </c>
      <c r="AG4" s="155"/>
      <c r="AH4" s="155"/>
      <c r="AI4" s="155"/>
      <c r="AJ4" s="155"/>
      <c r="AK4" s="262"/>
      <c r="AL4" s="262"/>
      <c r="AM4" s="262"/>
      <c r="AN4" s="262"/>
      <c r="AO4" s="262"/>
      <c r="AP4" s="263"/>
    </row>
    <row r="5" spans="1:42" ht="42" customHeight="1">
      <c r="A5" s="245"/>
      <c r="B5" s="246"/>
      <c r="C5" s="247"/>
      <c r="D5" s="126" t="s">
        <v>4</v>
      </c>
      <c r="E5" s="40"/>
      <c r="F5" s="40"/>
      <c r="G5" s="42"/>
      <c r="H5" s="42"/>
      <c r="I5" s="42"/>
      <c r="J5" s="42"/>
      <c r="K5" s="42"/>
      <c r="L5" s="42"/>
      <c r="M5" s="127"/>
      <c r="N5" s="264"/>
      <c r="O5" s="264"/>
      <c r="P5" s="264"/>
      <c r="Q5" s="264"/>
      <c r="R5" s="264"/>
      <c r="S5" s="264"/>
      <c r="T5" s="264"/>
      <c r="U5" s="264"/>
      <c r="V5" s="264"/>
      <c r="W5" s="264"/>
      <c r="X5" s="264"/>
      <c r="Y5" s="264"/>
      <c r="Z5" s="264"/>
      <c r="AA5" s="264"/>
      <c r="AB5" s="264"/>
      <c r="AC5" s="264"/>
      <c r="AD5" s="264"/>
      <c r="AE5" s="265"/>
      <c r="AF5" s="266" t="s">
        <v>71</v>
      </c>
      <c r="AG5" s="267"/>
      <c r="AH5" s="268"/>
      <c r="AI5" s="268"/>
      <c r="AJ5" s="128" t="s">
        <v>47</v>
      </c>
      <c r="AK5" s="266" t="s">
        <v>41</v>
      </c>
      <c r="AL5" s="267"/>
      <c r="AM5" s="268"/>
      <c r="AN5" s="268"/>
      <c r="AO5" s="128" t="s">
        <v>47</v>
      </c>
      <c r="AP5" s="129"/>
    </row>
    <row r="6" spans="1:42" ht="42" customHeight="1">
      <c r="A6" s="245"/>
      <c r="B6" s="246"/>
      <c r="C6" s="247"/>
      <c r="D6" s="251" t="s">
        <v>42</v>
      </c>
      <c r="E6" s="252"/>
      <c r="F6" s="252"/>
      <c r="G6" s="252"/>
      <c r="H6" s="252"/>
      <c r="I6" s="252"/>
      <c r="J6" s="252"/>
      <c r="K6" s="252"/>
      <c r="L6" s="252"/>
      <c r="M6" s="253"/>
      <c r="N6" s="130" t="s">
        <v>8</v>
      </c>
      <c r="O6" s="130"/>
      <c r="P6" s="130"/>
      <c r="Q6" s="130"/>
      <c r="R6" s="130"/>
      <c r="S6" s="232"/>
      <c r="T6" s="232"/>
      <c r="U6" s="130" t="s">
        <v>6</v>
      </c>
      <c r="V6" s="232"/>
      <c r="W6" s="232"/>
      <c r="X6" s="232"/>
      <c r="Y6" s="131"/>
      <c r="Z6" s="130" t="s">
        <v>17</v>
      </c>
      <c r="AA6" s="130"/>
      <c r="AB6" s="130"/>
      <c r="AC6" s="130"/>
      <c r="AD6" s="130"/>
      <c r="AE6" s="130"/>
      <c r="AF6" s="233"/>
      <c r="AG6" s="233"/>
      <c r="AH6" s="233"/>
      <c r="AI6" s="233"/>
      <c r="AJ6" s="233"/>
      <c r="AK6" s="233"/>
      <c r="AL6" s="233"/>
      <c r="AM6" s="233"/>
      <c r="AN6" s="233"/>
      <c r="AO6" s="233"/>
      <c r="AP6" s="234"/>
    </row>
    <row r="7" spans="1:42" ht="42" customHeight="1" thickBot="1">
      <c r="A7" s="248"/>
      <c r="B7" s="249"/>
      <c r="C7" s="250"/>
      <c r="D7" s="254"/>
      <c r="E7" s="255"/>
      <c r="F7" s="255"/>
      <c r="G7" s="255"/>
      <c r="H7" s="255"/>
      <c r="I7" s="255"/>
      <c r="J7" s="255"/>
      <c r="K7" s="255"/>
      <c r="L7" s="255"/>
      <c r="M7" s="256"/>
      <c r="N7" s="235"/>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row>
    <row r="8" spans="1:42" ht="13.2" thickBot="1">
      <c r="A8" s="42"/>
      <c r="B8" s="42"/>
      <c r="C8" s="42"/>
      <c r="D8" s="42"/>
      <c r="E8" s="42"/>
      <c r="F8" s="42"/>
      <c r="G8" s="42"/>
      <c r="H8" s="42"/>
      <c r="I8" s="42"/>
      <c r="J8" s="42"/>
      <c r="K8" s="132"/>
      <c r="L8" s="133"/>
      <c r="M8" s="42"/>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29.25" customHeight="1" thickBot="1">
      <c r="A9" s="238" t="s">
        <v>28</v>
      </c>
      <c r="B9" s="239"/>
      <c r="C9" s="23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1"/>
    </row>
    <row r="10" spans="1:42" ht="29.25" customHeight="1" thickBot="1">
      <c r="A10" s="269"/>
      <c r="B10" s="270"/>
      <c r="C10" s="271"/>
      <c r="D10" s="272" t="s">
        <v>122</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3"/>
    </row>
    <row r="11" spans="1:42" ht="29.25" customHeight="1" thickBot="1">
      <c r="A11" s="269"/>
      <c r="B11" s="270"/>
      <c r="C11" s="271"/>
      <c r="D11" s="274" t="s">
        <v>50</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row>
    <row r="12" spans="1:42" ht="29.25" customHeight="1" thickBot="1">
      <c r="A12" s="269"/>
      <c r="B12" s="270"/>
      <c r="C12" s="271"/>
      <c r="D12" s="274" t="s">
        <v>48</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thickBot="1">
      <c r="A13" s="269"/>
      <c r="B13" s="270"/>
      <c r="C13" s="271"/>
      <c r="D13" s="274" t="s">
        <v>29</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thickBot="1">
      <c r="A14" s="269"/>
      <c r="B14" s="270"/>
      <c r="C14" s="271"/>
      <c r="D14" s="274" t="s">
        <v>82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thickBot="1">
      <c r="A15" s="269"/>
      <c r="B15" s="270"/>
      <c r="C15" s="271"/>
      <c r="D15" s="276" t="s">
        <v>110</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ht="13.2" thickBot="1">
      <c r="A16" s="42"/>
      <c r="B16" s="42"/>
      <c r="C16" s="42"/>
      <c r="D16" s="42"/>
      <c r="E16" s="42"/>
      <c r="F16" s="42"/>
      <c r="G16" s="42"/>
      <c r="H16" s="42"/>
      <c r="I16" s="42"/>
      <c r="J16" s="42"/>
      <c r="K16" s="132"/>
      <c r="L16" s="133"/>
      <c r="M16" s="4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3" ht="41.25" customHeight="1">
      <c r="A17" s="279" t="s">
        <v>11</v>
      </c>
      <c r="B17" s="280"/>
      <c r="C17" s="280"/>
      <c r="D17" s="280"/>
      <c r="E17" s="280"/>
      <c r="F17" s="280"/>
      <c r="G17" s="280"/>
      <c r="H17" s="280"/>
      <c r="I17" s="280"/>
      <c r="J17" s="280"/>
      <c r="K17" s="281" t="s">
        <v>7</v>
      </c>
      <c r="L17" s="281"/>
      <c r="M17" s="281"/>
      <c r="N17" s="281"/>
      <c r="O17" s="281"/>
      <c r="P17" s="281"/>
      <c r="Q17" s="281"/>
      <c r="R17" s="281" t="s">
        <v>45</v>
      </c>
      <c r="S17" s="281"/>
      <c r="T17" s="281"/>
      <c r="U17" s="281"/>
      <c r="V17" s="281"/>
      <c r="W17" s="281"/>
      <c r="X17" s="281"/>
      <c r="Y17" s="282" t="s">
        <v>73</v>
      </c>
      <c r="Z17" s="282"/>
      <c r="AA17" s="282"/>
      <c r="AB17" s="282"/>
      <c r="AC17" s="282"/>
      <c r="AD17" s="282"/>
      <c r="AE17" s="282"/>
      <c r="AF17" s="281" t="s">
        <v>76</v>
      </c>
      <c r="AG17" s="281"/>
      <c r="AH17" s="281"/>
      <c r="AI17" s="281"/>
      <c r="AJ17" s="281"/>
      <c r="AK17" s="281"/>
      <c r="AL17" s="283"/>
      <c r="AM17" s="40"/>
      <c r="AN17" s="40"/>
      <c r="AO17" s="40"/>
      <c r="AP17" s="40"/>
    </row>
    <row r="18" spans="1:43" ht="41.25" customHeight="1" thickBot="1">
      <c r="A18" s="290">
        <f>IF(AH5="",0,AH5)</f>
        <v>0</v>
      </c>
      <c r="B18" s="291"/>
      <c r="C18" s="291"/>
      <c r="D18" s="291"/>
      <c r="E18" s="291"/>
      <c r="F18" s="291"/>
      <c r="G18" s="291"/>
      <c r="H18" s="291"/>
      <c r="I18" s="292"/>
      <c r="J18" s="134" t="s">
        <v>72</v>
      </c>
      <c r="K18" s="293">
        <v>5000</v>
      </c>
      <c r="L18" s="293"/>
      <c r="M18" s="293"/>
      <c r="N18" s="293"/>
      <c r="O18" s="294"/>
      <c r="P18" s="288" t="s">
        <v>120</v>
      </c>
      <c r="Q18" s="295"/>
      <c r="R18" s="286">
        <f>IF(AH5="",0,A18*K18)</f>
        <v>0</v>
      </c>
      <c r="S18" s="286"/>
      <c r="T18" s="286"/>
      <c r="U18" s="286"/>
      <c r="V18" s="287"/>
      <c r="W18" s="288" t="s">
        <v>120</v>
      </c>
      <c r="X18" s="295"/>
      <c r="Y18" s="284"/>
      <c r="Z18" s="285"/>
      <c r="AA18" s="285"/>
      <c r="AB18" s="285"/>
      <c r="AC18" s="285"/>
      <c r="AD18" s="285"/>
      <c r="AE18" s="135" t="s">
        <v>74</v>
      </c>
      <c r="AF18" s="286">
        <f>ROUNDDOWN(R18/6*Y18,0)</f>
        <v>0</v>
      </c>
      <c r="AG18" s="286"/>
      <c r="AH18" s="286"/>
      <c r="AI18" s="286"/>
      <c r="AJ18" s="287"/>
      <c r="AK18" s="288" t="s">
        <v>120</v>
      </c>
      <c r="AL18" s="289"/>
      <c r="AM18" s="40"/>
      <c r="AN18" s="40"/>
      <c r="AO18" s="40"/>
      <c r="AP18" s="40"/>
      <c r="AQ18" s="137"/>
    </row>
    <row r="19" spans="1:43" ht="22.5" customHeight="1" thickBot="1">
      <c r="A19" s="42"/>
      <c r="B19" s="42"/>
      <c r="C19" s="42"/>
      <c r="D19" s="42"/>
      <c r="E19" s="42"/>
      <c r="F19" s="42"/>
      <c r="G19" s="136"/>
      <c r="H19" s="42"/>
      <c r="I19" s="42"/>
      <c r="J19" s="42"/>
      <c r="K19" s="132"/>
      <c r="L19" s="133"/>
      <c r="M19" s="42"/>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1:43" ht="41.25" customHeight="1">
      <c r="A20" s="279" t="s">
        <v>63</v>
      </c>
      <c r="B20" s="280"/>
      <c r="C20" s="280"/>
      <c r="D20" s="280"/>
      <c r="E20" s="280"/>
      <c r="F20" s="280"/>
      <c r="G20" s="280"/>
      <c r="H20" s="280"/>
      <c r="I20" s="280"/>
      <c r="J20" s="280"/>
      <c r="K20" s="281" t="s">
        <v>7</v>
      </c>
      <c r="L20" s="281"/>
      <c r="M20" s="281"/>
      <c r="N20" s="281"/>
      <c r="O20" s="281"/>
      <c r="P20" s="281"/>
      <c r="Q20" s="281"/>
      <c r="R20" s="281" t="s">
        <v>45</v>
      </c>
      <c r="S20" s="281"/>
      <c r="T20" s="281"/>
      <c r="U20" s="281"/>
      <c r="V20" s="281"/>
      <c r="W20" s="281"/>
      <c r="X20" s="281"/>
      <c r="Y20" s="282" t="s">
        <v>73</v>
      </c>
      <c r="Z20" s="282"/>
      <c r="AA20" s="282"/>
      <c r="AB20" s="282"/>
      <c r="AC20" s="282"/>
      <c r="AD20" s="282"/>
      <c r="AE20" s="282"/>
      <c r="AF20" s="281" t="s">
        <v>77</v>
      </c>
      <c r="AG20" s="281"/>
      <c r="AH20" s="281"/>
      <c r="AI20" s="281"/>
      <c r="AJ20" s="281"/>
      <c r="AK20" s="281"/>
      <c r="AL20" s="283"/>
      <c r="AM20" s="40"/>
      <c r="AN20" s="40"/>
      <c r="AO20" s="40"/>
      <c r="AP20" s="40"/>
    </row>
    <row r="21" spans="1:43" ht="41.25" customHeight="1" thickBot="1">
      <c r="A21" s="290">
        <f>IF(AM5="",0,AM5)</f>
        <v>0</v>
      </c>
      <c r="B21" s="291"/>
      <c r="C21" s="291"/>
      <c r="D21" s="291"/>
      <c r="E21" s="291"/>
      <c r="F21" s="291"/>
      <c r="G21" s="291"/>
      <c r="H21" s="291"/>
      <c r="I21" s="292"/>
      <c r="J21" s="134" t="s">
        <v>72</v>
      </c>
      <c r="K21" s="293">
        <v>1650</v>
      </c>
      <c r="L21" s="293"/>
      <c r="M21" s="293"/>
      <c r="N21" s="293"/>
      <c r="O21" s="294"/>
      <c r="P21" s="288" t="s">
        <v>120</v>
      </c>
      <c r="Q21" s="295"/>
      <c r="R21" s="286">
        <f>A21*K21</f>
        <v>0</v>
      </c>
      <c r="S21" s="286"/>
      <c r="T21" s="286"/>
      <c r="U21" s="286"/>
      <c r="V21" s="287"/>
      <c r="W21" s="288" t="s">
        <v>120</v>
      </c>
      <c r="X21" s="295"/>
      <c r="Y21" s="284"/>
      <c r="Z21" s="285"/>
      <c r="AA21" s="285"/>
      <c r="AB21" s="285"/>
      <c r="AC21" s="285"/>
      <c r="AD21" s="285"/>
      <c r="AE21" s="135" t="s">
        <v>74</v>
      </c>
      <c r="AF21" s="286">
        <f>ROUNDDOWN(R21/6*Y21,0)</f>
        <v>0</v>
      </c>
      <c r="AG21" s="286"/>
      <c r="AH21" s="286"/>
      <c r="AI21" s="286"/>
      <c r="AJ21" s="287"/>
      <c r="AK21" s="288" t="s">
        <v>120</v>
      </c>
      <c r="AL21" s="289"/>
      <c r="AM21" s="40"/>
      <c r="AN21" s="40"/>
      <c r="AO21" s="40"/>
      <c r="AP21" s="40"/>
      <c r="AQ21" s="137"/>
    </row>
    <row r="22" spans="1:43" ht="22.5" customHeight="1" thickBot="1">
      <c r="A22" s="42"/>
      <c r="B22" s="42"/>
      <c r="C22" s="42"/>
      <c r="D22" s="42"/>
      <c r="E22" s="42"/>
      <c r="F22" s="42"/>
      <c r="G22" s="42"/>
      <c r="H22" s="42"/>
      <c r="I22" s="42"/>
      <c r="J22" s="42"/>
      <c r="K22" s="132"/>
      <c r="L22" s="133"/>
      <c r="M22" s="42"/>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3" ht="40.5" customHeight="1">
      <c r="AJ23" s="296" t="s">
        <v>58</v>
      </c>
      <c r="AK23" s="281"/>
      <c r="AL23" s="281"/>
      <c r="AM23" s="281"/>
      <c r="AN23" s="281"/>
      <c r="AO23" s="281"/>
      <c r="AP23" s="283"/>
    </row>
    <row r="24" spans="1:43" ht="40.5" customHeight="1" thickBot="1">
      <c r="AJ24" s="297">
        <f>AF18+AF21</f>
        <v>0</v>
      </c>
      <c r="AK24" s="286"/>
      <c r="AL24" s="286"/>
      <c r="AM24" s="286"/>
      <c r="AN24" s="287"/>
      <c r="AO24" s="288" t="s">
        <v>120</v>
      </c>
      <c r="AP24" s="289"/>
    </row>
  </sheetData>
  <sheetProtection algorithmName="SHA-512" hashValue="TgZpnGoNI+egvk13RZPzbfRBgMlrVx/4420DV9VFzpwqh6edaLD1Ui6+5h3IMKHZZJOn9X6UqBO/C6qNjUIfBQ==" saltValue="jdzF5xeKk/dhJzxybcQd4w==" spinCount="100000" sheet="1" objects="1" scenarios="1"/>
  <protectedRanges>
    <protectedRange sqref="AK4 AM5 AH5 N3:N5 S6 V6 N7 A10:A15 Y18 Y21" name="範囲1"/>
  </protectedRanges>
  <mergeCells count="57">
    <mergeCell ref="A9:AP9"/>
    <mergeCell ref="A3:C7"/>
    <mergeCell ref="N3:R3"/>
    <mergeCell ref="N4:AE4"/>
    <mergeCell ref="AF4:AJ4"/>
    <mergeCell ref="AK4:AP4"/>
    <mergeCell ref="N5:AE5"/>
    <mergeCell ref="AF5:AG5"/>
    <mergeCell ref="AH5:AI5"/>
    <mergeCell ref="AK5:AL5"/>
    <mergeCell ref="AM5:AN5"/>
    <mergeCell ref="D6:M7"/>
    <mergeCell ref="S6:T6"/>
    <mergeCell ref="V6:X6"/>
    <mergeCell ref="AF6:AP6"/>
    <mergeCell ref="N7:AP7"/>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21:AD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AF21:AJ21"/>
    <mergeCell ref="AK21:AL21"/>
    <mergeCell ref="AJ23:AP23"/>
    <mergeCell ref="AJ24:AN24"/>
    <mergeCell ref="AO24:AP24"/>
  </mergeCells>
  <phoneticPr fontId="37"/>
  <conditionalFormatting sqref="A10:A15">
    <cfRule type="containsBlanks" dxfId="87" priority="4">
      <formula>LEN(TRIM(A10))=0</formula>
    </cfRule>
  </conditionalFormatting>
  <conditionalFormatting sqref="N3:R3 AK4 N7:AP7">
    <cfRule type="containsBlanks" dxfId="86" priority="8">
      <formula>LEN(TRIM(N3))=0</formula>
    </cfRule>
  </conditionalFormatting>
  <conditionalFormatting sqref="N4:AE5">
    <cfRule type="containsBlanks" dxfId="85" priority="7">
      <formula>LEN(TRIM(N4))=0</formula>
    </cfRule>
  </conditionalFormatting>
  <conditionalFormatting sqref="S6:T6 V6:X6">
    <cfRule type="containsBlanks" dxfId="84" priority="5">
      <formula>LEN(TRIM(S6))=0</formula>
    </cfRule>
  </conditionalFormatting>
  <conditionalFormatting sqref="Y18:AD18">
    <cfRule type="containsBlanks" dxfId="83" priority="2">
      <formula>LEN(TRIM(Y18))=0</formula>
    </cfRule>
  </conditionalFormatting>
  <conditionalFormatting sqref="Y21:AD21">
    <cfRule type="containsBlanks" dxfId="82" priority="1">
      <formula>LEN(TRIM(Y21))=0</formula>
    </cfRule>
  </conditionalFormatting>
  <conditionalFormatting sqref="AH5:AI5">
    <cfRule type="containsBlanks" dxfId="81" priority="6">
      <formula>LEN(TRIM(AH5))=0</formula>
    </cfRule>
  </conditionalFormatting>
  <conditionalFormatting sqref="AM5:AN5">
    <cfRule type="containsBlanks" dxfId="80" priority="3">
      <formula>LEN(TRIM(AM5))=0</formula>
    </cfRule>
  </conditionalFormatting>
  <dataValidations count="7">
    <dataValidation type="date" allowBlank="1" showInputMessage="1" showErrorMessage="1" sqref="AK4:AP4" xr:uid="{64810078-2B93-4C7C-A4FC-63202F2E7E97}">
      <formula1>92</formula1>
      <formula2>45747</formula2>
    </dataValidation>
    <dataValidation type="list" allowBlank="1" showInputMessage="1" showErrorMessage="1" sqref="N5:AE5" xr:uid="{67E24561-9EE5-45F5-A7B8-E37C4D0C516B}">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textLength" allowBlank="1" showErrorMessage="1" error="10桁で入力してください。" sqref="N3:R3" xr:uid="{BBB7739E-94EF-46D6-8ECB-4A6E3EDCE30D}">
      <formula1>9</formula1>
      <formula2>10</formula2>
    </dataValidation>
    <dataValidation type="list" allowBlank="1" showInputMessage="1" showErrorMessage="1" sqref="Y21:AD21 Y18:AD18" xr:uid="{2B409FEA-4F98-457D-BD36-04D1F7B29F3E}">
      <formula1>"6,5,4,3,2,1"</formula1>
    </dataValidation>
    <dataValidation type="list" imeMode="disabled" allowBlank="1" showInputMessage="1" showErrorMessage="1" sqref="A10:A15" xr:uid="{25CE03B4-CBF9-4B9E-AA37-A4AAB8D1F811}">
      <formula1>"○"</formula1>
    </dataValidation>
    <dataValidation imeMode="disabled" allowBlank="1" showInputMessage="1" showErrorMessage="1" sqref="AM5:AN5 AH5:AI5 V6:Y6 S6:T6" xr:uid="{4CED5D4E-2EE0-43A2-8C7F-C6B72A96647D}"/>
    <dataValidation imeMode="halfAlpha" allowBlank="1" showInputMessage="1" showErrorMessage="1" sqref="AO5 AJ5" xr:uid="{C7E6A13C-03AB-4209-A364-50E88292774F}"/>
  </dataValidations>
  <pageMargins left="0.59055118110236227" right="0.59055118110236227"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835B-D765-4FE3-B141-ED4FD21A8FFE}">
  <sheetPr>
    <pageSetUpPr fitToPage="1"/>
  </sheetPr>
  <dimension ref="A1:AQ24"/>
  <sheetViews>
    <sheetView view="pageBreakPreview" zoomScaleNormal="100" zoomScaleSheetLayoutView="100" workbookViewId="0">
      <selection activeCell="AT10" sqref="AT10"/>
    </sheetView>
  </sheetViews>
  <sheetFormatPr defaultColWidth="9" defaultRowHeight="12.6"/>
  <cols>
    <col min="1" max="42" width="2.109375" style="30" customWidth="1"/>
    <col min="43" max="46" width="9" style="30"/>
    <col min="47" max="47" width="48.6640625" style="30" bestFit="1" customWidth="1"/>
    <col min="48" max="16384" width="9" style="30"/>
  </cols>
  <sheetData>
    <row r="1" spans="1:42">
      <c r="A1" s="41" t="s">
        <v>66</v>
      </c>
      <c r="B1" s="41"/>
      <c r="C1" s="4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115" t="s">
        <v>126</v>
      </c>
    </row>
    <row r="2" spans="1:42" ht="13.2" thickBo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42" t="s">
        <v>0</v>
      </c>
      <c r="B3" s="243"/>
      <c r="C3" s="244"/>
      <c r="D3" s="116" t="s">
        <v>14</v>
      </c>
      <c r="E3" s="117"/>
      <c r="F3" s="117"/>
      <c r="G3" s="118"/>
      <c r="H3" s="118"/>
      <c r="I3" s="118"/>
      <c r="J3" s="118"/>
      <c r="K3" s="118"/>
      <c r="L3" s="118"/>
      <c r="M3" s="119"/>
      <c r="N3" s="257"/>
      <c r="O3" s="258"/>
      <c r="P3" s="258"/>
      <c r="Q3" s="258"/>
      <c r="R3" s="259"/>
      <c r="S3" s="120"/>
      <c r="T3" s="120"/>
      <c r="U3" s="120"/>
      <c r="V3" s="120"/>
      <c r="W3" s="120"/>
      <c r="X3" s="120"/>
      <c r="Y3" s="120"/>
      <c r="Z3" s="120"/>
      <c r="AA3" s="120"/>
      <c r="AB3" s="120"/>
      <c r="AC3" s="120"/>
      <c r="AD3" s="120"/>
      <c r="AE3" s="120"/>
      <c r="AF3" s="120"/>
      <c r="AG3" s="120"/>
      <c r="AH3" s="120"/>
      <c r="AI3" s="120"/>
      <c r="AJ3" s="121"/>
      <c r="AK3" s="121"/>
      <c r="AL3" s="121"/>
      <c r="AM3" s="121"/>
      <c r="AN3" s="121"/>
      <c r="AO3" s="121"/>
      <c r="AP3" s="122"/>
    </row>
    <row r="4" spans="1:42" ht="42" customHeight="1">
      <c r="A4" s="245"/>
      <c r="B4" s="246"/>
      <c r="C4" s="247"/>
      <c r="D4" s="123" t="s">
        <v>31</v>
      </c>
      <c r="E4" s="46"/>
      <c r="F4" s="46"/>
      <c r="G4" s="124"/>
      <c r="H4" s="124"/>
      <c r="I4" s="124"/>
      <c r="J4" s="124"/>
      <c r="K4" s="124"/>
      <c r="L4" s="124"/>
      <c r="M4" s="125"/>
      <c r="N4" s="260"/>
      <c r="O4" s="172"/>
      <c r="P4" s="172"/>
      <c r="Q4" s="172"/>
      <c r="R4" s="172"/>
      <c r="S4" s="172"/>
      <c r="T4" s="172"/>
      <c r="U4" s="172"/>
      <c r="V4" s="172"/>
      <c r="W4" s="172"/>
      <c r="X4" s="172"/>
      <c r="Y4" s="172"/>
      <c r="Z4" s="172"/>
      <c r="AA4" s="172"/>
      <c r="AB4" s="172"/>
      <c r="AC4" s="172"/>
      <c r="AD4" s="172"/>
      <c r="AE4" s="172"/>
      <c r="AF4" s="261" t="s">
        <v>55</v>
      </c>
      <c r="AG4" s="155"/>
      <c r="AH4" s="155"/>
      <c r="AI4" s="155"/>
      <c r="AJ4" s="155"/>
      <c r="AK4" s="262"/>
      <c r="AL4" s="262"/>
      <c r="AM4" s="262"/>
      <c r="AN4" s="262"/>
      <c r="AO4" s="262"/>
      <c r="AP4" s="263"/>
    </row>
    <row r="5" spans="1:42" ht="42" customHeight="1">
      <c r="A5" s="245"/>
      <c r="B5" s="246"/>
      <c r="C5" s="247"/>
      <c r="D5" s="126" t="s">
        <v>4</v>
      </c>
      <c r="E5" s="40"/>
      <c r="F5" s="40"/>
      <c r="G5" s="42"/>
      <c r="H5" s="42"/>
      <c r="I5" s="42"/>
      <c r="J5" s="42"/>
      <c r="K5" s="42"/>
      <c r="L5" s="42"/>
      <c r="M5" s="127"/>
      <c r="N5" s="264"/>
      <c r="O5" s="264"/>
      <c r="P5" s="264"/>
      <c r="Q5" s="264"/>
      <c r="R5" s="264"/>
      <c r="S5" s="264"/>
      <c r="T5" s="264"/>
      <c r="U5" s="264"/>
      <c r="V5" s="264"/>
      <c r="W5" s="264"/>
      <c r="X5" s="264"/>
      <c r="Y5" s="264"/>
      <c r="Z5" s="264"/>
      <c r="AA5" s="264"/>
      <c r="AB5" s="264"/>
      <c r="AC5" s="264"/>
      <c r="AD5" s="264"/>
      <c r="AE5" s="265"/>
      <c r="AF5" s="266" t="s">
        <v>71</v>
      </c>
      <c r="AG5" s="267"/>
      <c r="AH5" s="268"/>
      <c r="AI5" s="268"/>
      <c r="AJ5" s="128" t="s">
        <v>47</v>
      </c>
      <c r="AK5" s="266" t="s">
        <v>41</v>
      </c>
      <c r="AL5" s="267"/>
      <c r="AM5" s="268"/>
      <c r="AN5" s="268"/>
      <c r="AO5" s="128" t="s">
        <v>47</v>
      </c>
      <c r="AP5" s="129"/>
    </row>
    <row r="6" spans="1:42" ht="42" customHeight="1">
      <c r="A6" s="245"/>
      <c r="B6" s="246"/>
      <c r="C6" s="247"/>
      <c r="D6" s="251" t="s">
        <v>42</v>
      </c>
      <c r="E6" s="252"/>
      <c r="F6" s="252"/>
      <c r="G6" s="252"/>
      <c r="H6" s="252"/>
      <c r="I6" s="252"/>
      <c r="J6" s="252"/>
      <c r="K6" s="252"/>
      <c r="L6" s="252"/>
      <c r="M6" s="253"/>
      <c r="N6" s="130" t="s">
        <v>8</v>
      </c>
      <c r="O6" s="130"/>
      <c r="P6" s="130"/>
      <c r="Q6" s="130"/>
      <c r="R6" s="130"/>
      <c r="S6" s="232"/>
      <c r="T6" s="232"/>
      <c r="U6" s="130" t="s">
        <v>6</v>
      </c>
      <c r="V6" s="232"/>
      <c r="W6" s="232"/>
      <c r="X6" s="232"/>
      <c r="Y6" s="131"/>
      <c r="Z6" s="130" t="s">
        <v>17</v>
      </c>
      <c r="AA6" s="130"/>
      <c r="AB6" s="130"/>
      <c r="AC6" s="130"/>
      <c r="AD6" s="130"/>
      <c r="AE6" s="130"/>
      <c r="AF6" s="233"/>
      <c r="AG6" s="233"/>
      <c r="AH6" s="233"/>
      <c r="AI6" s="233"/>
      <c r="AJ6" s="233"/>
      <c r="AK6" s="233"/>
      <c r="AL6" s="233"/>
      <c r="AM6" s="233"/>
      <c r="AN6" s="233"/>
      <c r="AO6" s="233"/>
      <c r="AP6" s="234"/>
    </row>
    <row r="7" spans="1:42" ht="42" customHeight="1" thickBot="1">
      <c r="A7" s="248"/>
      <c r="B7" s="249"/>
      <c r="C7" s="250"/>
      <c r="D7" s="254"/>
      <c r="E7" s="255"/>
      <c r="F7" s="255"/>
      <c r="G7" s="255"/>
      <c r="H7" s="255"/>
      <c r="I7" s="255"/>
      <c r="J7" s="255"/>
      <c r="K7" s="255"/>
      <c r="L7" s="255"/>
      <c r="M7" s="256"/>
      <c r="N7" s="235"/>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row>
    <row r="8" spans="1:42" ht="13.2" thickBot="1">
      <c r="A8" s="42"/>
      <c r="B8" s="42"/>
      <c r="C8" s="42"/>
      <c r="D8" s="42"/>
      <c r="E8" s="42"/>
      <c r="F8" s="42"/>
      <c r="G8" s="42"/>
      <c r="H8" s="42"/>
      <c r="I8" s="42"/>
      <c r="J8" s="42"/>
      <c r="K8" s="132"/>
      <c r="L8" s="133"/>
      <c r="M8" s="42"/>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29.25" customHeight="1" thickBot="1">
      <c r="A9" s="238" t="s">
        <v>28</v>
      </c>
      <c r="B9" s="239"/>
      <c r="C9" s="23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1"/>
    </row>
    <row r="10" spans="1:42" ht="29.25" customHeight="1" thickBot="1">
      <c r="A10" s="269"/>
      <c r="B10" s="270"/>
      <c r="C10" s="271"/>
      <c r="D10" s="272" t="s">
        <v>122</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3"/>
    </row>
    <row r="11" spans="1:42" ht="29.25" customHeight="1" thickBot="1">
      <c r="A11" s="269"/>
      <c r="B11" s="270"/>
      <c r="C11" s="271"/>
      <c r="D11" s="274" t="s">
        <v>50</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row>
    <row r="12" spans="1:42" ht="29.25" customHeight="1" thickBot="1">
      <c r="A12" s="269"/>
      <c r="B12" s="270"/>
      <c r="C12" s="271"/>
      <c r="D12" s="274" t="s">
        <v>48</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thickBot="1">
      <c r="A13" s="269"/>
      <c r="B13" s="270"/>
      <c r="C13" s="271"/>
      <c r="D13" s="274" t="s">
        <v>29</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thickBot="1">
      <c r="A14" s="269"/>
      <c r="B14" s="270"/>
      <c r="C14" s="271"/>
      <c r="D14" s="274" t="s">
        <v>82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thickBot="1">
      <c r="A15" s="269"/>
      <c r="B15" s="270"/>
      <c r="C15" s="271"/>
      <c r="D15" s="276" t="s">
        <v>110</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ht="13.2" thickBot="1">
      <c r="A16" s="42"/>
      <c r="B16" s="42"/>
      <c r="C16" s="42"/>
      <c r="D16" s="42"/>
      <c r="E16" s="42"/>
      <c r="F16" s="42"/>
      <c r="G16" s="42"/>
      <c r="H16" s="42"/>
      <c r="I16" s="42"/>
      <c r="J16" s="42"/>
      <c r="K16" s="132"/>
      <c r="L16" s="133"/>
      <c r="M16" s="4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3" ht="41.25" customHeight="1">
      <c r="A17" s="279" t="s">
        <v>11</v>
      </c>
      <c r="B17" s="280"/>
      <c r="C17" s="280"/>
      <c r="D17" s="280"/>
      <c r="E17" s="280"/>
      <c r="F17" s="280"/>
      <c r="G17" s="280"/>
      <c r="H17" s="280"/>
      <c r="I17" s="280"/>
      <c r="J17" s="280"/>
      <c r="K17" s="281" t="s">
        <v>7</v>
      </c>
      <c r="L17" s="281"/>
      <c r="M17" s="281"/>
      <c r="N17" s="281"/>
      <c r="O17" s="281"/>
      <c r="P17" s="281"/>
      <c r="Q17" s="281"/>
      <c r="R17" s="281" t="s">
        <v>45</v>
      </c>
      <c r="S17" s="281"/>
      <c r="T17" s="281"/>
      <c r="U17" s="281"/>
      <c r="V17" s="281"/>
      <c r="W17" s="281"/>
      <c r="X17" s="281"/>
      <c r="Y17" s="282" t="s">
        <v>73</v>
      </c>
      <c r="Z17" s="282"/>
      <c r="AA17" s="282"/>
      <c r="AB17" s="282"/>
      <c r="AC17" s="282"/>
      <c r="AD17" s="282"/>
      <c r="AE17" s="282"/>
      <c r="AF17" s="281" t="s">
        <v>76</v>
      </c>
      <c r="AG17" s="281"/>
      <c r="AH17" s="281"/>
      <c r="AI17" s="281"/>
      <c r="AJ17" s="281"/>
      <c r="AK17" s="281"/>
      <c r="AL17" s="283"/>
      <c r="AM17" s="40"/>
      <c r="AN17" s="40"/>
      <c r="AO17" s="40"/>
      <c r="AP17" s="40"/>
    </row>
    <row r="18" spans="1:43" ht="41.25" customHeight="1" thickBot="1">
      <c r="A18" s="290">
        <f>IF(AH5="",0,AH5)</f>
        <v>0</v>
      </c>
      <c r="B18" s="291"/>
      <c r="C18" s="291"/>
      <c r="D18" s="291"/>
      <c r="E18" s="291"/>
      <c r="F18" s="291"/>
      <c r="G18" s="291"/>
      <c r="H18" s="291"/>
      <c r="I18" s="292"/>
      <c r="J18" s="134" t="s">
        <v>72</v>
      </c>
      <c r="K18" s="293">
        <v>5000</v>
      </c>
      <c r="L18" s="293"/>
      <c r="M18" s="293"/>
      <c r="N18" s="293"/>
      <c r="O18" s="294"/>
      <c r="P18" s="288" t="s">
        <v>120</v>
      </c>
      <c r="Q18" s="295"/>
      <c r="R18" s="286">
        <f>IF(AH5="",0,A18*K18)</f>
        <v>0</v>
      </c>
      <c r="S18" s="286"/>
      <c r="T18" s="286"/>
      <c r="U18" s="286"/>
      <c r="V18" s="287"/>
      <c r="W18" s="288" t="s">
        <v>120</v>
      </c>
      <c r="X18" s="295"/>
      <c r="Y18" s="284"/>
      <c r="Z18" s="285"/>
      <c r="AA18" s="285"/>
      <c r="AB18" s="285"/>
      <c r="AC18" s="285"/>
      <c r="AD18" s="285"/>
      <c r="AE18" s="135" t="s">
        <v>74</v>
      </c>
      <c r="AF18" s="286">
        <f>ROUNDDOWN(R18/6*Y18,0)</f>
        <v>0</v>
      </c>
      <c r="AG18" s="286"/>
      <c r="AH18" s="286"/>
      <c r="AI18" s="286"/>
      <c r="AJ18" s="287"/>
      <c r="AK18" s="288" t="s">
        <v>120</v>
      </c>
      <c r="AL18" s="289"/>
      <c r="AM18" s="40"/>
      <c r="AN18" s="40"/>
      <c r="AO18" s="40"/>
      <c r="AP18" s="40"/>
      <c r="AQ18" s="137"/>
    </row>
    <row r="19" spans="1:43" ht="22.5" customHeight="1" thickBot="1">
      <c r="A19" s="42"/>
      <c r="B19" s="42"/>
      <c r="C19" s="42"/>
      <c r="D19" s="42"/>
      <c r="E19" s="42"/>
      <c r="F19" s="42"/>
      <c r="G19" s="136"/>
      <c r="H19" s="42"/>
      <c r="I19" s="42"/>
      <c r="J19" s="42"/>
      <c r="K19" s="132"/>
      <c r="L19" s="133"/>
      <c r="M19" s="42"/>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1:43" ht="41.25" customHeight="1">
      <c r="A20" s="279" t="s">
        <v>63</v>
      </c>
      <c r="B20" s="280"/>
      <c r="C20" s="280"/>
      <c r="D20" s="280"/>
      <c r="E20" s="280"/>
      <c r="F20" s="280"/>
      <c r="G20" s="280"/>
      <c r="H20" s="280"/>
      <c r="I20" s="280"/>
      <c r="J20" s="280"/>
      <c r="K20" s="281" t="s">
        <v>7</v>
      </c>
      <c r="L20" s="281"/>
      <c r="M20" s="281"/>
      <c r="N20" s="281"/>
      <c r="O20" s="281"/>
      <c r="P20" s="281"/>
      <c r="Q20" s="281"/>
      <c r="R20" s="281" t="s">
        <v>45</v>
      </c>
      <c r="S20" s="281"/>
      <c r="T20" s="281"/>
      <c r="U20" s="281"/>
      <c r="V20" s="281"/>
      <c r="W20" s="281"/>
      <c r="X20" s="281"/>
      <c r="Y20" s="282" t="s">
        <v>73</v>
      </c>
      <c r="Z20" s="282"/>
      <c r="AA20" s="282"/>
      <c r="AB20" s="282"/>
      <c r="AC20" s="282"/>
      <c r="AD20" s="282"/>
      <c r="AE20" s="282"/>
      <c r="AF20" s="281" t="s">
        <v>77</v>
      </c>
      <c r="AG20" s="281"/>
      <c r="AH20" s="281"/>
      <c r="AI20" s="281"/>
      <c r="AJ20" s="281"/>
      <c r="AK20" s="281"/>
      <c r="AL20" s="283"/>
      <c r="AM20" s="40"/>
      <c r="AN20" s="40"/>
      <c r="AO20" s="40"/>
      <c r="AP20" s="40"/>
    </row>
    <row r="21" spans="1:43" ht="41.25" customHeight="1" thickBot="1">
      <c r="A21" s="290">
        <f>IF(AM5="",0,AM5)</f>
        <v>0</v>
      </c>
      <c r="B21" s="291"/>
      <c r="C21" s="291"/>
      <c r="D21" s="291"/>
      <c r="E21" s="291"/>
      <c r="F21" s="291"/>
      <c r="G21" s="291"/>
      <c r="H21" s="291"/>
      <c r="I21" s="292"/>
      <c r="J21" s="134" t="s">
        <v>72</v>
      </c>
      <c r="K21" s="293">
        <v>1650</v>
      </c>
      <c r="L21" s="293"/>
      <c r="M21" s="293"/>
      <c r="N21" s="293"/>
      <c r="O21" s="294"/>
      <c r="P21" s="288" t="s">
        <v>120</v>
      </c>
      <c r="Q21" s="295"/>
      <c r="R21" s="286">
        <f>A21*K21</f>
        <v>0</v>
      </c>
      <c r="S21" s="286"/>
      <c r="T21" s="286"/>
      <c r="U21" s="286"/>
      <c r="V21" s="287"/>
      <c r="W21" s="288" t="s">
        <v>120</v>
      </c>
      <c r="X21" s="295"/>
      <c r="Y21" s="284"/>
      <c r="Z21" s="285"/>
      <c r="AA21" s="285"/>
      <c r="AB21" s="285"/>
      <c r="AC21" s="285"/>
      <c r="AD21" s="285"/>
      <c r="AE21" s="135" t="s">
        <v>74</v>
      </c>
      <c r="AF21" s="286">
        <f>ROUNDDOWN(R21/6*Y21,0)</f>
        <v>0</v>
      </c>
      <c r="AG21" s="286"/>
      <c r="AH21" s="286"/>
      <c r="AI21" s="286"/>
      <c r="AJ21" s="287"/>
      <c r="AK21" s="288" t="s">
        <v>120</v>
      </c>
      <c r="AL21" s="289"/>
      <c r="AM21" s="40"/>
      <c r="AN21" s="40"/>
      <c r="AO21" s="40"/>
      <c r="AP21" s="40"/>
      <c r="AQ21" s="137"/>
    </row>
    <row r="22" spans="1:43" ht="22.5" customHeight="1" thickBot="1">
      <c r="A22" s="42"/>
      <c r="B22" s="42"/>
      <c r="C22" s="42"/>
      <c r="D22" s="42"/>
      <c r="E22" s="42"/>
      <c r="F22" s="42"/>
      <c r="G22" s="42"/>
      <c r="H22" s="42"/>
      <c r="I22" s="42"/>
      <c r="J22" s="42"/>
      <c r="K22" s="132"/>
      <c r="L22" s="133"/>
      <c r="M22" s="42"/>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3" ht="40.5" customHeight="1">
      <c r="AJ23" s="296" t="s">
        <v>58</v>
      </c>
      <c r="AK23" s="281"/>
      <c r="AL23" s="281"/>
      <c r="AM23" s="281"/>
      <c r="AN23" s="281"/>
      <c r="AO23" s="281"/>
      <c r="AP23" s="283"/>
    </row>
    <row r="24" spans="1:43" ht="40.5" customHeight="1" thickBot="1">
      <c r="AJ24" s="297">
        <f>AF18+AF21</f>
        <v>0</v>
      </c>
      <c r="AK24" s="286"/>
      <c r="AL24" s="286"/>
      <c r="AM24" s="286"/>
      <c r="AN24" s="287"/>
      <c r="AO24" s="288" t="s">
        <v>120</v>
      </c>
      <c r="AP24" s="289"/>
    </row>
  </sheetData>
  <sheetProtection algorithmName="SHA-512" hashValue="TgZpnGoNI+egvk13RZPzbfRBgMlrVx/4420DV9VFzpwqh6edaLD1Ui6+5h3IMKHZZJOn9X6UqBO/C6qNjUIfBQ==" saltValue="jdzF5xeKk/dhJzxybcQd4w==" spinCount="100000" sheet="1" objects="1" scenarios="1"/>
  <protectedRanges>
    <protectedRange sqref="AK4 AM5 AH5 N3:N5 S6 V6 N7 A10:A15 Y18 Y21" name="範囲1"/>
  </protectedRanges>
  <mergeCells count="57">
    <mergeCell ref="A9:AP9"/>
    <mergeCell ref="A3:C7"/>
    <mergeCell ref="N3:R3"/>
    <mergeCell ref="N4:AE4"/>
    <mergeCell ref="AF4:AJ4"/>
    <mergeCell ref="AK4:AP4"/>
    <mergeCell ref="N5:AE5"/>
    <mergeCell ref="AF5:AG5"/>
    <mergeCell ref="AH5:AI5"/>
    <mergeCell ref="AK5:AL5"/>
    <mergeCell ref="AM5:AN5"/>
    <mergeCell ref="D6:M7"/>
    <mergeCell ref="S6:T6"/>
    <mergeCell ref="V6:X6"/>
    <mergeCell ref="AF6:AP6"/>
    <mergeCell ref="N7:AP7"/>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21:AD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AF21:AJ21"/>
    <mergeCell ref="AK21:AL21"/>
    <mergeCell ref="AJ23:AP23"/>
    <mergeCell ref="AJ24:AN24"/>
    <mergeCell ref="AO24:AP24"/>
  </mergeCells>
  <phoneticPr fontId="37"/>
  <conditionalFormatting sqref="A10:A15">
    <cfRule type="containsBlanks" dxfId="79" priority="4">
      <formula>LEN(TRIM(A10))=0</formula>
    </cfRule>
  </conditionalFormatting>
  <conditionalFormatting sqref="N3:R3 AK4 N7:AP7">
    <cfRule type="containsBlanks" dxfId="78" priority="8">
      <formula>LEN(TRIM(N3))=0</formula>
    </cfRule>
  </conditionalFormatting>
  <conditionalFormatting sqref="N4:AE5">
    <cfRule type="containsBlanks" dxfId="77" priority="7">
      <formula>LEN(TRIM(N4))=0</formula>
    </cfRule>
  </conditionalFormatting>
  <conditionalFormatting sqref="S6:T6 V6:X6">
    <cfRule type="containsBlanks" dxfId="76" priority="5">
      <formula>LEN(TRIM(S6))=0</formula>
    </cfRule>
  </conditionalFormatting>
  <conditionalFormatting sqref="Y18:AD18">
    <cfRule type="containsBlanks" dxfId="75" priority="2">
      <formula>LEN(TRIM(Y18))=0</formula>
    </cfRule>
  </conditionalFormatting>
  <conditionalFormatting sqref="Y21:AD21">
    <cfRule type="containsBlanks" dxfId="74" priority="1">
      <formula>LEN(TRIM(Y21))=0</formula>
    </cfRule>
  </conditionalFormatting>
  <conditionalFormatting sqref="AH5:AI5">
    <cfRule type="containsBlanks" dxfId="73" priority="6">
      <formula>LEN(TRIM(AH5))=0</formula>
    </cfRule>
  </conditionalFormatting>
  <conditionalFormatting sqref="AM5:AN5">
    <cfRule type="containsBlanks" dxfId="72" priority="3">
      <formula>LEN(TRIM(AM5))=0</formula>
    </cfRule>
  </conditionalFormatting>
  <dataValidations count="7">
    <dataValidation imeMode="halfAlpha" allowBlank="1" showInputMessage="1" showErrorMessage="1" sqref="AO5 AJ5" xr:uid="{5F4FCB88-C08B-4FC8-8C85-B499F0CDE16C}"/>
    <dataValidation imeMode="disabled" allowBlank="1" showInputMessage="1" showErrorMessage="1" sqref="AM5:AN5 AH5:AI5 V6:Y6 S6:T6" xr:uid="{A41DE5FB-6673-4BDD-A2E7-7E3CD4995DFF}"/>
    <dataValidation type="list" imeMode="disabled" allowBlank="1" showInputMessage="1" showErrorMessage="1" sqref="A10:A15" xr:uid="{66CED68B-4A65-432E-8579-D6C47E907E13}">
      <formula1>"○"</formula1>
    </dataValidation>
    <dataValidation type="list" allowBlank="1" showInputMessage="1" showErrorMessage="1" sqref="Y21:AD21 Y18:AD18" xr:uid="{813A8C74-C2BB-4258-AAF7-2F8D7B746921}">
      <formula1>"6,5,4,3,2,1"</formula1>
    </dataValidation>
    <dataValidation type="textLength" allowBlank="1" showErrorMessage="1" error="10桁で入力してください。" sqref="N3:R3" xr:uid="{4E47EB6F-242E-4BC1-8A29-41828C9FF57D}">
      <formula1>9</formula1>
      <formula2>10</formula2>
    </dataValidation>
    <dataValidation type="list" allowBlank="1" showInputMessage="1" showErrorMessage="1" sqref="N5:AE5" xr:uid="{C2639AEC-6F06-408A-A41E-B2889CB80508}">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4498378F-57CD-466D-A192-91F49FE2BABC}">
      <formula1>92</formula1>
      <formula2>45747</formula2>
    </dataValidation>
  </dataValidations>
  <pageMargins left="0.59055118110236227" right="0.59055118110236227"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4991-7D38-4041-A02A-BDD0C0D54672}">
  <sheetPr>
    <pageSetUpPr fitToPage="1"/>
  </sheetPr>
  <dimension ref="A1:AQ24"/>
  <sheetViews>
    <sheetView view="pageBreakPreview" topLeftCell="A7" zoomScaleNormal="100" zoomScaleSheetLayoutView="100" workbookViewId="0">
      <selection activeCell="AT10" sqref="AT10"/>
    </sheetView>
  </sheetViews>
  <sheetFormatPr defaultColWidth="9" defaultRowHeight="12.6"/>
  <cols>
    <col min="1" max="42" width="2.109375" style="30" customWidth="1"/>
    <col min="43" max="46" width="9" style="30"/>
    <col min="47" max="47" width="48.6640625" style="30" bestFit="1" customWidth="1"/>
    <col min="48" max="16384" width="9" style="30"/>
  </cols>
  <sheetData>
    <row r="1" spans="1:42">
      <c r="A1" s="41" t="s">
        <v>66</v>
      </c>
      <c r="B1" s="41"/>
      <c r="C1" s="4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115" t="s">
        <v>126</v>
      </c>
    </row>
    <row r="2" spans="1:42" ht="13.2" thickBo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42" t="s">
        <v>0</v>
      </c>
      <c r="B3" s="243"/>
      <c r="C3" s="244"/>
      <c r="D3" s="116" t="s">
        <v>14</v>
      </c>
      <c r="E3" s="117"/>
      <c r="F3" s="117"/>
      <c r="G3" s="118"/>
      <c r="H3" s="118"/>
      <c r="I3" s="118"/>
      <c r="J3" s="118"/>
      <c r="K3" s="118"/>
      <c r="L3" s="118"/>
      <c r="M3" s="119"/>
      <c r="N3" s="257"/>
      <c r="O3" s="258"/>
      <c r="P3" s="258"/>
      <c r="Q3" s="258"/>
      <c r="R3" s="259"/>
      <c r="S3" s="120"/>
      <c r="T3" s="120"/>
      <c r="U3" s="120"/>
      <c r="V3" s="120"/>
      <c r="W3" s="120"/>
      <c r="X3" s="120"/>
      <c r="Y3" s="120"/>
      <c r="Z3" s="120"/>
      <c r="AA3" s="120"/>
      <c r="AB3" s="120"/>
      <c r="AC3" s="120"/>
      <c r="AD3" s="120"/>
      <c r="AE3" s="120"/>
      <c r="AF3" s="120"/>
      <c r="AG3" s="120"/>
      <c r="AH3" s="120"/>
      <c r="AI3" s="120"/>
      <c r="AJ3" s="121"/>
      <c r="AK3" s="121"/>
      <c r="AL3" s="121"/>
      <c r="AM3" s="121"/>
      <c r="AN3" s="121"/>
      <c r="AO3" s="121"/>
      <c r="AP3" s="122"/>
    </row>
    <row r="4" spans="1:42" ht="42" customHeight="1">
      <c r="A4" s="245"/>
      <c r="B4" s="246"/>
      <c r="C4" s="247"/>
      <c r="D4" s="123" t="s">
        <v>31</v>
      </c>
      <c r="E4" s="46"/>
      <c r="F4" s="46"/>
      <c r="G4" s="124"/>
      <c r="H4" s="124"/>
      <c r="I4" s="124"/>
      <c r="J4" s="124"/>
      <c r="K4" s="124"/>
      <c r="L4" s="124"/>
      <c r="M4" s="125"/>
      <c r="N4" s="260"/>
      <c r="O4" s="172"/>
      <c r="P4" s="172"/>
      <c r="Q4" s="172"/>
      <c r="R4" s="172"/>
      <c r="S4" s="172"/>
      <c r="T4" s="172"/>
      <c r="U4" s="172"/>
      <c r="V4" s="172"/>
      <c r="W4" s="172"/>
      <c r="X4" s="172"/>
      <c r="Y4" s="172"/>
      <c r="Z4" s="172"/>
      <c r="AA4" s="172"/>
      <c r="AB4" s="172"/>
      <c r="AC4" s="172"/>
      <c r="AD4" s="172"/>
      <c r="AE4" s="172"/>
      <c r="AF4" s="261" t="s">
        <v>55</v>
      </c>
      <c r="AG4" s="155"/>
      <c r="AH4" s="155"/>
      <c r="AI4" s="155"/>
      <c r="AJ4" s="155"/>
      <c r="AK4" s="262"/>
      <c r="AL4" s="262"/>
      <c r="AM4" s="262"/>
      <c r="AN4" s="262"/>
      <c r="AO4" s="262"/>
      <c r="AP4" s="263"/>
    </row>
    <row r="5" spans="1:42" ht="42" customHeight="1">
      <c r="A5" s="245"/>
      <c r="B5" s="246"/>
      <c r="C5" s="247"/>
      <c r="D5" s="126" t="s">
        <v>4</v>
      </c>
      <c r="E5" s="40"/>
      <c r="F5" s="40"/>
      <c r="G5" s="42"/>
      <c r="H5" s="42"/>
      <c r="I5" s="42"/>
      <c r="J5" s="42"/>
      <c r="K5" s="42"/>
      <c r="L5" s="42"/>
      <c r="M5" s="127"/>
      <c r="N5" s="264"/>
      <c r="O5" s="264"/>
      <c r="P5" s="264"/>
      <c r="Q5" s="264"/>
      <c r="R5" s="264"/>
      <c r="S5" s="264"/>
      <c r="T5" s="264"/>
      <c r="U5" s="264"/>
      <c r="V5" s="264"/>
      <c r="W5" s="264"/>
      <c r="X5" s="264"/>
      <c r="Y5" s="264"/>
      <c r="Z5" s="264"/>
      <c r="AA5" s="264"/>
      <c r="AB5" s="264"/>
      <c r="AC5" s="264"/>
      <c r="AD5" s="264"/>
      <c r="AE5" s="265"/>
      <c r="AF5" s="266" t="s">
        <v>71</v>
      </c>
      <c r="AG5" s="267"/>
      <c r="AH5" s="268"/>
      <c r="AI5" s="268"/>
      <c r="AJ5" s="128" t="s">
        <v>47</v>
      </c>
      <c r="AK5" s="266" t="s">
        <v>41</v>
      </c>
      <c r="AL5" s="267"/>
      <c r="AM5" s="268"/>
      <c r="AN5" s="268"/>
      <c r="AO5" s="128" t="s">
        <v>47</v>
      </c>
      <c r="AP5" s="129"/>
    </row>
    <row r="6" spans="1:42" ht="42" customHeight="1">
      <c r="A6" s="245"/>
      <c r="B6" s="246"/>
      <c r="C6" s="247"/>
      <c r="D6" s="251" t="s">
        <v>42</v>
      </c>
      <c r="E6" s="252"/>
      <c r="F6" s="252"/>
      <c r="G6" s="252"/>
      <c r="H6" s="252"/>
      <c r="I6" s="252"/>
      <c r="J6" s="252"/>
      <c r="K6" s="252"/>
      <c r="L6" s="252"/>
      <c r="M6" s="253"/>
      <c r="N6" s="130" t="s">
        <v>8</v>
      </c>
      <c r="O6" s="130"/>
      <c r="P6" s="130"/>
      <c r="Q6" s="130"/>
      <c r="R6" s="130"/>
      <c r="S6" s="232"/>
      <c r="T6" s="232"/>
      <c r="U6" s="130" t="s">
        <v>6</v>
      </c>
      <c r="V6" s="232"/>
      <c r="W6" s="232"/>
      <c r="X6" s="232"/>
      <c r="Y6" s="131"/>
      <c r="Z6" s="130" t="s">
        <v>17</v>
      </c>
      <c r="AA6" s="130"/>
      <c r="AB6" s="130"/>
      <c r="AC6" s="130"/>
      <c r="AD6" s="130"/>
      <c r="AE6" s="130"/>
      <c r="AF6" s="233"/>
      <c r="AG6" s="233"/>
      <c r="AH6" s="233"/>
      <c r="AI6" s="233"/>
      <c r="AJ6" s="233"/>
      <c r="AK6" s="233"/>
      <c r="AL6" s="233"/>
      <c r="AM6" s="233"/>
      <c r="AN6" s="233"/>
      <c r="AO6" s="233"/>
      <c r="AP6" s="234"/>
    </row>
    <row r="7" spans="1:42" ht="42" customHeight="1" thickBot="1">
      <c r="A7" s="248"/>
      <c r="B7" s="249"/>
      <c r="C7" s="250"/>
      <c r="D7" s="254"/>
      <c r="E7" s="255"/>
      <c r="F7" s="255"/>
      <c r="G7" s="255"/>
      <c r="H7" s="255"/>
      <c r="I7" s="255"/>
      <c r="J7" s="255"/>
      <c r="K7" s="255"/>
      <c r="L7" s="255"/>
      <c r="M7" s="256"/>
      <c r="N7" s="235"/>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row>
    <row r="8" spans="1:42" ht="13.2" thickBot="1">
      <c r="A8" s="42"/>
      <c r="B8" s="42"/>
      <c r="C8" s="42"/>
      <c r="D8" s="42"/>
      <c r="E8" s="42"/>
      <c r="F8" s="42"/>
      <c r="G8" s="42"/>
      <c r="H8" s="42"/>
      <c r="I8" s="42"/>
      <c r="J8" s="42"/>
      <c r="K8" s="132"/>
      <c r="L8" s="133"/>
      <c r="M8" s="42"/>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29.25" customHeight="1" thickBot="1">
      <c r="A9" s="238" t="s">
        <v>28</v>
      </c>
      <c r="B9" s="239"/>
      <c r="C9" s="23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1"/>
    </row>
    <row r="10" spans="1:42" ht="29.25" customHeight="1" thickBot="1">
      <c r="A10" s="269"/>
      <c r="B10" s="270"/>
      <c r="C10" s="271"/>
      <c r="D10" s="272" t="s">
        <v>122</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3"/>
    </row>
    <row r="11" spans="1:42" ht="29.25" customHeight="1" thickBot="1">
      <c r="A11" s="269"/>
      <c r="B11" s="270"/>
      <c r="C11" s="271"/>
      <c r="D11" s="274" t="s">
        <v>50</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row>
    <row r="12" spans="1:42" ht="29.25" customHeight="1" thickBot="1">
      <c r="A12" s="269"/>
      <c r="B12" s="270"/>
      <c r="C12" s="271"/>
      <c r="D12" s="274" t="s">
        <v>48</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thickBot="1">
      <c r="A13" s="269"/>
      <c r="B13" s="270"/>
      <c r="C13" s="271"/>
      <c r="D13" s="274" t="s">
        <v>29</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thickBot="1">
      <c r="A14" s="269"/>
      <c r="B14" s="270"/>
      <c r="C14" s="271"/>
      <c r="D14" s="274" t="s">
        <v>82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thickBot="1">
      <c r="A15" s="269"/>
      <c r="B15" s="270"/>
      <c r="C15" s="271"/>
      <c r="D15" s="276" t="s">
        <v>110</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ht="13.2" thickBot="1">
      <c r="A16" s="42"/>
      <c r="B16" s="42"/>
      <c r="C16" s="42"/>
      <c r="D16" s="42"/>
      <c r="E16" s="42"/>
      <c r="F16" s="42"/>
      <c r="G16" s="42"/>
      <c r="H16" s="42"/>
      <c r="I16" s="42"/>
      <c r="J16" s="42"/>
      <c r="K16" s="132"/>
      <c r="L16" s="133"/>
      <c r="M16" s="4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3" ht="41.25" customHeight="1">
      <c r="A17" s="279" t="s">
        <v>11</v>
      </c>
      <c r="B17" s="280"/>
      <c r="C17" s="280"/>
      <c r="D17" s="280"/>
      <c r="E17" s="280"/>
      <c r="F17" s="280"/>
      <c r="G17" s="280"/>
      <c r="H17" s="280"/>
      <c r="I17" s="280"/>
      <c r="J17" s="280"/>
      <c r="K17" s="281" t="s">
        <v>7</v>
      </c>
      <c r="L17" s="281"/>
      <c r="M17" s="281"/>
      <c r="N17" s="281"/>
      <c r="O17" s="281"/>
      <c r="P17" s="281"/>
      <c r="Q17" s="281"/>
      <c r="R17" s="281" t="s">
        <v>45</v>
      </c>
      <c r="S17" s="281"/>
      <c r="T17" s="281"/>
      <c r="U17" s="281"/>
      <c r="V17" s="281"/>
      <c r="W17" s="281"/>
      <c r="X17" s="281"/>
      <c r="Y17" s="282" t="s">
        <v>73</v>
      </c>
      <c r="Z17" s="282"/>
      <c r="AA17" s="282"/>
      <c r="AB17" s="282"/>
      <c r="AC17" s="282"/>
      <c r="AD17" s="282"/>
      <c r="AE17" s="282"/>
      <c r="AF17" s="281" t="s">
        <v>76</v>
      </c>
      <c r="AG17" s="281"/>
      <c r="AH17" s="281"/>
      <c r="AI17" s="281"/>
      <c r="AJ17" s="281"/>
      <c r="AK17" s="281"/>
      <c r="AL17" s="283"/>
      <c r="AM17" s="40"/>
      <c r="AN17" s="40"/>
      <c r="AO17" s="40"/>
      <c r="AP17" s="40"/>
    </row>
    <row r="18" spans="1:43" ht="41.25" customHeight="1" thickBot="1">
      <c r="A18" s="290">
        <f>IF(AH5="",0,AH5)</f>
        <v>0</v>
      </c>
      <c r="B18" s="291"/>
      <c r="C18" s="291"/>
      <c r="D18" s="291"/>
      <c r="E18" s="291"/>
      <c r="F18" s="291"/>
      <c r="G18" s="291"/>
      <c r="H18" s="291"/>
      <c r="I18" s="292"/>
      <c r="J18" s="134" t="s">
        <v>72</v>
      </c>
      <c r="K18" s="293">
        <v>5000</v>
      </c>
      <c r="L18" s="293"/>
      <c r="M18" s="293"/>
      <c r="N18" s="293"/>
      <c r="O18" s="294"/>
      <c r="P18" s="288" t="s">
        <v>120</v>
      </c>
      <c r="Q18" s="295"/>
      <c r="R18" s="286">
        <f>IF(AH5="",0,A18*K18)</f>
        <v>0</v>
      </c>
      <c r="S18" s="286"/>
      <c r="T18" s="286"/>
      <c r="U18" s="286"/>
      <c r="V18" s="287"/>
      <c r="W18" s="288" t="s">
        <v>120</v>
      </c>
      <c r="X18" s="295"/>
      <c r="Y18" s="284"/>
      <c r="Z18" s="285"/>
      <c r="AA18" s="285"/>
      <c r="AB18" s="285"/>
      <c r="AC18" s="285"/>
      <c r="AD18" s="285"/>
      <c r="AE18" s="135" t="s">
        <v>74</v>
      </c>
      <c r="AF18" s="286">
        <f>ROUNDDOWN(R18/6*Y18,0)</f>
        <v>0</v>
      </c>
      <c r="AG18" s="286"/>
      <c r="AH18" s="286"/>
      <c r="AI18" s="286"/>
      <c r="AJ18" s="287"/>
      <c r="AK18" s="288" t="s">
        <v>120</v>
      </c>
      <c r="AL18" s="289"/>
      <c r="AM18" s="40"/>
      <c r="AN18" s="40"/>
      <c r="AO18" s="40"/>
      <c r="AP18" s="40"/>
      <c r="AQ18" s="137"/>
    </row>
    <row r="19" spans="1:43" ht="22.5" customHeight="1" thickBot="1">
      <c r="A19" s="42"/>
      <c r="B19" s="42"/>
      <c r="C19" s="42"/>
      <c r="D19" s="42"/>
      <c r="E19" s="42"/>
      <c r="F19" s="42"/>
      <c r="G19" s="136"/>
      <c r="H19" s="42"/>
      <c r="I19" s="42"/>
      <c r="J19" s="42"/>
      <c r="K19" s="132"/>
      <c r="L19" s="133"/>
      <c r="M19" s="42"/>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1:43" ht="41.25" customHeight="1">
      <c r="A20" s="279" t="s">
        <v>63</v>
      </c>
      <c r="B20" s="280"/>
      <c r="C20" s="280"/>
      <c r="D20" s="280"/>
      <c r="E20" s="280"/>
      <c r="F20" s="280"/>
      <c r="G20" s="280"/>
      <c r="H20" s="280"/>
      <c r="I20" s="280"/>
      <c r="J20" s="280"/>
      <c r="K20" s="281" t="s">
        <v>7</v>
      </c>
      <c r="L20" s="281"/>
      <c r="M20" s="281"/>
      <c r="N20" s="281"/>
      <c r="O20" s="281"/>
      <c r="P20" s="281"/>
      <c r="Q20" s="281"/>
      <c r="R20" s="281" t="s">
        <v>45</v>
      </c>
      <c r="S20" s="281"/>
      <c r="T20" s="281"/>
      <c r="U20" s="281"/>
      <c r="V20" s="281"/>
      <c r="W20" s="281"/>
      <c r="X20" s="281"/>
      <c r="Y20" s="282" t="s">
        <v>73</v>
      </c>
      <c r="Z20" s="282"/>
      <c r="AA20" s="282"/>
      <c r="AB20" s="282"/>
      <c r="AC20" s="282"/>
      <c r="AD20" s="282"/>
      <c r="AE20" s="282"/>
      <c r="AF20" s="281" t="s">
        <v>77</v>
      </c>
      <c r="AG20" s="281"/>
      <c r="AH20" s="281"/>
      <c r="AI20" s="281"/>
      <c r="AJ20" s="281"/>
      <c r="AK20" s="281"/>
      <c r="AL20" s="283"/>
      <c r="AM20" s="40"/>
      <c r="AN20" s="40"/>
      <c r="AO20" s="40"/>
      <c r="AP20" s="40"/>
    </row>
    <row r="21" spans="1:43" ht="41.25" customHeight="1" thickBot="1">
      <c r="A21" s="290">
        <f>IF(AM5="",0,AM5)</f>
        <v>0</v>
      </c>
      <c r="B21" s="291"/>
      <c r="C21" s="291"/>
      <c r="D21" s="291"/>
      <c r="E21" s="291"/>
      <c r="F21" s="291"/>
      <c r="G21" s="291"/>
      <c r="H21" s="291"/>
      <c r="I21" s="292"/>
      <c r="J21" s="134" t="s">
        <v>72</v>
      </c>
      <c r="K21" s="293">
        <v>1650</v>
      </c>
      <c r="L21" s="293"/>
      <c r="M21" s="293"/>
      <c r="N21" s="293"/>
      <c r="O21" s="294"/>
      <c r="P21" s="288" t="s">
        <v>120</v>
      </c>
      <c r="Q21" s="295"/>
      <c r="R21" s="286">
        <f>A21*K21</f>
        <v>0</v>
      </c>
      <c r="S21" s="286"/>
      <c r="T21" s="286"/>
      <c r="U21" s="286"/>
      <c r="V21" s="287"/>
      <c r="W21" s="288" t="s">
        <v>120</v>
      </c>
      <c r="X21" s="295"/>
      <c r="Y21" s="284"/>
      <c r="Z21" s="285"/>
      <c r="AA21" s="285"/>
      <c r="AB21" s="285"/>
      <c r="AC21" s="285"/>
      <c r="AD21" s="285"/>
      <c r="AE21" s="135" t="s">
        <v>74</v>
      </c>
      <c r="AF21" s="286">
        <f>ROUNDDOWN(R21/6*Y21,0)</f>
        <v>0</v>
      </c>
      <c r="AG21" s="286"/>
      <c r="AH21" s="286"/>
      <c r="AI21" s="286"/>
      <c r="AJ21" s="287"/>
      <c r="AK21" s="288" t="s">
        <v>120</v>
      </c>
      <c r="AL21" s="289"/>
      <c r="AM21" s="40"/>
      <c r="AN21" s="40"/>
      <c r="AO21" s="40"/>
      <c r="AP21" s="40"/>
      <c r="AQ21" s="137"/>
    </row>
    <row r="22" spans="1:43" ht="22.5" customHeight="1" thickBot="1">
      <c r="A22" s="42"/>
      <c r="B22" s="42"/>
      <c r="C22" s="42"/>
      <c r="D22" s="42"/>
      <c r="E22" s="42"/>
      <c r="F22" s="42"/>
      <c r="G22" s="42"/>
      <c r="H22" s="42"/>
      <c r="I22" s="42"/>
      <c r="J22" s="42"/>
      <c r="K22" s="132"/>
      <c r="L22" s="133"/>
      <c r="M22" s="42"/>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3" ht="40.5" customHeight="1">
      <c r="AJ23" s="296" t="s">
        <v>58</v>
      </c>
      <c r="AK23" s="281"/>
      <c r="AL23" s="281"/>
      <c r="AM23" s="281"/>
      <c r="AN23" s="281"/>
      <c r="AO23" s="281"/>
      <c r="AP23" s="283"/>
    </row>
    <row r="24" spans="1:43" ht="40.5" customHeight="1" thickBot="1">
      <c r="AJ24" s="297">
        <f>AF18+AF21</f>
        <v>0</v>
      </c>
      <c r="AK24" s="286"/>
      <c r="AL24" s="286"/>
      <c r="AM24" s="286"/>
      <c r="AN24" s="287"/>
      <c r="AO24" s="288" t="s">
        <v>120</v>
      </c>
      <c r="AP24" s="289"/>
    </row>
  </sheetData>
  <sheetProtection algorithmName="SHA-512" hashValue="TgZpnGoNI+egvk13RZPzbfRBgMlrVx/4420DV9VFzpwqh6edaLD1Ui6+5h3IMKHZZJOn9X6UqBO/C6qNjUIfBQ==" saltValue="jdzF5xeKk/dhJzxybcQd4w==" spinCount="100000" sheet="1" objects="1" scenarios="1"/>
  <protectedRanges>
    <protectedRange sqref="AK4 AM5 AH5 N3:N5 S6 V6 N7 A10:A15 Y18 Y21" name="範囲1"/>
  </protectedRanges>
  <mergeCells count="57">
    <mergeCell ref="A9:AP9"/>
    <mergeCell ref="A3:C7"/>
    <mergeCell ref="N3:R3"/>
    <mergeCell ref="N4:AE4"/>
    <mergeCell ref="AF4:AJ4"/>
    <mergeCell ref="AK4:AP4"/>
    <mergeCell ref="N5:AE5"/>
    <mergeCell ref="AF5:AG5"/>
    <mergeCell ref="AH5:AI5"/>
    <mergeCell ref="AK5:AL5"/>
    <mergeCell ref="AM5:AN5"/>
    <mergeCell ref="D6:M7"/>
    <mergeCell ref="S6:T6"/>
    <mergeCell ref="V6:X6"/>
    <mergeCell ref="AF6:AP6"/>
    <mergeCell ref="N7:AP7"/>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21:AD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AF21:AJ21"/>
    <mergeCell ref="AK21:AL21"/>
    <mergeCell ref="AJ23:AP23"/>
    <mergeCell ref="AJ24:AN24"/>
    <mergeCell ref="AO24:AP24"/>
  </mergeCells>
  <phoneticPr fontId="37"/>
  <conditionalFormatting sqref="A10:A15">
    <cfRule type="containsBlanks" dxfId="71" priority="4">
      <formula>LEN(TRIM(A10))=0</formula>
    </cfRule>
  </conditionalFormatting>
  <conditionalFormatting sqref="N3:R3 AK4 N7:AP7">
    <cfRule type="containsBlanks" dxfId="70" priority="8">
      <formula>LEN(TRIM(N3))=0</formula>
    </cfRule>
  </conditionalFormatting>
  <conditionalFormatting sqref="N4:AE5">
    <cfRule type="containsBlanks" dxfId="69" priority="7">
      <formula>LEN(TRIM(N4))=0</formula>
    </cfRule>
  </conditionalFormatting>
  <conditionalFormatting sqref="S6:T6 V6:X6">
    <cfRule type="containsBlanks" dxfId="68" priority="5">
      <formula>LEN(TRIM(S6))=0</formula>
    </cfRule>
  </conditionalFormatting>
  <conditionalFormatting sqref="Y18:AD18">
    <cfRule type="containsBlanks" dxfId="67" priority="2">
      <formula>LEN(TRIM(Y18))=0</formula>
    </cfRule>
  </conditionalFormatting>
  <conditionalFormatting sqref="Y21:AD21">
    <cfRule type="containsBlanks" dxfId="66" priority="1">
      <formula>LEN(TRIM(Y21))=0</formula>
    </cfRule>
  </conditionalFormatting>
  <conditionalFormatting sqref="AH5:AI5">
    <cfRule type="containsBlanks" dxfId="65" priority="6">
      <formula>LEN(TRIM(AH5))=0</formula>
    </cfRule>
  </conditionalFormatting>
  <conditionalFormatting sqref="AM5:AN5">
    <cfRule type="containsBlanks" dxfId="64" priority="3">
      <formula>LEN(TRIM(AM5))=0</formula>
    </cfRule>
  </conditionalFormatting>
  <dataValidations count="7">
    <dataValidation imeMode="halfAlpha" allowBlank="1" showInputMessage="1" showErrorMessage="1" sqref="AO5 AJ5" xr:uid="{2DCB04B8-C6F8-40D2-A3D7-D102BC4F75CE}"/>
    <dataValidation imeMode="disabled" allowBlank="1" showInputMessage="1" showErrorMessage="1" sqref="AM5:AN5 AH5:AI5 V6:Y6 S6:T6" xr:uid="{6DD1B49F-CEE1-4DB3-A874-223C5722C834}"/>
    <dataValidation type="list" imeMode="disabled" allowBlank="1" showInputMessage="1" showErrorMessage="1" sqref="A10:A15" xr:uid="{E27B2B1D-1EBD-4D33-B677-C4A3DE26C2CA}">
      <formula1>"○"</formula1>
    </dataValidation>
    <dataValidation type="list" allowBlank="1" showInputMessage="1" showErrorMessage="1" sqref="Y21:AD21 Y18:AD18" xr:uid="{F94F2523-59B0-4717-9BFA-C468C7B0DEE1}">
      <formula1>"6,5,4,3,2,1"</formula1>
    </dataValidation>
    <dataValidation type="textLength" allowBlank="1" showErrorMessage="1" error="10桁で入力してください。" sqref="N3:R3" xr:uid="{4FCD63C1-F85D-4836-B213-E9D5C3514248}">
      <formula1>9</formula1>
      <formula2>10</formula2>
    </dataValidation>
    <dataValidation type="list" allowBlank="1" showInputMessage="1" showErrorMessage="1" sqref="N5:AE5" xr:uid="{A3380D13-5C37-434A-9103-B28F5ED37C59}">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322C9A62-3980-4BF5-9E5A-C082A7016B6E}">
      <formula1>92</formula1>
      <formula2>45747</formula2>
    </dataValidation>
  </dataValidations>
  <pageMargins left="0.59055118110236227" right="0.59055118110236227"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CA21-123C-47B4-9C6D-424DF5FDCE32}">
  <sheetPr>
    <pageSetUpPr fitToPage="1"/>
  </sheetPr>
  <dimension ref="A1:AQ24"/>
  <sheetViews>
    <sheetView view="pageBreakPreview" zoomScaleNormal="100" zoomScaleSheetLayoutView="100" workbookViewId="0">
      <selection activeCell="AT10" sqref="AT10"/>
    </sheetView>
  </sheetViews>
  <sheetFormatPr defaultColWidth="9" defaultRowHeight="12.6"/>
  <cols>
    <col min="1" max="42" width="2.109375" style="30" customWidth="1"/>
    <col min="43" max="46" width="9" style="30"/>
    <col min="47" max="47" width="48.6640625" style="30" bestFit="1" customWidth="1"/>
    <col min="48" max="16384" width="9" style="30"/>
  </cols>
  <sheetData>
    <row r="1" spans="1:42">
      <c r="A1" s="41" t="s">
        <v>66</v>
      </c>
      <c r="B1" s="41"/>
      <c r="C1" s="4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115" t="s">
        <v>126</v>
      </c>
    </row>
    <row r="2" spans="1:42" ht="13.2" thickBo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42" t="s">
        <v>0</v>
      </c>
      <c r="B3" s="243"/>
      <c r="C3" s="244"/>
      <c r="D3" s="116" t="s">
        <v>14</v>
      </c>
      <c r="E3" s="117"/>
      <c r="F3" s="117"/>
      <c r="G3" s="118"/>
      <c r="H3" s="118"/>
      <c r="I3" s="118"/>
      <c r="J3" s="118"/>
      <c r="K3" s="118"/>
      <c r="L3" s="118"/>
      <c r="M3" s="119"/>
      <c r="N3" s="257"/>
      <c r="O3" s="258"/>
      <c r="P3" s="258"/>
      <c r="Q3" s="258"/>
      <c r="R3" s="259"/>
      <c r="S3" s="120"/>
      <c r="T3" s="120"/>
      <c r="U3" s="120"/>
      <c r="V3" s="120"/>
      <c r="W3" s="120"/>
      <c r="X3" s="120"/>
      <c r="Y3" s="120"/>
      <c r="Z3" s="120"/>
      <c r="AA3" s="120"/>
      <c r="AB3" s="120"/>
      <c r="AC3" s="120"/>
      <c r="AD3" s="120"/>
      <c r="AE3" s="120"/>
      <c r="AF3" s="120"/>
      <c r="AG3" s="120"/>
      <c r="AH3" s="120"/>
      <c r="AI3" s="120"/>
      <c r="AJ3" s="121"/>
      <c r="AK3" s="121"/>
      <c r="AL3" s="121"/>
      <c r="AM3" s="121"/>
      <c r="AN3" s="121"/>
      <c r="AO3" s="121"/>
      <c r="AP3" s="122"/>
    </row>
    <row r="4" spans="1:42" ht="42" customHeight="1">
      <c r="A4" s="245"/>
      <c r="B4" s="246"/>
      <c r="C4" s="247"/>
      <c r="D4" s="123" t="s">
        <v>31</v>
      </c>
      <c r="E4" s="46"/>
      <c r="F4" s="46"/>
      <c r="G4" s="124"/>
      <c r="H4" s="124"/>
      <c r="I4" s="124"/>
      <c r="J4" s="124"/>
      <c r="K4" s="124"/>
      <c r="L4" s="124"/>
      <c r="M4" s="125"/>
      <c r="N4" s="260"/>
      <c r="O4" s="172"/>
      <c r="P4" s="172"/>
      <c r="Q4" s="172"/>
      <c r="R4" s="172"/>
      <c r="S4" s="172"/>
      <c r="T4" s="172"/>
      <c r="U4" s="172"/>
      <c r="V4" s="172"/>
      <c r="W4" s="172"/>
      <c r="X4" s="172"/>
      <c r="Y4" s="172"/>
      <c r="Z4" s="172"/>
      <c r="AA4" s="172"/>
      <c r="AB4" s="172"/>
      <c r="AC4" s="172"/>
      <c r="AD4" s="172"/>
      <c r="AE4" s="172"/>
      <c r="AF4" s="261" t="s">
        <v>55</v>
      </c>
      <c r="AG4" s="155"/>
      <c r="AH4" s="155"/>
      <c r="AI4" s="155"/>
      <c r="AJ4" s="155"/>
      <c r="AK4" s="262"/>
      <c r="AL4" s="262"/>
      <c r="AM4" s="262"/>
      <c r="AN4" s="262"/>
      <c r="AO4" s="262"/>
      <c r="AP4" s="263"/>
    </row>
    <row r="5" spans="1:42" ht="42" customHeight="1">
      <c r="A5" s="245"/>
      <c r="B5" s="246"/>
      <c r="C5" s="247"/>
      <c r="D5" s="126" t="s">
        <v>4</v>
      </c>
      <c r="E5" s="40"/>
      <c r="F5" s="40"/>
      <c r="G5" s="42"/>
      <c r="H5" s="42"/>
      <c r="I5" s="42"/>
      <c r="J5" s="42"/>
      <c r="K5" s="42"/>
      <c r="L5" s="42"/>
      <c r="M5" s="127"/>
      <c r="N5" s="264"/>
      <c r="O5" s="264"/>
      <c r="P5" s="264"/>
      <c r="Q5" s="264"/>
      <c r="R5" s="264"/>
      <c r="S5" s="264"/>
      <c r="T5" s="264"/>
      <c r="U5" s="264"/>
      <c r="V5" s="264"/>
      <c r="W5" s="264"/>
      <c r="X5" s="264"/>
      <c r="Y5" s="264"/>
      <c r="Z5" s="264"/>
      <c r="AA5" s="264"/>
      <c r="AB5" s="264"/>
      <c r="AC5" s="264"/>
      <c r="AD5" s="264"/>
      <c r="AE5" s="265"/>
      <c r="AF5" s="266" t="s">
        <v>71</v>
      </c>
      <c r="AG5" s="267"/>
      <c r="AH5" s="268"/>
      <c r="AI5" s="268"/>
      <c r="AJ5" s="128" t="s">
        <v>47</v>
      </c>
      <c r="AK5" s="266" t="s">
        <v>41</v>
      </c>
      <c r="AL5" s="267"/>
      <c r="AM5" s="268"/>
      <c r="AN5" s="268"/>
      <c r="AO5" s="128" t="s">
        <v>47</v>
      </c>
      <c r="AP5" s="129"/>
    </row>
    <row r="6" spans="1:42" ht="42" customHeight="1">
      <c r="A6" s="245"/>
      <c r="B6" s="246"/>
      <c r="C6" s="247"/>
      <c r="D6" s="251" t="s">
        <v>42</v>
      </c>
      <c r="E6" s="252"/>
      <c r="F6" s="252"/>
      <c r="G6" s="252"/>
      <c r="H6" s="252"/>
      <c r="I6" s="252"/>
      <c r="J6" s="252"/>
      <c r="K6" s="252"/>
      <c r="L6" s="252"/>
      <c r="M6" s="253"/>
      <c r="N6" s="130" t="s">
        <v>8</v>
      </c>
      <c r="O6" s="130"/>
      <c r="P6" s="130"/>
      <c r="Q6" s="130"/>
      <c r="R6" s="130"/>
      <c r="S6" s="232"/>
      <c r="T6" s="232"/>
      <c r="U6" s="130" t="s">
        <v>6</v>
      </c>
      <c r="V6" s="232"/>
      <c r="W6" s="232"/>
      <c r="X6" s="232"/>
      <c r="Y6" s="131"/>
      <c r="Z6" s="130" t="s">
        <v>17</v>
      </c>
      <c r="AA6" s="130"/>
      <c r="AB6" s="130"/>
      <c r="AC6" s="130"/>
      <c r="AD6" s="130"/>
      <c r="AE6" s="130"/>
      <c r="AF6" s="233"/>
      <c r="AG6" s="233"/>
      <c r="AH6" s="233"/>
      <c r="AI6" s="233"/>
      <c r="AJ6" s="233"/>
      <c r="AK6" s="233"/>
      <c r="AL6" s="233"/>
      <c r="AM6" s="233"/>
      <c r="AN6" s="233"/>
      <c r="AO6" s="233"/>
      <c r="AP6" s="234"/>
    </row>
    <row r="7" spans="1:42" ht="42" customHeight="1" thickBot="1">
      <c r="A7" s="248"/>
      <c r="B7" s="249"/>
      <c r="C7" s="250"/>
      <c r="D7" s="254"/>
      <c r="E7" s="255"/>
      <c r="F7" s="255"/>
      <c r="G7" s="255"/>
      <c r="H7" s="255"/>
      <c r="I7" s="255"/>
      <c r="J7" s="255"/>
      <c r="K7" s="255"/>
      <c r="L7" s="255"/>
      <c r="M7" s="256"/>
      <c r="N7" s="235"/>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row>
    <row r="8" spans="1:42" ht="13.2" thickBot="1">
      <c r="A8" s="42"/>
      <c r="B8" s="42"/>
      <c r="C8" s="42"/>
      <c r="D8" s="42"/>
      <c r="E8" s="42"/>
      <c r="F8" s="42"/>
      <c r="G8" s="42"/>
      <c r="H8" s="42"/>
      <c r="I8" s="42"/>
      <c r="J8" s="42"/>
      <c r="K8" s="132"/>
      <c r="L8" s="133"/>
      <c r="M8" s="42"/>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29.25" customHeight="1" thickBot="1">
      <c r="A9" s="238" t="s">
        <v>28</v>
      </c>
      <c r="B9" s="239"/>
      <c r="C9" s="23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1"/>
    </row>
    <row r="10" spans="1:42" ht="29.25" customHeight="1" thickBot="1">
      <c r="A10" s="269"/>
      <c r="B10" s="270"/>
      <c r="C10" s="271"/>
      <c r="D10" s="272" t="s">
        <v>122</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3"/>
    </row>
    <row r="11" spans="1:42" ht="29.25" customHeight="1" thickBot="1">
      <c r="A11" s="269"/>
      <c r="B11" s="270"/>
      <c r="C11" s="271"/>
      <c r="D11" s="274" t="s">
        <v>50</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row>
    <row r="12" spans="1:42" ht="29.25" customHeight="1" thickBot="1">
      <c r="A12" s="269"/>
      <c r="B12" s="270"/>
      <c r="C12" s="271"/>
      <c r="D12" s="274" t="s">
        <v>48</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thickBot="1">
      <c r="A13" s="269"/>
      <c r="B13" s="270"/>
      <c r="C13" s="271"/>
      <c r="D13" s="274" t="s">
        <v>29</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thickBot="1">
      <c r="A14" s="269"/>
      <c r="B14" s="270"/>
      <c r="C14" s="271"/>
      <c r="D14" s="274" t="s">
        <v>82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thickBot="1">
      <c r="A15" s="269"/>
      <c r="B15" s="270"/>
      <c r="C15" s="271"/>
      <c r="D15" s="276" t="s">
        <v>110</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ht="13.2" thickBot="1">
      <c r="A16" s="42"/>
      <c r="B16" s="42"/>
      <c r="C16" s="42"/>
      <c r="D16" s="42"/>
      <c r="E16" s="42"/>
      <c r="F16" s="42"/>
      <c r="G16" s="42"/>
      <c r="H16" s="42"/>
      <c r="I16" s="42"/>
      <c r="J16" s="42"/>
      <c r="K16" s="132"/>
      <c r="L16" s="133"/>
      <c r="M16" s="4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3" ht="41.25" customHeight="1">
      <c r="A17" s="279" t="s">
        <v>11</v>
      </c>
      <c r="B17" s="280"/>
      <c r="C17" s="280"/>
      <c r="D17" s="280"/>
      <c r="E17" s="280"/>
      <c r="F17" s="280"/>
      <c r="G17" s="280"/>
      <c r="H17" s="280"/>
      <c r="I17" s="280"/>
      <c r="J17" s="280"/>
      <c r="K17" s="281" t="s">
        <v>7</v>
      </c>
      <c r="L17" s="281"/>
      <c r="M17" s="281"/>
      <c r="N17" s="281"/>
      <c r="O17" s="281"/>
      <c r="P17" s="281"/>
      <c r="Q17" s="281"/>
      <c r="R17" s="281" t="s">
        <v>45</v>
      </c>
      <c r="S17" s="281"/>
      <c r="T17" s="281"/>
      <c r="U17" s="281"/>
      <c r="V17" s="281"/>
      <c r="W17" s="281"/>
      <c r="X17" s="281"/>
      <c r="Y17" s="282" t="s">
        <v>73</v>
      </c>
      <c r="Z17" s="282"/>
      <c r="AA17" s="282"/>
      <c r="AB17" s="282"/>
      <c r="AC17" s="282"/>
      <c r="AD17" s="282"/>
      <c r="AE17" s="282"/>
      <c r="AF17" s="281" t="s">
        <v>76</v>
      </c>
      <c r="AG17" s="281"/>
      <c r="AH17" s="281"/>
      <c r="AI17" s="281"/>
      <c r="AJ17" s="281"/>
      <c r="AK17" s="281"/>
      <c r="AL17" s="283"/>
      <c r="AM17" s="40"/>
      <c r="AN17" s="40"/>
      <c r="AO17" s="40"/>
      <c r="AP17" s="40"/>
    </row>
    <row r="18" spans="1:43" ht="41.25" customHeight="1" thickBot="1">
      <c r="A18" s="290">
        <f>IF(AH5="",0,AH5)</f>
        <v>0</v>
      </c>
      <c r="B18" s="291"/>
      <c r="C18" s="291"/>
      <c r="D18" s="291"/>
      <c r="E18" s="291"/>
      <c r="F18" s="291"/>
      <c r="G18" s="291"/>
      <c r="H18" s="291"/>
      <c r="I18" s="292"/>
      <c r="J18" s="134" t="s">
        <v>72</v>
      </c>
      <c r="K18" s="293">
        <v>5000</v>
      </c>
      <c r="L18" s="293"/>
      <c r="M18" s="293"/>
      <c r="N18" s="293"/>
      <c r="O18" s="294"/>
      <c r="P18" s="288" t="s">
        <v>120</v>
      </c>
      <c r="Q18" s="295"/>
      <c r="R18" s="286">
        <f>IF(AH5="",0,A18*K18)</f>
        <v>0</v>
      </c>
      <c r="S18" s="286"/>
      <c r="T18" s="286"/>
      <c r="U18" s="286"/>
      <c r="V18" s="287"/>
      <c r="W18" s="288" t="s">
        <v>120</v>
      </c>
      <c r="X18" s="295"/>
      <c r="Y18" s="284"/>
      <c r="Z18" s="285"/>
      <c r="AA18" s="285"/>
      <c r="AB18" s="285"/>
      <c r="AC18" s="285"/>
      <c r="AD18" s="285"/>
      <c r="AE18" s="135" t="s">
        <v>74</v>
      </c>
      <c r="AF18" s="286">
        <f>ROUNDDOWN(R18/6*Y18,0)</f>
        <v>0</v>
      </c>
      <c r="AG18" s="286"/>
      <c r="AH18" s="286"/>
      <c r="AI18" s="286"/>
      <c r="AJ18" s="287"/>
      <c r="AK18" s="288" t="s">
        <v>120</v>
      </c>
      <c r="AL18" s="289"/>
      <c r="AM18" s="40"/>
      <c r="AN18" s="40"/>
      <c r="AO18" s="40"/>
      <c r="AP18" s="40"/>
      <c r="AQ18" s="137"/>
    </row>
    <row r="19" spans="1:43" ht="22.5" customHeight="1" thickBot="1">
      <c r="A19" s="42"/>
      <c r="B19" s="42"/>
      <c r="C19" s="42"/>
      <c r="D19" s="42"/>
      <c r="E19" s="42"/>
      <c r="F19" s="42"/>
      <c r="G19" s="136"/>
      <c r="H19" s="42"/>
      <c r="I19" s="42"/>
      <c r="J19" s="42"/>
      <c r="K19" s="132"/>
      <c r="L19" s="133"/>
      <c r="M19" s="42"/>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1:43" ht="41.25" customHeight="1">
      <c r="A20" s="279" t="s">
        <v>63</v>
      </c>
      <c r="B20" s="280"/>
      <c r="C20" s="280"/>
      <c r="D20" s="280"/>
      <c r="E20" s="280"/>
      <c r="F20" s="280"/>
      <c r="G20" s="280"/>
      <c r="H20" s="280"/>
      <c r="I20" s="280"/>
      <c r="J20" s="280"/>
      <c r="K20" s="281" t="s">
        <v>7</v>
      </c>
      <c r="L20" s="281"/>
      <c r="M20" s="281"/>
      <c r="N20" s="281"/>
      <c r="O20" s="281"/>
      <c r="P20" s="281"/>
      <c r="Q20" s="281"/>
      <c r="R20" s="281" t="s">
        <v>45</v>
      </c>
      <c r="S20" s="281"/>
      <c r="T20" s="281"/>
      <c r="U20" s="281"/>
      <c r="V20" s="281"/>
      <c r="W20" s="281"/>
      <c r="X20" s="281"/>
      <c r="Y20" s="282" t="s">
        <v>73</v>
      </c>
      <c r="Z20" s="282"/>
      <c r="AA20" s="282"/>
      <c r="AB20" s="282"/>
      <c r="AC20" s="282"/>
      <c r="AD20" s="282"/>
      <c r="AE20" s="282"/>
      <c r="AF20" s="281" t="s">
        <v>77</v>
      </c>
      <c r="AG20" s="281"/>
      <c r="AH20" s="281"/>
      <c r="AI20" s="281"/>
      <c r="AJ20" s="281"/>
      <c r="AK20" s="281"/>
      <c r="AL20" s="283"/>
      <c r="AM20" s="40"/>
      <c r="AN20" s="40"/>
      <c r="AO20" s="40"/>
      <c r="AP20" s="40"/>
    </row>
    <row r="21" spans="1:43" ht="41.25" customHeight="1" thickBot="1">
      <c r="A21" s="290">
        <f>IF(AM5="",0,AM5)</f>
        <v>0</v>
      </c>
      <c r="B21" s="291"/>
      <c r="C21" s="291"/>
      <c r="D21" s="291"/>
      <c r="E21" s="291"/>
      <c r="F21" s="291"/>
      <c r="G21" s="291"/>
      <c r="H21" s="291"/>
      <c r="I21" s="292"/>
      <c r="J21" s="134" t="s">
        <v>72</v>
      </c>
      <c r="K21" s="293">
        <v>1650</v>
      </c>
      <c r="L21" s="293"/>
      <c r="M21" s="293"/>
      <c r="N21" s="293"/>
      <c r="O21" s="294"/>
      <c r="P21" s="288" t="s">
        <v>120</v>
      </c>
      <c r="Q21" s="295"/>
      <c r="R21" s="286">
        <f>A21*K21</f>
        <v>0</v>
      </c>
      <c r="S21" s="286"/>
      <c r="T21" s="286"/>
      <c r="U21" s="286"/>
      <c r="V21" s="287"/>
      <c r="W21" s="288" t="s">
        <v>120</v>
      </c>
      <c r="X21" s="295"/>
      <c r="Y21" s="284"/>
      <c r="Z21" s="285"/>
      <c r="AA21" s="285"/>
      <c r="AB21" s="285"/>
      <c r="AC21" s="285"/>
      <c r="AD21" s="285"/>
      <c r="AE21" s="135" t="s">
        <v>74</v>
      </c>
      <c r="AF21" s="286">
        <f>ROUNDDOWN(R21/6*Y21,0)</f>
        <v>0</v>
      </c>
      <c r="AG21" s="286"/>
      <c r="AH21" s="286"/>
      <c r="AI21" s="286"/>
      <c r="AJ21" s="287"/>
      <c r="AK21" s="288" t="s">
        <v>120</v>
      </c>
      <c r="AL21" s="289"/>
      <c r="AM21" s="40"/>
      <c r="AN21" s="40"/>
      <c r="AO21" s="40"/>
      <c r="AP21" s="40"/>
      <c r="AQ21" s="137"/>
    </row>
    <row r="22" spans="1:43" ht="22.5" customHeight="1" thickBot="1">
      <c r="A22" s="42"/>
      <c r="B22" s="42"/>
      <c r="C22" s="42"/>
      <c r="D22" s="42"/>
      <c r="E22" s="42"/>
      <c r="F22" s="42"/>
      <c r="G22" s="42"/>
      <c r="H22" s="42"/>
      <c r="I22" s="42"/>
      <c r="J22" s="42"/>
      <c r="K22" s="132"/>
      <c r="L22" s="133"/>
      <c r="M22" s="42"/>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3" ht="40.5" customHeight="1">
      <c r="AJ23" s="296" t="s">
        <v>58</v>
      </c>
      <c r="AK23" s="281"/>
      <c r="AL23" s="281"/>
      <c r="AM23" s="281"/>
      <c r="AN23" s="281"/>
      <c r="AO23" s="281"/>
      <c r="AP23" s="283"/>
    </row>
    <row r="24" spans="1:43" ht="40.5" customHeight="1" thickBot="1">
      <c r="AJ24" s="297">
        <f>AF18+AF21</f>
        <v>0</v>
      </c>
      <c r="AK24" s="286"/>
      <c r="AL24" s="286"/>
      <c r="AM24" s="286"/>
      <c r="AN24" s="287"/>
      <c r="AO24" s="288" t="s">
        <v>120</v>
      </c>
      <c r="AP24" s="289"/>
    </row>
  </sheetData>
  <sheetProtection algorithmName="SHA-512" hashValue="TgZpnGoNI+egvk13RZPzbfRBgMlrVx/4420DV9VFzpwqh6edaLD1Ui6+5h3IMKHZZJOn9X6UqBO/C6qNjUIfBQ==" saltValue="jdzF5xeKk/dhJzxybcQd4w==" spinCount="100000" sheet="1" objects="1" scenarios="1"/>
  <protectedRanges>
    <protectedRange sqref="AK4 AM5 AH5 N3:N5 S6 V6 N7 A10:A15 Y18 Y21" name="範囲1"/>
  </protectedRanges>
  <mergeCells count="57">
    <mergeCell ref="A9:AP9"/>
    <mergeCell ref="A3:C7"/>
    <mergeCell ref="N3:R3"/>
    <mergeCell ref="N4:AE4"/>
    <mergeCell ref="AF4:AJ4"/>
    <mergeCell ref="AK4:AP4"/>
    <mergeCell ref="N5:AE5"/>
    <mergeCell ref="AF5:AG5"/>
    <mergeCell ref="AH5:AI5"/>
    <mergeCell ref="AK5:AL5"/>
    <mergeCell ref="AM5:AN5"/>
    <mergeCell ref="D6:M7"/>
    <mergeCell ref="S6:T6"/>
    <mergeCell ref="V6:X6"/>
    <mergeCell ref="AF6:AP6"/>
    <mergeCell ref="N7:AP7"/>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21:AD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AF21:AJ21"/>
    <mergeCell ref="AK21:AL21"/>
    <mergeCell ref="AJ23:AP23"/>
    <mergeCell ref="AJ24:AN24"/>
    <mergeCell ref="AO24:AP24"/>
  </mergeCells>
  <phoneticPr fontId="37"/>
  <conditionalFormatting sqref="A10:A15">
    <cfRule type="containsBlanks" dxfId="63" priority="4">
      <formula>LEN(TRIM(A10))=0</formula>
    </cfRule>
  </conditionalFormatting>
  <conditionalFormatting sqref="N3:R3 AK4 N7:AP7">
    <cfRule type="containsBlanks" dxfId="62" priority="8">
      <formula>LEN(TRIM(N3))=0</formula>
    </cfRule>
  </conditionalFormatting>
  <conditionalFormatting sqref="N4:AE5">
    <cfRule type="containsBlanks" dxfId="61" priority="7">
      <formula>LEN(TRIM(N4))=0</formula>
    </cfRule>
  </conditionalFormatting>
  <conditionalFormatting sqref="S6:T6 V6:X6">
    <cfRule type="containsBlanks" dxfId="60" priority="5">
      <formula>LEN(TRIM(S6))=0</formula>
    </cfRule>
  </conditionalFormatting>
  <conditionalFormatting sqref="Y18:AD18">
    <cfRule type="containsBlanks" dxfId="59" priority="2">
      <formula>LEN(TRIM(Y18))=0</formula>
    </cfRule>
  </conditionalFormatting>
  <conditionalFormatting sqref="Y21:AD21">
    <cfRule type="containsBlanks" dxfId="58" priority="1">
      <formula>LEN(TRIM(Y21))=0</formula>
    </cfRule>
  </conditionalFormatting>
  <conditionalFormatting sqref="AH5:AI5">
    <cfRule type="containsBlanks" dxfId="57" priority="6">
      <formula>LEN(TRIM(AH5))=0</formula>
    </cfRule>
  </conditionalFormatting>
  <conditionalFormatting sqref="AM5:AN5">
    <cfRule type="containsBlanks" dxfId="56" priority="3">
      <formula>LEN(TRIM(AM5))=0</formula>
    </cfRule>
  </conditionalFormatting>
  <dataValidations count="7">
    <dataValidation imeMode="halfAlpha" allowBlank="1" showInputMessage="1" showErrorMessage="1" sqref="AO5 AJ5" xr:uid="{45B90222-DD62-442A-AD6B-07DFE45B0E27}"/>
    <dataValidation imeMode="disabled" allowBlank="1" showInputMessage="1" showErrorMessage="1" sqref="AM5:AN5 AH5:AI5 V6:Y6 S6:T6" xr:uid="{540A7361-7263-43E2-A314-C9856DEEF240}"/>
    <dataValidation type="list" imeMode="disabled" allowBlank="1" showInputMessage="1" showErrorMessage="1" sqref="A10:A15" xr:uid="{A6A419AC-A62E-4872-AA8B-BB74D5333389}">
      <formula1>"○"</formula1>
    </dataValidation>
    <dataValidation type="list" allowBlank="1" showInputMessage="1" showErrorMessage="1" sqref="Y21:AD21 Y18:AD18" xr:uid="{550E95E1-9A3A-44D8-A0C5-B7CC52A925CF}">
      <formula1>"6,5,4,3,2,1"</formula1>
    </dataValidation>
    <dataValidation type="textLength" allowBlank="1" showErrorMessage="1" error="10桁で入力してください。" sqref="N3:R3" xr:uid="{49134415-90A6-4FBA-98F0-ED0B100C31C8}">
      <formula1>9</formula1>
      <formula2>10</formula2>
    </dataValidation>
    <dataValidation type="list" allowBlank="1" showInputMessage="1" showErrorMessage="1" sqref="N5:AE5" xr:uid="{0702CB82-E595-4702-B13D-5902FEC993B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DC30CED4-740E-48AA-8413-58E8A1A1CB15}">
      <formula1>92</formula1>
      <formula2>45747</formula2>
    </dataValidation>
  </dataValidations>
  <pageMargins left="0.59055118110236227" right="0.59055118110236227"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5F50-52C1-425A-8ACA-851D5531B316}">
  <sheetPr>
    <pageSetUpPr fitToPage="1"/>
  </sheetPr>
  <dimension ref="A1:AQ24"/>
  <sheetViews>
    <sheetView view="pageBreakPreview" zoomScaleNormal="100" zoomScaleSheetLayoutView="100" workbookViewId="0">
      <selection activeCell="AT10" sqref="AT10"/>
    </sheetView>
  </sheetViews>
  <sheetFormatPr defaultColWidth="9" defaultRowHeight="12.6"/>
  <cols>
    <col min="1" max="42" width="2.109375" style="30" customWidth="1"/>
    <col min="43" max="46" width="9" style="30"/>
    <col min="47" max="47" width="48.6640625" style="30" bestFit="1" customWidth="1"/>
    <col min="48" max="16384" width="9" style="30"/>
  </cols>
  <sheetData>
    <row r="1" spans="1:42">
      <c r="A1" s="41" t="s">
        <v>66</v>
      </c>
      <c r="B1" s="41"/>
      <c r="C1" s="4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115" t="s">
        <v>126</v>
      </c>
    </row>
    <row r="2" spans="1:42" ht="13.2" thickBo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42" t="s">
        <v>0</v>
      </c>
      <c r="B3" s="243"/>
      <c r="C3" s="244"/>
      <c r="D3" s="116" t="s">
        <v>14</v>
      </c>
      <c r="E3" s="117"/>
      <c r="F3" s="117"/>
      <c r="G3" s="118"/>
      <c r="H3" s="118"/>
      <c r="I3" s="118"/>
      <c r="J3" s="118"/>
      <c r="K3" s="118"/>
      <c r="L3" s="118"/>
      <c r="M3" s="119"/>
      <c r="N3" s="257"/>
      <c r="O3" s="258"/>
      <c r="P3" s="258"/>
      <c r="Q3" s="258"/>
      <c r="R3" s="259"/>
      <c r="S3" s="120"/>
      <c r="T3" s="120"/>
      <c r="U3" s="120"/>
      <c r="V3" s="120"/>
      <c r="W3" s="120"/>
      <c r="X3" s="120"/>
      <c r="Y3" s="120"/>
      <c r="Z3" s="120"/>
      <c r="AA3" s="120"/>
      <c r="AB3" s="120"/>
      <c r="AC3" s="120"/>
      <c r="AD3" s="120"/>
      <c r="AE3" s="120"/>
      <c r="AF3" s="120"/>
      <c r="AG3" s="120"/>
      <c r="AH3" s="120"/>
      <c r="AI3" s="120"/>
      <c r="AJ3" s="121"/>
      <c r="AK3" s="121"/>
      <c r="AL3" s="121"/>
      <c r="AM3" s="121"/>
      <c r="AN3" s="121"/>
      <c r="AO3" s="121"/>
      <c r="AP3" s="122"/>
    </row>
    <row r="4" spans="1:42" ht="42" customHeight="1">
      <c r="A4" s="245"/>
      <c r="B4" s="246"/>
      <c r="C4" s="247"/>
      <c r="D4" s="123" t="s">
        <v>31</v>
      </c>
      <c r="E4" s="46"/>
      <c r="F4" s="46"/>
      <c r="G4" s="124"/>
      <c r="H4" s="124"/>
      <c r="I4" s="124"/>
      <c r="J4" s="124"/>
      <c r="K4" s="124"/>
      <c r="L4" s="124"/>
      <c r="M4" s="125"/>
      <c r="N4" s="260"/>
      <c r="O4" s="172"/>
      <c r="P4" s="172"/>
      <c r="Q4" s="172"/>
      <c r="R4" s="172"/>
      <c r="S4" s="172"/>
      <c r="T4" s="172"/>
      <c r="U4" s="172"/>
      <c r="V4" s="172"/>
      <c r="W4" s="172"/>
      <c r="X4" s="172"/>
      <c r="Y4" s="172"/>
      <c r="Z4" s="172"/>
      <c r="AA4" s="172"/>
      <c r="AB4" s="172"/>
      <c r="AC4" s="172"/>
      <c r="AD4" s="172"/>
      <c r="AE4" s="172"/>
      <c r="AF4" s="261" t="s">
        <v>55</v>
      </c>
      <c r="AG4" s="155"/>
      <c r="AH4" s="155"/>
      <c r="AI4" s="155"/>
      <c r="AJ4" s="155"/>
      <c r="AK4" s="262"/>
      <c r="AL4" s="262"/>
      <c r="AM4" s="262"/>
      <c r="AN4" s="262"/>
      <c r="AO4" s="262"/>
      <c r="AP4" s="263"/>
    </row>
    <row r="5" spans="1:42" ht="42" customHeight="1">
      <c r="A5" s="245"/>
      <c r="B5" s="246"/>
      <c r="C5" s="247"/>
      <c r="D5" s="126" t="s">
        <v>4</v>
      </c>
      <c r="E5" s="40"/>
      <c r="F5" s="40"/>
      <c r="G5" s="42"/>
      <c r="H5" s="42"/>
      <c r="I5" s="42"/>
      <c r="J5" s="42"/>
      <c r="K5" s="42"/>
      <c r="L5" s="42"/>
      <c r="M5" s="127"/>
      <c r="N5" s="264"/>
      <c r="O5" s="264"/>
      <c r="P5" s="264"/>
      <c r="Q5" s="264"/>
      <c r="R5" s="264"/>
      <c r="S5" s="264"/>
      <c r="T5" s="264"/>
      <c r="U5" s="264"/>
      <c r="V5" s="264"/>
      <c r="W5" s="264"/>
      <c r="X5" s="264"/>
      <c r="Y5" s="264"/>
      <c r="Z5" s="264"/>
      <c r="AA5" s="264"/>
      <c r="AB5" s="264"/>
      <c r="AC5" s="264"/>
      <c r="AD5" s="264"/>
      <c r="AE5" s="265"/>
      <c r="AF5" s="266" t="s">
        <v>71</v>
      </c>
      <c r="AG5" s="267"/>
      <c r="AH5" s="268"/>
      <c r="AI5" s="268"/>
      <c r="AJ5" s="128" t="s">
        <v>47</v>
      </c>
      <c r="AK5" s="266" t="s">
        <v>41</v>
      </c>
      <c r="AL5" s="267"/>
      <c r="AM5" s="268"/>
      <c r="AN5" s="268"/>
      <c r="AO5" s="128" t="s">
        <v>47</v>
      </c>
      <c r="AP5" s="129"/>
    </row>
    <row r="6" spans="1:42" ht="42" customHeight="1">
      <c r="A6" s="245"/>
      <c r="B6" s="246"/>
      <c r="C6" s="247"/>
      <c r="D6" s="251" t="s">
        <v>42</v>
      </c>
      <c r="E6" s="252"/>
      <c r="F6" s="252"/>
      <c r="G6" s="252"/>
      <c r="H6" s="252"/>
      <c r="I6" s="252"/>
      <c r="J6" s="252"/>
      <c r="K6" s="252"/>
      <c r="L6" s="252"/>
      <c r="M6" s="253"/>
      <c r="N6" s="130" t="s">
        <v>8</v>
      </c>
      <c r="O6" s="130"/>
      <c r="P6" s="130"/>
      <c r="Q6" s="130"/>
      <c r="R6" s="130"/>
      <c r="S6" s="232"/>
      <c r="T6" s="232"/>
      <c r="U6" s="130" t="s">
        <v>6</v>
      </c>
      <c r="V6" s="232"/>
      <c r="W6" s="232"/>
      <c r="X6" s="232"/>
      <c r="Y6" s="131"/>
      <c r="Z6" s="130" t="s">
        <v>17</v>
      </c>
      <c r="AA6" s="130"/>
      <c r="AB6" s="130"/>
      <c r="AC6" s="130"/>
      <c r="AD6" s="130"/>
      <c r="AE6" s="130"/>
      <c r="AF6" s="233"/>
      <c r="AG6" s="233"/>
      <c r="AH6" s="233"/>
      <c r="AI6" s="233"/>
      <c r="AJ6" s="233"/>
      <c r="AK6" s="233"/>
      <c r="AL6" s="233"/>
      <c r="AM6" s="233"/>
      <c r="AN6" s="233"/>
      <c r="AO6" s="233"/>
      <c r="AP6" s="234"/>
    </row>
    <row r="7" spans="1:42" ht="42" customHeight="1" thickBot="1">
      <c r="A7" s="248"/>
      <c r="B7" s="249"/>
      <c r="C7" s="250"/>
      <c r="D7" s="254"/>
      <c r="E7" s="255"/>
      <c r="F7" s="255"/>
      <c r="G7" s="255"/>
      <c r="H7" s="255"/>
      <c r="I7" s="255"/>
      <c r="J7" s="255"/>
      <c r="K7" s="255"/>
      <c r="L7" s="255"/>
      <c r="M7" s="256"/>
      <c r="N7" s="235"/>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row>
    <row r="8" spans="1:42" ht="13.2" thickBot="1">
      <c r="A8" s="42"/>
      <c r="B8" s="42"/>
      <c r="C8" s="42"/>
      <c r="D8" s="42"/>
      <c r="E8" s="42"/>
      <c r="F8" s="42"/>
      <c r="G8" s="42"/>
      <c r="H8" s="42"/>
      <c r="I8" s="42"/>
      <c r="J8" s="42"/>
      <c r="K8" s="132"/>
      <c r="L8" s="133"/>
      <c r="M8" s="42"/>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29.25" customHeight="1" thickBot="1">
      <c r="A9" s="238" t="s">
        <v>28</v>
      </c>
      <c r="B9" s="239"/>
      <c r="C9" s="23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1"/>
    </row>
    <row r="10" spans="1:42" ht="29.25" customHeight="1" thickBot="1">
      <c r="A10" s="269"/>
      <c r="B10" s="270"/>
      <c r="C10" s="271"/>
      <c r="D10" s="272" t="s">
        <v>122</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3"/>
    </row>
    <row r="11" spans="1:42" ht="29.25" customHeight="1" thickBot="1">
      <c r="A11" s="269"/>
      <c r="B11" s="270"/>
      <c r="C11" s="271"/>
      <c r="D11" s="274" t="s">
        <v>50</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row>
    <row r="12" spans="1:42" ht="29.25" customHeight="1" thickBot="1">
      <c r="A12" s="269"/>
      <c r="B12" s="270"/>
      <c r="C12" s="271"/>
      <c r="D12" s="274" t="s">
        <v>48</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thickBot="1">
      <c r="A13" s="269"/>
      <c r="B13" s="270"/>
      <c r="C13" s="271"/>
      <c r="D13" s="274" t="s">
        <v>29</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thickBot="1">
      <c r="A14" s="269"/>
      <c r="B14" s="270"/>
      <c r="C14" s="271"/>
      <c r="D14" s="274" t="s">
        <v>82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thickBot="1">
      <c r="A15" s="269"/>
      <c r="B15" s="270"/>
      <c r="C15" s="271"/>
      <c r="D15" s="276" t="s">
        <v>110</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ht="13.2" thickBot="1">
      <c r="A16" s="42"/>
      <c r="B16" s="42"/>
      <c r="C16" s="42"/>
      <c r="D16" s="42"/>
      <c r="E16" s="42"/>
      <c r="F16" s="42"/>
      <c r="G16" s="42"/>
      <c r="H16" s="42"/>
      <c r="I16" s="42"/>
      <c r="J16" s="42"/>
      <c r="K16" s="132"/>
      <c r="L16" s="133"/>
      <c r="M16" s="4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3" ht="41.25" customHeight="1">
      <c r="A17" s="279" t="s">
        <v>11</v>
      </c>
      <c r="B17" s="280"/>
      <c r="C17" s="280"/>
      <c r="D17" s="280"/>
      <c r="E17" s="280"/>
      <c r="F17" s="280"/>
      <c r="G17" s="280"/>
      <c r="H17" s="280"/>
      <c r="I17" s="280"/>
      <c r="J17" s="280"/>
      <c r="K17" s="281" t="s">
        <v>7</v>
      </c>
      <c r="L17" s="281"/>
      <c r="M17" s="281"/>
      <c r="N17" s="281"/>
      <c r="O17" s="281"/>
      <c r="P17" s="281"/>
      <c r="Q17" s="281"/>
      <c r="R17" s="281" t="s">
        <v>45</v>
      </c>
      <c r="S17" s="281"/>
      <c r="T17" s="281"/>
      <c r="U17" s="281"/>
      <c r="V17" s="281"/>
      <c r="W17" s="281"/>
      <c r="X17" s="281"/>
      <c r="Y17" s="282" t="s">
        <v>73</v>
      </c>
      <c r="Z17" s="282"/>
      <c r="AA17" s="282"/>
      <c r="AB17" s="282"/>
      <c r="AC17" s="282"/>
      <c r="AD17" s="282"/>
      <c r="AE17" s="282"/>
      <c r="AF17" s="281" t="s">
        <v>76</v>
      </c>
      <c r="AG17" s="281"/>
      <c r="AH17" s="281"/>
      <c r="AI17" s="281"/>
      <c r="AJ17" s="281"/>
      <c r="AK17" s="281"/>
      <c r="AL17" s="283"/>
      <c r="AM17" s="40"/>
      <c r="AN17" s="40"/>
      <c r="AO17" s="40"/>
      <c r="AP17" s="40"/>
    </row>
    <row r="18" spans="1:43" ht="41.25" customHeight="1" thickBot="1">
      <c r="A18" s="290">
        <f>IF(AH5="",0,AH5)</f>
        <v>0</v>
      </c>
      <c r="B18" s="291"/>
      <c r="C18" s="291"/>
      <c r="D18" s="291"/>
      <c r="E18" s="291"/>
      <c r="F18" s="291"/>
      <c r="G18" s="291"/>
      <c r="H18" s="291"/>
      <c r="I18" s="292"/>
      <c r="J18" s="134" t="s">
        <v>72</v>
      </c>
      <c r="K18" s="293">
        <v>5000</v>
      </c>
      <c r="L18" s="293"/>
      <c r="M18" s="293"/>
      <c r="N18" s="293"/>
      <c r="O18" s="294"/>
      <c r="P18" s="288" t="s">
        <v>120</v>
      </c>
      <c r="Q18" s="295"/>
      <c r="R18" s="286">
        <f>IF(AH5="",0,A18*K18)</f>
        <v>0</v>
      </c>
      <c r="S18" s="286"/>
      <c r="T18" s="286"/>
      <c r="U18" s="286"/>
      <c r="V18" s="287"/>
      <c r="W18" s="288" t="s">
        <v>120</v>
      </c>
      <c r="X18" s="295"/>
      <c r="Y18" s="284"/>
      <c r="Z18" s="285"/>
      <c r="AA18" s="285"/>
      <c r="AB18" s="285"/>
      <c r="AC18" s="285"/>
      <c r="AD18" s="285"/>
      <c r="AE18" s="135" t="s">
        <v>74</v>
      </c>
      <c r="AF18" s="286">
        <f>ROUNDDOWN(R18/6*Y18,0)</f>
        <v>0</v>
      </c>
      <c r="AG18" s="286"/>
      <c r="AH18" s="286"/>
      <c r="AI18" s="286"/>
      <c r="AJ18" s="287"/>
      <c r="AK18" s="288" t="s">
        <v>120</v>
      </c>
      <c r="AL18" s="289"/>
      <c r="AM18" s="40"/>
      <c r="AN18" s="40"/>
      <c r="AO18" s="40"/>
      <c r="AP18" s="40"/>
      <c r="AQ18" s="137"/>
    </row>
    <row r="19" spans="1:43" ht="22.5" customHeight="1" thickBot="1">
      <c r="A19" s="42"/>
      <c r="B19" s="42"/>
      <c r="C19" s="42"/>
      <c r="D19" s="42"/>
      <c r="E19" s="42"/>
      <c r="F19" s="42"/>
      <c r="G19" s="136"/>
      <c r="H19" s="42"/>
      <c r="I19" s="42"/>
      <c r="J19" s="42"/>
      <c r="K19" s="132"/>
      <c r="L19" s="133"/>
      <c r="M19" s="42"/>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1:43" ht="41.25" customHeight="1">
      <c r="A20" s="279" t="s">
        <v>63</v>
      </c>
      <c r="B20" s="280"/>
      <c r="C20" s="280"/>
      <c r="D20" s="280"/>
      <c r="E20" s="280"/>
      <c r="F20" s="280"/>
      <c r="G20" s="280"/>
      <c r="H20" s="280"/>
      <c r="I20" s="280"/>
      <c r="J20" s="280"/>
      <c r="K20" s="281" t="s">
        <v>7</v>
      </c>
      <c r="L20" s="281"/>
      <c r="M20" s="281"/>
      <c r="N20" s="281"/>
      <c r="O20" s="281"/>
      <c r="P20" s="281"/>
      <c r="Q20" s="281"/>
      <c r="R20" s="281" t="s">
        <v>45</v>
      </c>
      <c r="S20" s="281"/>
      <c r="T20" s="281"/>
      <c r="U20" s="281"/>
      <c r="V20" s="281"/>
      <c r="W20" s="281"/>
      <c r="X20" s="281"/>
      <c r="Y20" s="282" t="s">
        <v>73</v>
      </c>
      <c r="Z20" s="282"/>
      <c r="AA20" s="282"/>
      <c r="AB20" s="282"/>
      <c r="AC20" s="282"/>
      <c r="AD20" s="282"/>
      <c r="AE20" s="282"/>
      <c r="AF20" s="281" t="s">
        <v>77</v>
      </c>
      <c r="AG20" s="281"/>
      <c r="AH20" s="281"/>
      <c r="AI20" s="281"/>
      <c r="AJ20" s="281"/>
      <c r="AK20" s="281"/>
      <c r="AL20" s="283"/>
      <c r="AM20" s="40"/>
      <c r="AN20" s="40"/>
      <c r="AO20" s="40"/>
      <c r="AP20" s="40"/>
    </row>
    <row r="21" spans="1:43" ht="41.25" customHeight="1" thickBot="1">
      <c r="A21" s="290">
        <f>IF(AM5="",0,AM5)</f>
        <v>0</v>
      </c>
      <c r="B21" s="291"/>
      <c r="C21" s="291"/>
      <c r="D21" s="291"/>
      <c r="E21" s="291"/>
      <c r="F21" s="291"/>
      <c r="G21" s="291"/>
      <c r="H21" s="291"/>
      <c r="I21" s="292"/>
      <c r="J21" s="134" t="s">
        <v>72</v>
      </c>
      <c r="K21" s="293">
        <v>1650</v>
      </c>
      <c r="L21" s="293"/>
      <c r="M21" s="293"/>
      <c r="N21" s="293"/>
      <c r="O21" s="294"/>
      <c r="P21" s="288" t="s">
        <v>120</v>
      </c>
      <c r="Q21" s="295"/>
      <c r="R21" s="286">
        <f>A21*K21</f>
        <v>0</v>
      </c>
      <c r="S21" s="286"/>
      <c r="T21" s="286"/>
      <c r="U21" s="286"/>
      <c r="V21" s="287"/>
      <c r="W21" s="288" t="s">
        <v>120</v>
      </c>
      <c r="X21" s="295"/>
      <c r="Y21" s="284"/>
      <c r="Z21" s="285"/>
      <c r="AA21" s="285"/>
      <c r="AB21" s="285"/>
      <c r="AC21" s="285"/>
      <c r="AD21" s="285"/>
      <c r="AE21" s="135" t="s">
        <v>74</v>
      </c>
      <c r="AF21" s="286">
        <f>ROUNDDOWN(R21/6*Y21,0)</f>
        <v>0</v>
      </c>
      <c r="AG21" s="286"/>
      <c r="AH21" s="286"/>
      <c r="AI21" s="286"/>
      <c r="AJ21" s="287"/>
      <c r="AK21" s="288" t="s">
        <v>120</v>
      </c>
      <c r="AL21" s="289"/>
      <c r="AM21" s="40"/>
      <c r="AN21" s="40"/>
      <c r="AO21" s="40"/>
      <c r="AP21" s="40"/>
      <c r="AQ21" s="137"/>
    </row>
    <row r="22" spans="1:43" ht="22.5" customHeight="1" thickBot="1">
      <c r="A22" s="42"/>
      <c r="B22" s="42"/>
      <c r="C22" s="42"/>
      <c r="D22" s="42"/>
      <c r="E22" s="42"/>
      <c r="F22" s="42"/>
      <c r="G22" s="42"/>
      <c r="H22" s="42"/>
      <c r="I22" s="42"/>
      <c r="J22" s="42"/>
      <c r="K22" s="132"/>
      <c r="L22" s="133"/>
      <c r="M22" s="42"/>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3" ht="40.5" customHeight="1">
      <c r="AJ23" s="296" t="s">
        <v>58</v>
      </c>
      <c r="AK23" s="281"/>
      <c r="AL23" s="281"/>
      <c r="AM23" s="281"/>
      <c r="AN23" s="281"/>
      <c r="AO23" s="281"/>
      <c r="AP23" s="283"/>
    </row>
    <row r="24" spans="1:43" ht="40.5" customHeight="1" thickBot="1">
      <c r="AJ24" s="297">
        <f>AF18+AF21</f>
        <v>0</v>
      </c>
      <c r="AK24" s="286"/>
      <c r="AL24" s="286"/>
      <c r="AM24" s="286"/>
      <c r="AN24" s="287"/>
      <c r="AO24" s="288" t="s">
        <v>120</v>
      </c>
      <c r="AP24" s="289"/>
    </row>
  </sheetData>
  <sheetProtection algorithmName="SHA-512" hashValue="TgZpnGoNI+egvk13RZPzbfRBgMlrVx/4420DV9VFzpwqh6edaLD1Ui6+5h3IMKHZZJOn9X6UqBO/C6qNjUIfBQ==" saltValue="jdzF5xeKk/dhJzxybcQd4w==" spinCount="100000" sheet="1" objects="1" scenarios="1"/>
  <protectedRanges>
    <protectedRange sqref="AK4 AM5 AH5 N3:N5 S6 V6 N7 A10:A15 Y18 Y21" name="範囲1"/>
  </protectedRanges>
  <mergeCells count="57">
    <mergeCell ref="A9:AP9"/>
    <mergeCell ref="A3:C7"/>
    <mergeCell ref="N3:R3"/>
    <mergeCell ref="N4:AE4"/>
    <mergeCell ref="AF4:AJ4"/>
    <mergeCell ref="AK4:AP4"/>
    <mergeCell ref="N5:AE5"/>
    <mergeCell ref="AF5:AG5"/>
    <mergeCell ref="AH5:AI5"/>
    <mergeCell ref="AK5:AL5"/>
    <mergeCell ref="AM5:AN5"/>
    <mergeCell ref="D6:M7"/>
    <mergeCell ref="S6:T6"/>
    <mergeCell ref="V6:X6"/>
    <mergeCell ref="AF6:AP6"/>
    <mergeCell ref="N7:AP7"/>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21:AD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AF21:AJ21"/>
    <mergeCell ref="AK21:AL21"/>
    <mergeCell ref="AJ23:AP23"/>
    <mergeCell ref="AJ24:AN24"/>
    <mergeCell ref="AO24:AP24"/>
  </mergeCells>
  <phoneticPr fontId="37"/>
  <conditionalFormatting sqref="A10:A15">
    <cfRule type="containsBlanks" dxfId="55" priority="4">
      <formula>LEN(TRIM(A10))=0</formula>
    </cfRule>
  </conditionalFormatting>
  <conditionalFormatting sqref="N3:R3 AK4 N7:AP7">
    <cfRule type="containsBlanks" dxfId="54" priority="8">
      <formula>LEN(TRIM(N3))=0</formula>
    </cfRule>
  </conditionalFormatting>
  <conditionalFormatting sqref="N4:AE5">
    <cfRule type="containsBlanks" dxfId="53" priority="7">
      <formula>LEN(TRIM(N4))=0</formula>
    </cfRule>
  </conditionalFormatting>
  <conditionalFormatting sqref="S6:T6 V6:X6">
    <cfRule type="containsBlanks" dxfId="52" priority="5">
      <formula>LEN(TRIM(S6))=0</formula>
    </cfRule>
  </conditionalFormatting>
  <conditionalFormatting sqref="Y18:AD18">
    <cfRule type="containsBlanks" dxfId="51" priority="2">
      <formula>LEN(TRIM(Y18))=0</formula>
    </cfRule>
  </conditionalFormatting>
  <conditionalFormatting sqref="Y21:AD21">
    <cfRule type="containsBlanks" dxfId="50" priority="1">
      <formula>LEN(TRIM(Y21))=0</formula>
    </cfRule>
  </conditionalFormatting>
  <conditionalFormatting sqref="AH5:AI5">
    <cfRule type="containsBlanks" dxfId="49" priority="6">
      <formula>LEN(TRIM(AH5))=0</formula>
    </cfRule>
  </conditionalFormatting>
  <conditionalFormatting sqref="AM5:AN5">
    <cfRule type="containsBlanks" dxfId="48" priority="3">
      <formula>LEN(TRIM(AM5))=0</formula>
    </cfRule>
  </conditionalFormatting>
  <dataValidations count="7">
    <dataValidation imeMode="halfAlpha" allowBlank="1" showInputMessage="1" showErrorMessage="1" sqref="AO5 AJ5" xr:uid="{BD9990DD-7173-4EB6-8018-E78FF7BFAAF4}"/>
    <dataValidation imeMode="disabled" allowBlank="1" showInputMessage="1" showErrorMessage="1" sqref="AM5:AN5 AH5:AI5 V6:Y6 S6:T6" xr:uid="{C916D6A8-747B-4A86-AEDF-DE3D6C1B97C9}"/>
    <dataValidation type="list" imeMode="disabled" allowBlank="1" showInputMessage="1" showErrorMessage="1" sqref="A10:A15" xr:uid="{2EEEFF16-797A-4BE3-8CBA-BFBFB51AB1ED}">
      <formula1>"○"</formula1>
    </dataValidation>
    <dataValidation type="list" allowBlank="1" showInputMessage="1" showErrorMessage="1" sqref="Y21:AD21 Y18:AD18" xr:uid="{56507E45-930D-44DB-9154-37FB47B56B70}">
      <formula1>"6,5,4,3,2,1"</formula1>
    </dataValidation>
    <dataValidation type="textLength" allowBlank="1" showErrorMessage="1" error="10桁で入力してください。" sqref="N3:R3" xr:uid="{9911C8D0-9E70-47FB-94AD-9ECA224D3B3D}">
      <formula1>9</formula1>
      <formula2>10</formula2>
    </dataValidation>
    <dataValidation type="list" allowBlank="1" showInputMessage="1" showErrorMessage="1" sqref="N5:AE5" xr:uid="{8E56F250-0800-44A4-8919-C9DFC6F4FE01}">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14F2D931-DE49-428C-854B-4CF315C9DC5F}">
      <formula1>92</formula1>
      <formula2>45747</formula2>
    </dataValidation>
  </dataValidations>
  <pageMargins left="0.59055118110236227" right="0.59055118110236227" top="0.74803149606299213" bottom="0.74803149606299213"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D305-A09A-4DDC-9290-3DFD11AC8601}">
  <sheetPr>
    <pageSetUpPr fitToPage="1"/>
  </sheetPr>
  <dimension ref="A1:AQ24"/>
  <sheetViews>
    <sheetView view="pageBreakPreview" zoomScaleNormal="100" zoomScaleSheetLayoutView="100" workbookViewId="0">
      <selection activeCell="AT10" sqref="AT10"/>
    </sheetView>
  </sheetViews>
  <sheetFormatPr defaultColWidth="9" defaultRowHeight="12.6"/>
  <cols>
    <col min="1" max="42" width="2.109375" style="30" customWidth="1"/>
    <col min="43" max="46" width="9" style="30"/>
    <col min="47" max="47" width="48.6640625" style="30" bestFit="1" customWidth="1"/>
    <col min="48" max="16384" width="9" style="30"/>
  </cols>
  <sheetData>
    <row r="1" spans="1:42">
      <c r="A1" s="41" t="s">
        <v>66</v>
      </c>
      <c r="B1" s="41"/>
      <c r="C1" s="4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115" t="s">
        <v>126</v>
      </c>
    </row>
    <row r="2" spans="1:42" ht="13.2" thickBo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42" t="s">
        <v>0</v>
      </c>
      <c r="B3" s="243"/>
      <c r="C3" s="244"/>
      <c r="D3" s="116" t="s">
        <v>14</v>
      </c>
      <c r="E3" s="117"/>
      <c r="F3" s="117"/>
      <c r="G3" s="118"/>
      <c r="H3" s="118"/>
      <c r="I3" s="118"/>
      <c r="J3" s="118"/>
      <c r="K3" s="118"/>
      <c r="L3" s="118"/>
      <c r="M3" s="119"/>
      <c r="N3" s="257"/>
      <c r="O3" s="258"/>
      <c r="P3" s="258"/>
      <c r="Q3" s="258"/>
      <c r="R3" s="259"/>
      <c r="S3" s="120"/>
      <c r="T3" s="120"/>
      <c r="U3" s="120"/>
      <c r="V3" s="120"/>
      <c r="W3" s="120"/>
      <c r="X3" s="120"/>
      <c r="Y3" s="120"/>
      <c r="Z3" s="120"/>
      <c r="AA3" s="120"/>
      <c r="AB3" s="120"/>
      <c r="AC3" s="120"/>
      <c r="AD3" s="120"/>
      <c r="AE3" s="120"/>
      <c r="AF3" s="120"/>
      <c r="AG3" s="120"/>
      <c r="AH3" s="120"/>
      <c r="AI3" s="120"/>
      <c r="AJ3" s="121"/>
      <c r="AK3" s="121"/>
      <c r="AL3" s="121"/>
      <c r="AM3" s="121"/>
      <c r="AN3" s="121"/>
      <c r="AO3" s="121"/>
      <c r="AP3" s="122"/>
    </row>
    <row r="4" spans="1:42" ht="42" customHeight="1">
      <c r="A4" s="245"/>
      <c r="B4" s="246"/>
      <c r="C4" s="247"/>
      <c r="D4" s="123" t="s">
        <v>31</v>
      </c>
      <c r="E4" s="46"/>
      <c r="F4" s="46"/>
      <c r="G4" s="124"/>
      <c r="H4" s="124"/>
      <c r="I4" s="124"/>
      <c r="J4" s="124"/>
      <c r="K4" s="124"/>
      <c r="L4" s="124"/>
      <c r="M4" s="125"/>
      <c r="N4" s="260"/>
      <c r="O4" s="172"/>
      <c r="P4" s="172"/>
      <c r="Q4" s="172"/>
      <c r="R4" s="172"/>
      <c r="S4" s="172"/>
      <c r="T4" s="172"/>
      <c r="U4" s="172"/>
      <c r="V4" s="172"/>
      <c r="W4" s="172"/>
      <c r="X4" s="172"/>
      <c r="Y4" s="172"/>
      <c r="Z4" s="172"/>
      <c r="AA4" s="172"/>
      <c r="AB4" s="172"/>
      <c r="AC4" s="172"/>
      <c r="AD4" s="172"/>
      <c r="AE4" s="172"/>
      <c r="AF4" s="261" t="s">
        <v>55</v>
      </c>
      <c r="AG4" s="155"/>
      <c r="AH4" s="155"/>
      <c r="AI4" s="155"/>
      <c r="AJ4" s="155"/>
      <c r="AK4" s="262"/>
      <c r="AL4" s="262"/>
      <c r="AM4" s="262"/>
      <c r="AN4" s="262"/>
      <c r="AO4" s="262"/>
      <c r="AP4" s="263"/>
    </row>
    <row r="5" spans="1:42" ht="42" customHeight="1">
      <c r="A5" s="245"/>
      <c r="B5" s="246"/>
      <c r="C5" s="247"/>
      <c r="D5" s="126" t="s">
        <v>4</v>
      </c>
      <c r="E5" s="40"/>
      <c r="F5" s="40"/>
      <c r="G5" s="42"/>
      <c r="H5" s="42"/>
      <c r="I5" s="42"/>
      <c r="J5" s="42"/>
      <c r="K5" s="42"/>
      <c r="L5" s="42"/>
      <c r="M5" s="127"/>
      <c r="N5" s="264"/>
      <c r="O5" s="264"/>
      <c r="P5" s="264"/>
      <c r="Q5" s="264"/>
      <c r="R5" s="264"/>
      <c r="S5" s="264"/>
      <c r="T5" s="264"/>
      <c r="U5" s="264"/>
      <c r="V5" s="264"/>
      <c r="W5" s="264"/>
      <c r="X5" s="264"/>
      <c r="Y5" s="264"/>
      <c r="Z5" s="264"/>
      <c r="AA5" s="264"/>
      <c r="AB5" s="264"/>
      <c r="AC5" s="264"/>
      <c r="AD5" s="264"/>
      <c r="AE5" s="265"/>
      <c r="AF5" s="266" t="s">
        <v>71</v>
      </c>
      <c r="AG5" s="267"/>
      <c r="AH5" s="268"/>
      <c r="AI5" s="268"/>
      <c r="AJ5" s="128" t="s">
        <v>47</v>
      </c>
      <c r="AK5" s="266" t="s">
        <v>41</v>
      </c>
      <c r="AL5" s="267"/>
      <c r="AM5" s="268"/>
      <c r="AN5" s="268"/>
      <c r="AO5" s="128" t="s">
        <v>47</v>
      </c>
      <c r="AP5" s="129"/>
    </row>
    <row r="6" spans="1:42" ht="42" customHeight="1">
      <c r="A6" s="245"/>
      <c r="B6" s="246"/>
      <c r="C6" s="247"/>
      <c r="D6" s="251" t="s">
        <v>42</v>
      </c>
      <c r="E6" s="252"/>
      <c r="F6" s="252"/>
      <c r="G6" s="252"/>
      <c r="H6" s="252"/>
      <c r="I6" s="252"/>
      <c r="J6" s="252"/>
      <c r="K6" s="252"/>
      <c r="L6" s="252"/>
      <c r="M6" s="253"/>
      <c r="N6" s="130" t="s">
        <v>8</v>
      </c>
      <c r="O6" s="130"/>
      <c r="P6" s="130"/>
      <c r="Q6" s="130"/>
      <c r="R6" s="130"/>
      <c r="S6" s="232"/>
      <c r="T6" s="232"/>
      <c r="U6" s="130" t="s">
        <v>6</v>
      </c>
      <c r="V6" s="232"/>
      <c r="W6" s="232"/>
      <c r="X6" s="232"/>
      <c r="Y6" s="131"/>
      <c r="Z6" s="130" t="s">
        <v>17</v>
      </c>
      <c r="AA6" s="130"/>
      <c r="AB6" s="130"/>
      <c r="AC6" s="130"/>
      <c r="AD6" s="130"/>
      <c r="AE6" s="130"/>
      <c r="AF6" s="233"/>
      <c r="AG6" s="233"/>
      <c r="AH6" s="233"/>
      <c r="AI6" s="233"/>
      <c r="AJ6" s="233"/>
      <c r="AK6" s="233"/>
      <c r="AL6" s="233"/>
      <c r="AM6" s="233"/>
      <c r="AN6" s="233"/>
      <c r="AO6" s="233"/>
      <c r="AP6" s="234"/>
    </row>
    <row r="7" spans="1:42" ht="42" customHeight="1" thickBot="1">
      <c r="A7" s="248"/>
      <c r="B7" s="249"/>
      <c r="C7" s="250"/>
      <c r="D7" s="254"/>
      <c r="E7" s="255"/>
      <c r="F7" s="255"/>
      <c r="G7" s="255"/>
      <c r="H7" s="255"/>
      <c r="I7" s="255"/>
      <c r="J7" s="255"/>
      <c r="K7" s="255"/>
      <c r="L7" s="255"/>
      <c r="M7" s="256"/>
      <c r="N7" s="235"/>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row>
    <row r="8" spans="1:42" ht="13.2" thickBot="1">
      <c r="A8" s="42"/>
      <c r="B8" s="42"/>
      <c r="C8" s="42"/>
      <c r="D8" s="42"/>
      <c r="E8" s="42"/>
      <c r="F8" s="42"/>
      <c r="G8" s="42"/>
      <c r="H8" s="42"/>
      <c r="I8" s="42"/>
      <c r="J8" s="42"/>
      <c r="K8" s="132"/>
      <c r="L8" s="133"/>
      <c r="M8" s="42"/>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29.25" customHeight="1" thickBot="1">
      <c r="A9" s="238" t="s">
        <v>28</v>
      </c>
      <c r="B9" s="239"/>
      <c r="C9" s="23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1"/>
    </row>
    <row r="10" spans="1:42" ht="29.25" customHeight="1" thickBot="1">
      <c r="A10" s="269"/>
      <c r="B10" s="270"/>
      <c r="C10" s="271"/>
      <c r="D10" s="272" t="s">
        <v>122</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3"/>
    </row>
    <row r="11" spans="1:42" ht="29.25" customHeight="1" thickBot="1">
      <c r="A11" s="269"/>
      <c r="B11" s="270"/>
      <c r="C11" s="271"/>
      <c r="D11" s="274" t="s">
        <v>50</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row>
    <row r="12" spans="1:42" ht="29.25" customHeight="1" thickBot="1">
      <c r="A12" s="269"/>
      <c r="B12" s="270"/>
      <c r="C12" s="271"/>
      <c r="D12" s="274" t="s">
        <v>48</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thickBot="1">
      <c r="A13" s="269"/>
      <c r="B13" s="270"/>
      <c r="C13" s="271"/>
      <c r="D13" s="274" t="s">
        <v>29</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thickBot="1">
      <c r="A14" s="269"/>
      <c r="B14" s="270"/>
      <c r="C14" s="271"/>
      <c r="D14" s="274" t="s">
        <v>82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thickBot="1">
      <c r="A15" s="269"/>
      <c r="B15" s="270"/>
      <c r="C15" s="271"/>
      <c r="D15" s="276" t="s">
        <v>110</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ht="13.2" thickBot="1">
      <c r="A16" s="42"/>
      <c r="B16" s="42"/>
      <c r="C16" s="42"/>
      <c r="D16" s="42"/>
      <c r="E16" s="42"/>
      <c r="F16" s="42"/>
      <c r="G16" s="42"/>
      <c r="H16" s="42"/>
      <c r="I16" s="42"/>
      <c r="J16" s="42"/>
      <c r="K16" s="132"/>
      <c r="L16" s="133"/>
      <c r="M16" s="4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3" ht="41.25" customHeight="1">
      <c r="A17" s="279" t="s">
        <v>11</v>
      </c>
      <c r="B17" s="280"/>
      <c r="C17" s="280"/>
      <c r="D17" s="280"/>
      <c r="E17" s="280"/>
      <c r="F17" s="280"/>
      <c r="G17" s="280"/>
      <c r="H17" s="280"/>
      <c r="I17" s="280"/>
      <c r="J17" s="280"/>
      <c r="K17" s="281" t="s">
        <v>7</v>
      </c>
      <c r="L17" s="281"/>
      <c r="M17" s="281"/>
      <c r="N17" s="281"/>
      <c r="O17" s="281"/>
      <c r="P17" s="281"/>
      <c r="Q17" s="281"/>
      <c r="R17" s="281" t="s">
        <v>45</v>
      </c>
      <c r="S17" s="281"/>
      <c r="T17" s="281"/>
      <c r="U17" s="281"/>
      <c r="V17" s="281"/>
      <c r="W17" s="281"/>
      <c r="X17" s="281"/>
      <c r="Y17" s="282" t="s">
        <v>73</v>
      </c>
      <c r="Z17" s="282"/>
      <c r="AA17" s="282"/>
      <c r="AB17" s="282"/>
      <c r="AC17" s="282"/>
      <c r="AD17" s="282"/>
      <c r="AE17" s="282"/>
      <c r="AF17" s="281" t="s">
        <v>76</v>
      </c>
      <c r="AG17" s="281"/>
      <c r="AH17" s="281"/>
      <c r="AI17" s="281"/>
      <c r="AJ17" s="281"/>
      <c r="AK17" s="281"/>
      <c r="AL17" s="283"/>
      <c r="AM17" s="40"/>
      <c r="AN17" s="40"/>
      <c r="AO17" s="40"/>
      <c r="AP17" s="40"/>
    </row>
    <row r="18" spans="1:43" ht="41.25" customHeight="1" thickBot="1">
      <c r="A18" s="290">
        <f>IF(AH5="",0,AH5)</f>
        <v>0</v>
      </c>
      <c r="B18" s="291"/>
      <c r="C18" s="291"/>
      <c r="D18" s="291"/>
      <c r="E18" s="291"/>
      <c r="F18" s="291"/>
      <c r="G18" s="291"/>
      <c r="H18" s="291"/>
      <c r="I18" s="292"/>
      <c r="J18" s="134" t="s">
        <v>72</v>
      </c>
      <c r="K18" s="293">
        <v>5000</v>
      </c>
      <c r="L18" s="293"/>
      <c r="M18" s="293"/>
      <c r="N18" s="293"/>
      <c r="O18" s="294"/>
      <c r="P18" s="288" t="s">
        <v>120</v>
      </c>
      <c r="Q18" s="295"/>
      <c r="R18" s="286">
        <f>IF(AH5="",0,A18*K18)</f>
        <v>0</v>
      </c>
      <c r="S18" s="286"/>
      <c r="T18" s="286"/>
      <c r="U18" s="286"/>
      <c r="V18" s="287"/>
      <c r="W18" s="288" t="s">
        <v>120</v>
      </c>
      <c r="X18" s="295"/>
      <c r="Y18" s="284"/>
      <c r="Z18" s="285"/>
      <c r="AA18" s="285"/>
      <c r="AB18" s="285"/>
      <c r="AC18" s="285"/>
      <c r="AD18" s="285"/>
      <c r="AE18" s="135" t="s">
        <v>74</v>
      </c>
      <c r="AF18" s="286">
        <f>ROUNDDOWN(R18/6*Y18,0)</f>
        <v>0</v>
      </c>
      <c r="AG18" s="286"/>
      <c r="AH18" s="286"/>
      <c r="AI18" s="286"/>
      <c r="AJ18" s="287"/>
      <c r="AK18" s="288" t="s">
        <v>120</v>
      </c>
      <c r="AL18" s="289"/>
      <c r="AM18" s="40"/>
      <c r="AN18" s="40"/>
      <c r="AO18" s="40"/>
      <c r="AP18" s="40"/>
      <c r="AQ18" s="137"/>
    </row>
    <row r="19" spans="1:43" ht="22.5" customHeight="1" thickBot="1">
      <c r="A19" s="42"/>
      <c r="B19" s="42"/>
      <c r="C19" s="42"/>
      <c r="D19" s="42"/>
      <c r="E19" s="42"/>
      <c r="F19" s="42"/>
      <c r="G19" s="136"/>
      <c r="H19" s="42"/>
      <c r="I19" s="42"/>
      <c r="J19" s="42"/>
      <c r="K19" s="132"/>
      <c r="L19" s="133"/>
      <c r="M19" s="42"/>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1:43" ht="41.25" customHeight="1">
      <c r="A20" s="279" t="s">
        <v>63</v>
      </c>
      <c r="B20" s="280"/>
      <c r="C20" s="280"/>
      <c r="D20" s="280"/>
      <c r="E20" s="280"/>
      <c r="F20" s="280"/>
      <c r="G20" s="280"/>
      <c r="H20" s="280"/>
      <c r="I20" s="280"/>
      <c r="J20" s="280"/>
      <c r="K20" s="281" t="s">
        <v>7</v>
      </c>
      <c r="L20" s="281"/>
      <c r="M20" s="281"/>
      <c r="N20" s="281"/>
      <c r="O20" s="281"/>
      <c r="P20" s="281"/>
      <c r="Q20" s="281"/>
      <c r="R20" s="281" t="s">
        <v>45</v>
      </c>
      <c r="S20" s="281"/>
      <c r="T20" s="281"/>
      <c r="U20" s="281"/>
      <c r="V20" s="281"/>
      <c r="W20" s="281"/>
      <c r="X20" s="281"/>
      <c r="Y20" s="282" t="s">
        <v>73</v>
      </c>
      <c r="Z20" s="282"/>
      <c r="AA20" s="282"/>
      <c r="AB20" s="282"/>
      <c r="AC20" s="282"/>
      <c r="AD20" s="282"/>
      <c r="AE20" s="282"/>
      <c r="AF20" s="281" t="s">
        <v>77</v>
      </c>
      <c r="AG20" s="281"/>
      <c r="AH20" s="281"/>
      <c r="AI20" s="281"/>
      <c r="AJ20" s="281"/>
      <c r="AK20" s="281"/>
      <c r="AL20" s="283"/>
      <c r="AM20" s="40"/>
      <c r="AN20" s="40"/>
      <c r="AO20" s="40"/>
      <c r="AP20" s="40"/>
    </row>
    <row r="21" spans="1:43" ht="41.25" customHeight="1" thickBot="1">
      <c r="A21" s="290">
        <f>IF(AM5="",0,AM5)</f>
        <v>0</v>
      </c>
      <c r="B21" s="291"/>
      <c r="C21" s="291"/>
      <c r="D21" s="291"/>
      <c r="E21" s="291"/>
      <c r="F21" s="291"/>
      <c r="G21" s="291"/>
      <c r="H21" s="291"/>
      <c r="I21" s="292"/>
      <c r="J21" s="134" t="s">
        <v>72</v>
      </c>
      <c r="K21" s="293">
        <v>1650</v>
      </c>
      <c r="L21" s="293"/>
      <c r="M21" s="293"/>
      <c r="N21" s="293"/>
      <c r="O21" s="294"/>
      <c r="P21" s="288" t="s">
        <v>120</v>
      </c>
      <c r="Q21" s="295"/>
      <c r="R21" s="286">
        <f>A21*K21</f>
        <v>0</v>
      </c>
      <c r="S21" s="286"/>
      <c r="T21" s="286"/>
      <c r="U21" s="286"/>
      <c r="V21" s="287"/>
      <c r="W21" s="288" t="s">
        <v>120</v>
      </c>
      <c r="X21" s="295"/>
      <c r="Y21" s="284"/>
      <c r="Z21" s="285"/>
      <c r="AA21" s="285"/>
      <c r="AB21" s="285"/>
      <c r="AC21" s="285"/>
      <c r="AD21" s="285"/>
      <c r="AE21" s="135" t="s">
        <v>74</v>
      </c>
      <c r="AF21" s="286">
        <f>ROUNDDOWN(R21/6*Y21,0)</f>
        <v>0</v>
      </c>
      <c r="AG21" s="286"/>
      <c r="AH21" s="286"/>
      <c r="AI21" s="286"/>
      <c r="AJ21" s="287"/>
      <c r="AK21" s="288" t="s">
        <v>120</v>
      </c>
      <c r="AL21" s="289"/>
      <c r="AM21" s="40"/>
      <c r="AN21" s="40"/>
      <c r="AO21" s="40"/>
      <c r="AP21" s="40"/>
      <c r="AQ21" s="137"/>
    </row>
    <row r="22" spans="1:43" ht="22.5" customHeight="1" thickBot="1">
      <c r="A22" s="42"/>
      <c r="B22" s="42"/>
      <c r="C22" s="42"/>
      <c r="D22" s="42"/>
      <c r="E22" s="42"/>
      <c r="F22" s="42"/>
      <c r="G22" s="42"/>
      <c r="H22" s="42"/>
      <c r="I22" s="42"/>
      <c r="J22" s="42"/>
      <c r="K22" s="132"/>
      <c r="L22" s="133"/>
      <c r="M22" s="42"/>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3" ht="40.5" customHeight="1">
      <c r="AJ23" s="296" t="s">
        <v>58</v>
      </c>
      <c r="AK23" s="281"/>
      <c r="AL23" s="281"/>
      <c r="AM23" s="281"/>
      <c r="AN23" s="281"/>
      <c r="AO23" s="281"/>
      <c r="AP23" s="283"/>
    </row>
    <row r="24" spans="1:43" ht="40.5" customHeight="1" thickBot="1">
      <c r="AJ24" s="297">
        <f>AF18+AF21</f>
        <v>0</v>
      </c>
      <c r="AK24" s="286"/>
      <c r="AL24" s="286"/>
      <c r="AM24" s="286"/>
      <c r="AN24" s="287"/>
      <c r="AO24" s="288" t="s">
        <v>120</v>
      </c>
      <c r="AP24" s="289"/>
    </row>
  </sheetData>
  <sheetProtection algorithmName="SHA-512" hashValue="TgZpnGoNI+egvk13RZPzbfRBgMlrVx/4420DV9VFzpwqh6edaLD1Ui6+5h3IMKHZZJOn9X6UqBO/C6qNjUIfBQ==" saltValue="jdzF5xeKk/dhJzxybcQd4w==" spinCount="100000" sheet="1" objects="1" scenarios="1"/>
  <protectedRanges>
    <protectedRange sqref="AK4 AM5 AH5 N3:N5 S6 V6 N7 A10:A15 Y18 Y21" name="範囲1"/>
  </protectedRanges>
  <mergeCells count="57">
    <mergeCell ref="A9:AP9"/>
    <mergeCell ref="A3:C7"/>
    <mergeCell ref="N3:R3"/>
    <mergeCell ref="N4:AE4"/>
    <mergeCell ref="AF4:AJ4"/>
    <mergeCell ref="AK4:AP4"/>
    <mergeCell ref="N5:AE5"/>
    <mergeCell ref="AF5:AG5"/>
    <mergeCell ref="AH5:AI5"/>
    <mergeCell ref="AK5:AL5"/>
    <mergeCell ref="AM5:AN5"/>
    <mergeCell ref="D6:M7"/>
    <mergeCell ref="S6:T6"/>
    <mergeCell ref="V6:X6"/>
    <mergeCell ref="AF6:AP6"/>
    <mergeCell ref="N7:AP7"/>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21:AD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AF21:AJ21"/>
    <mergeCell ref="AK21:AL21"/>
    <mergeCell ref="AJ23:AP23"/>
    <mergeCell ref="AJ24:AN24"/>
    <mergeCell ref="AO24:AP24"/>
  </mergeCells>
  <phoneticPr fontId="37"/>
  <conditionalFormatting sqref="A10:A15">
    <cfRule type="containsBlanks" dxfId="47" priority="4">
      <formula>LEN(TRIM(A10))=0</formula>
    </cfRule>
  </conditionalFormatting>
  <conditionalFormatting sqref="N3:R3 AK4 N7:AP7">
    <cfRule type="containsBlanks" dxfId="46" priority="8">
      <formula>LEN(TRIM(N3))=0</formula>
    </cfRule>
  </conditionalFormatting>
  <conditionalFormatting sqref="N4:AE5">
    <cfRule type="containsBlanks" dxfId="45" priority="7">
      <formula>LEN(TRIM(N4))=0</formula>
    </cfRule>
  </conditionalFormatting>
  <conditionalFormatting sqref="S6:T6 V6:X6">
    <cfRule type="containsBlanks" dxfId="44" priority="5">
      <formula>LEN(TRIM(S6))=0</formula>
    </cfRule>
  </conditionalFormatting>
  <conditionalFormatting sqref="Y18:AD18">
    <cfRule type="containsBlanks" dxfId="43" priority="2">
      <formula>LEN(TRIM(Y18))=0</formula>
    </cfRule>
  </conditionalFormatting>
  <conditionalFormatting sqref="Y21:AD21">
    <cfRule type="containsBlanks" dxfId="42" priority="1">
      <formula>LEN(TRIM(Y21))=0</formula>
    </cfRule>
  </conditionalFormatting>
  <conditionalFormatting sqref="AH5:AI5">
    <cfRule type="containsBlanks" dxfId="41" priority="6">
      <formula>LEN(TRIM(AH5))=0</formula>
    </cfRule>
  </conditionalFormatting>
  <conditionalFormatting sqref="AM5:AN5">
    <cfRule type="containsBlanks" dxfId="40" priority="3">
      <formula>LEN(TRIM(AM5))=0</formula>
    </cfRule>
  </conditionalFormatting>
  <dataValidations count="7">
    <dataValidation imeMode="halfAlpha" allowBlank="1" showInputMessage="1" showErrorMessage="1" sqref="AO5 AJ5" xr:uid="{64AF3F4B-05D2-4FF5-996E-47862253053D}"/>
    <dataValidation imeMode="disabled" allowBlank="1" showInputMessage="1" showErrorMessage="1" sqref="AM5:AN5 AH5:AI5 V6:Y6 S6:T6" xr:uid="{2BE895A0-C897-4503-9912-83A5A0715F64}"/>
    <dataValidation type="list" imeMode="disabled" allowBlank="1" showInputMessage="1" showErrorMessage="1" sqref="A10:A15" xr:uid="{95C72189-94CB-41E4-8D19-4964C6C8DA9B}">
      <formula1>"○"</formula1>
    </dataValidation>
    <dataValidation type="list" allowBlank="1" showInputMessage="1" showErrorMessage="1" sqref="Y21:AD21 Y18:AD18" xr:uid="{7275CEC4-854B-4039-BFD3-BAC2A2579857}">
      <formula1>"6,5,4,3,2,1"</formula1>
    </dataValidation>
    <dataValidation type="textLength" allowBlank="1" showErrorMessage="1" error="10桁で入力してください。" sqref="N3:R3" xr:uid="{9BAFCCAB-4279-4A3E-9E67-E65C335A167E}">
      <formula1>9</formula1>
      <formula2>10</formula2>
    </dataValidation>
    <dataValidation type="list" allowBlank="1" showInputMessage="1" showErrorMessage="1" sqref="N5:AE5" xr:uid="{370122D3-FAC2-4CD0-BE7C-16A97316C621}">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9C4D6C62-417C-40FA-8D4F-77726FB324FA}">
      <formula1>92</formula1>
      <formula2>45747</formula2>
    </dataValidation>
  </dataValidations>
  <pageMargins left="0.59055118110236227" right="0.59055118110236227"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238D-D1DA-4430-8BBE-319E5606AA3F}">
  <sheetPr>
    <pageSetUpPr fitToPage="1"/>
  </sheetPr>
  <dimension ref="A1:AQ24"/>
  <sheetViews>
    <sheetView view="pageBreakPreview" zoomScaleNormal="100" zoomScaleSheetLayoutView="100" workbookViewId="0">
      <selection activeCell="AT10" sqref="AT10"/>
    </sheetView>
  </sheetViews>
  <sheetFormatPr defaultColWidth="9" defaultRowHeight="12.6"/>
  <cols>
    <col min="1" max="42" width="2.109375" style="30" customWidth="1"/>
    <col min="43" max="46" width="9" style="30"/>
    <col min="47" max="47" width="48.6640625" style="30" bestFit="1" customWidth="1"/>
    <col min="48" max="16384" width="9" style="30"/>
  </cols>
  <sheetData>
    <row r="1" spans="1:42">
      <c r="A1" s="41" t="s">
        <v>66</v>
      </c>
      <c r="B1" s="41"/>
      <c r="C1" s="4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115" t="s">
        <v>126</v>
      </c>
    </row>
    <row r="2" spans="1:42" ht="13.2" thickBo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42" t="s">
        <v>0</v>
      </c>
      <c r="B3" s="243"/>
      <c r="C3" s="244"/>
      <c r="D3" s="116" t="s">
        <v>14</v>
      </c>
      <c r="E3" s="117"/>
      <c r="F3" s="117"/>
      <c r="G3" s="118"/>
      <c r="H3" s="118"/>
      <c r="I3" s="118"/>
      <c r="J3" s="118"/>
      <c r="K3" s="118"/>
      <c r="L3" s="118"/>
      <c r="M3" s="119"/>
      <c r="N3" s="257"/>
      <c r="O3" s="258"/>
      <c r="P3" s="258"/>
      <c r="Q3" s="258"/>
      <c r="R3" s="259"/>
      <c r="S3" s="120"/>
      <c r="T3" s="120"/>
      <c r="U3" s="120"/>
      <c r="V3" s="120"/>
      <c r="W3" s="120"/>
      <c r="X3" s="120"/>
      <c r="Y3" s="120"/>
      <c r="Z3" s="120"/>
      <c r="AA3" s="120"/>
      <c r="AB3" s="120"/>
      <c r="AC3" s="120"/>
      <c r="AD3" s="120"/>
      <c r="AE3" s="120"/>
      <c r="AF3" s="120"/>
      <c r="AG3" s="120"/>
      <c r="AH3" s="120"/>
      <c r="AI3" s="120"/>
      <c r="AJ3" s="121"/>
      <c r="AK3" s="121"/>
      <c r="AL3" s="121"/>
      <c r="AM3" s="121"/>
      <c r="AN3" s="121"/>
      <c r="AO3" s="121"/>
      <c r="AP3" s="122"/>
    </row>
    <row r="4" spans="1:42" ht="42" customHeight="1">
      <c r="A4" s="245"/>
      <c r="B4" s="246"/>
      <c r="C4" s="247"/>
      <c r="D4" s="123" t="s">
        <v>31</v>
      </c>
      <c r="E4" s="46"/>
      <c r="F4" s="46"/>
      <c r="G4" s="124"/>
      <c r="H4" s="124"/>
      <c r="I4" s="124"/>
      <c r="J4" s="124"/>
      <c r="K4" s="124"/>
      <c r="L4" s="124"/>
      <c r="M4" s="125"/>
      <c r="N4" s="260"/>
      <c r="O4" s="172"/>
      <c r="P4" s="172"/>
      <c r="Q4" s="172"/>
      <c r="R4" s="172"/>
      <c r="S4" s="172"/>
      <c r="T4" s="172"/>
      <c r="U4" s="172"/>
      <c r="V4" s="172"/>
      <c r="W4" s="172"/>
      <c r="X4" s="172"/>
      <c r="Y4" s="172"/>
      <c r="Z4" s="172"/>
      <c r="AA4" s="172"/>
      <c r="AB4" s="172"/>
      <c r="AC4" s="172"/>
      <c r="AD4" s="172"/>
      <c r="AE4" s="172"/>
      <c r="AF4" s="261" t="s">
        <v>55</v>
      </c>
      <c r="AG4" s="155"/>
      <c r="AH4" s="155"/>
      <c r="AI4" s="155"/>
      <c r="AJ4" s="155"/>
      <c r="AK4" s="262"/>
      <c r="AL4" s="262"/>
      <c r="AM4" s="262"/>
      <c r="AN4" s="262"/>
      <c r="AO4" s="262"/>
      <c r="AP4" s="263"/>
    </row>
    <row r="5" spans="1:42" ht="42" customHeight="1">
      <c r="A5" s="245"/>
      <c r="B5" s="246"/>
      <c r="C5" s="247"/>
      <c r="D5" s="126" t="s">
        <v>4</v>
      </c>
      <c r="E5" s="40"/>
      <c r="F5" s="40"/>
      <c r="G5" s="42"/>
      <c r="H5" s="42"/>
      <c r="I5" s="42"/>
      <c r="J5" s="42"/>
      <c r="K5" s="42"/>
      <c r="L5" s="42"/>
      <c r="M5" s="127"/>
      <c r="N5" s="264"/>
      <c r="O5" s="264"/>
      <c r="P5" s="264"/>
      <c r="Q5" s="264"/>
      <c r="R5" s="264"/>
      <c r="S5" s="264"/>
      <c r="T5" s="264"/>
      <c r="U5" s="264"/>
      <c r="V5" s="264"/>
      <c r="W5" s="264"/>
      <c r="X5" s="264"/>
      <c r="Y5" s="264"/>
      <c r="Z5" s="264"/>
      <c r="AA5" s="264"/>
      <c r="AB5" s="264"/>
      <c r="AC5" s="264"/>
      <c r="AD5" s="264"/>
      <c r="AE5" s="265"/>
      <c r="AF5" s="266" t="s">
        <v>71</v>
      </c>
      <c r="AG5" s="267"/>
      <c r="AH5" s="268"/>
      <c r="AI5" s="268"/>
      <c r="AJ5" s="128" t="s">
        <v>47</v>
      </c>
      <c r="AK5" s="266" t="s">
        <v>41</v>
      </c>
      <c r="AL5" s="267"/>
      <c r="AM5" s="268"/>
      <c r="AN5" s="268"/>
      <c r="AO5" s="128" t="s">
        <v>47</v>
      </c>
      <c r="AP5" s="129"/>
    </row>
    <row r="6" spans="1:42" ht="42" customHeight="1">
      <c r="A6" s="245"/>
      <c r="B6" s="246"/>
      <c r="C6" s="247"/>
      <c r="D6" s="251" t="s">
        <v>42</v>
      </c>
      <c r="E6" s="252"/>
      <c r="F6" s="252"/>
      <c r="G6" s="252"/>
      <c r="H6" s="252"/>
      <c r="I6" s="252"/>
      <c r="J6" s="252"/>
      <c r="K6" s="252"/>
      <c r="L6" s="252"/>
      <c r="M6" s="253"/>
      <c r="N6" s="130" t="s">
        <v>8</v>
      </c>
      <c r="O6" s="130"/>
      <c r="P6" s="130"/>
      <c r="Q6" s="130"/>
      <c r="R6" s="130"/>
      <c r="S6" s="232"/>
      <c r="T6" s="232"/>
      <c r="U6" s="130" t="s">
        <v>6</v>
      </c>
      <c r="V6" s="232"/>
      <c r="W6" s="232"/>
      <c r="X6" s="232"/>
      <c r="Y6" s="131"/>
      <c r="Z6" s="130" t="s">
        <v>17</v>
      </c>
      <c r="AA6" s="130"/>
      <c r="AB6" s="130"/>
      <c r="AC6" s="130"/>
      <c r="AD6" s="130"/>
      <c r="AE6" s="130"/>
      <c r="AF6" s="233"/>
      <c r="AG6" s="233"/>
      <c r="AH6" s="233"/>
      <c r="AI6" s="233"/>
      <c r="AJ6" s="233"/>
      <c r="AK6" s="233"/>
      <c r="AL6" s="233"/>
      <c r="AM6" s="233"/>
      <c r="AN6" s="233"/>
      <c r="AO6" s="233"/>
      <c r="AP6" s="234"/>
    </row>
    <row r="7" spans="1:42" ht="42" customHeight="1" thickBot="1">
      <c r="A7" s="248"/>
      <c r="B7" s="249"/>
      <c r="C7" s="250"/>
      <c r="D7" s="254"/>
      <c r="E7" s="255"/>
      <c r="F7" s="255"/>
      <c r="G7" s="255"/>
      <c r="H7" s="255"/>
      <c r="I7" s="255"/>
      <c r="J7" s="255"/>
      <c r="K7" s="255"/>
      <c r="L7" s="255"/>
      <c r="M7" s="256"/>
      <c r="N7" s="235"/>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row>
    <row r="8" spans="1:42" ht="13.2" thickBot="1">
      <c r="A8" s="42"/>
      <c r="B8" s="42"/>
      <c r="C8" s="42"/>
      <c r="D8" s="42"/>
      <c r="E8" s="42"/>
      <c r="F8" s="42"/>
      <c r="G8" s="42"/>
      <c r="H8" s="42"/>
      <c r="I8" s="42"/>
      <c r="J8" s="42"/>
      <c r="K8" s="132"/>
      <c r="L8" s="133"/>
      <c r="M8" s="42"/>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29.25" customHeight="1" thickBot="1">
      <c r="A9" s="238" t="s">
        <v>28</v>
      </c>
      <c r="B9" s="239"/>
      <c r="C9" s="23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1"/>
    </row>
    <row r="10" spans="1:42" ht="29.25" customHeight="1" thickBot="1">
      <c r="A10" s="269"/>
      <c r="B10" s="270"/>
      <c r="C10" s="271"/>
      <c r="D10" s="272" t="s">
        <v>122</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3"/>
    </row>
    <row r="11" spans="1:42" ht="29.25" customHeight="1" thickBot="1">
      <c r="A11" s="269"/>
      <c r="B11" s="270"/>
      <c r="C11" s="271"/>
      <c r="D11" s="274" t="s">
        <v>50</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row>
    <row r="12" spans="1:42" ht="29.25" customHeight="1" thickBot="1">
      <c r="A12" s="269"/>
      <c r="B12" s="270"/>
      <c r="C12" s="271"/>
      <c r="D12" s="274" t="s">
        <v>48</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thickBot="1">
      <c r="A13" s="269"/>
      <c r="B13" s="270"/>
      <c r="C13" s="271"/>
      <c r="D13" s="274" t="s">
        <v>29</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thickBot="1">
      <c r="A14" s="269"/>
      <c r="B14" s="270"/>
      <c r="C14" s="271"/>
      <c r="D14" s="274" t="s">
        <v>82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thickBot="1">
      <c r="A15" s="269"/>
      <c r="B15" s="270"/>
      <c r="C15" s="271"/>
      <c r="D15" s="276" t="s">
        <v>110</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ht="13.2" thickBot="1">
      <c r="A16" s="42"/>
      <c r="B16" s="42"/>
      <c r="C16" s="42"/>
      <c r="D16" s="42"/>
      <c r="E16" s="42"/>
      <c r="F16" s="42"/>
      <c r="G16" s="42"/>
      <c r="H16" s="42"/>
      <c r="I16" s="42"/>
      <c r="J16" s="42"/>
      <c r="K16" s="132"/>
      <c r="L16" s="133"/>
      <c r="M16" s="4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3" ht="41.25" customHeight="1">
      <c r="A17" s="279" t="s">
        <v>11</v>
      </c>
      <c r="B17" s="280"/>
      <c r="C17" s="280"/>
      <c r="D17" s="280"/>
      <c r="E17" s="280"/>
      <c r="F17" s="280"/>
      <c r="G17" s="280"/>
      <c r="H17" s="280"/>
      <c r="I17" s="280"/>
      <c r="J17" s="280"/>
      <c r="K17" s="281" t="s">
        <v>7</v>
      </c>
      <c r="L17" s="281"/>
      <c r="M17" s="281"/>
      <c r="N17" s="281"/>
      <c r="O17" s="281"/>
      <c r="P17" s="281"/>
      <c r="Q17" s="281"/>
      <c r="R17" s="281" t="s">
        <v>45</v>
      </c>
      <c r="S17" s="281"/>
      <c r="T17" s="281"/>
      <c r="U17" s="281"/>
      <c r="V17" s="281"/>
      <c r="W17" s="281"/>
      <c r="X17" s="281"/>
      <c r="Y17" s="282" t="s">
        <v>73</v>
      </c>
      <c r="Z17" s="282"/>
      <c r="AA17" s="282"/>
      <c r="AB17" s="282"/>
      <c r="AC17" s="282"/>
      <c r="AD17" s="282"/>
      <c r="AE17" s="282"/>
      <c r="AF17" s="281" t="s">
        <v>76</v>
      </c>
      <c r="AG17" s="281"/>
      <c r="AH17" s="281"/>
      <c r="AI17" s="281"/>
      <c r="AJ17" s="281"/>
      <c r="AK17" s="281"/>
      <c r="AL17" s="283"/>
      <c r="AM17" s="40"/>
      <c r="AN17" s="40"/>
      <c r="AO17" s="40"/>
      <c r="AP17" s="40"/>
    </row>
    <row r="18" spans="1:43" ht="41.25" customHeight="1" thickBot="1">
      <c r="A18" s="290">
        <f>IF(AH5="",0,AH5)</f>
        <v>0</v>
      </c>
      <c r="B18" s="291"/>
      <c r="C18" s="291"/>
      <c r="D18" s="291"/>
      <c r="E18" s="291"/>
      <c r="F18" s="291"/>
      <c r="G18" s="291"/>
      <c r="H18" s="291"/>
      <c r="I18" s="292"/>
      <c r="J18" s="134" t="s">
        <v>72</v>
      </c>
      <c r="K18" s="293">
        <v>5000</v>
      </c>
      <c r="L18" s="293"/>
      <c r="M18" s="293"/>
      <c r="N18" s="293"/>
      <c r="O18" s="294"/>
      <c r="P18" s="288" t="s">
        <v>120</v>
      </c>
      <c r="Q18" s="295"/>
      <c r="R18" s="286">
        <f>IF(AH5="",0,A18*K18)</f>
        <v>0</v>
      </c>
      <c r="S18" s="286"/>
      <c r="T18" s="286"/>
      <c r="U18" s="286"/>
      <c r="V18" s="287"/>
      <c r="W18" s="288" t="s">
        <v>120</v>
      </c>
      <c r="X18" s="295"/>
      <c r="Y18" s="284"/>
      <c r="Z18" s="285"/>
      <c r="AA18" s="285"/>
      <c r="AB18" s="285"/>
      <c r="AC18" s="285"/>
      <c r="AD18" s="285"/>
      <c r="AE18" s="135" t="s">
        <v>74</v>
      </c>
      <c r="AF18" s="286">
        <f>ROUNDDOWN(R18/6*Y18,0)</f>
        <v>0</v>
      </c>
      <c r="AG18" s="286"/>
      <c r="AH18" s="286"/>
      <c r="AI18" s="286"/>
      <c r="AJ18" s="287"/>
      <c r="AK18" s="288" t="s">
        <v>120</v>
      </c>
      <c r="AL18" s="289"/>
      <c r="AM18" s="40"/>
      <c r="AN18" s="40"/>
      <c r="AO18" s="40"/>
      <c r="AP18" s="40"/>
      <c r="AQ18" s="137"/>
    </row>
    <row r="19" spans="1:43" ht="22.5" customHeight="1" thickBot="1">
      <c r="A19" s="42"/>
      <c r="B19" s="42"/>
      <c r="C19" s="42"/>
      <c r="D19" s="42"/>
      <c r="E19" s="42"/>
      <c r="F19" s="42"/>
      <c r="G19" s="136"/>
      <c r="H19" s="42"/>
      <c r="I19" s="42"/>
      <c r="J19" s="42"/>
      <c r="K19" s="132"/>
      <c r="L19" s="133"/>
      <c r="M19" s="42"/>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1:43" ht="41.25" customHeight="1">
      <c r="A20" s="279" t="s">
        <v>63</v>
      </c>
      <c r="B20" s="280"/>
      <c r="C20" s="280"/>
      <c r="D20" s="280"/>
      <c r="E20" s="280"/>
      <c r="F20" s="280"/>
      <c r="G20" s="280"/>
      <c r="H20" s="280"/>
      <c r="I20" s="280"/>
      <c r="J20" s="280"/>
      <c r="K20" s="281" t="s">
        <v>7</v>
      </c>
      <c r="L20" s="281"/>
      <c r="M20" s="281"/>
      <c r="N20" s="281"/>
      <c r="O20" s="281"/>
      <c r="P20" s="281"/>
      <c r="Q20" s="281"/>
      <c r="R20" s="281" t="s">
        <v>45</v>
      </c>
      <c r="S20" s="281"/>
      <c r="T20" s="281"/>
      <c r="U20" s="281"/>
      <c r="V20" s="281"/>
      <c r="W20" s="281"/>
      <c r="X20" s="281"/>
      <c r="Y20" s="282" t="s">
        <v>73</v>
      </c>
      <c r="Z20" s="282"/>
      <c r="AA20" s="282"/>
      <c r="AB20" s="282"/>
      <c r="AC20" s="282"/>
      <c r="AD20" s="282"/>
      <c r="AE20" s="282"/>
      <c r="AF20" s="281" t="s">
        <v>77</v>
      </c>
      <c r="AG20" s="281"/>
      <c r="AH20" s="281"/>
      <c r="AI20" s="281"/>
      <c r="AJ20" s="281"/>
      <c r="AK20" s="281"/>
      <c r="AL20" s="283"/>
      <c r="AM20" s="40"/>
      <c r="AN20" s="40"/>
      <c r="AO20" s="40"/>
      <c r="AP20" s="40"/>
    </row>
    <row r="21" spans="1:43" ht="41.25" customHeight="1" thickBot="1">
      <c r="A21" s="290">
        <f>IF(AM5="",0,AM5)</f>
        <v>0</v>
      </c>
      <c r="B21" s="291"/>
      <c r="C21" s="291"/>
      <c r="D21" s="291"/>
      <c r="E21" s="291"/>
      <c r="F21" s="291"/>
      <c r="G21" s="291"/>
      <c r="H21" s="291"/>
      <c r="I21" s="292"/>
      <c r="J21" s="134" t="s">
        <v>72</v>
      </c>
      <c r="K21" s="293">
        <v>1650</v>
      </c>
      <c r="L21" s="293"/>
      <c r="M21" s="293"/>
      <c r="N21" s="293"/>
      <c r="O21" s="294"/>
      <c r="P21" s="288" t="s">
        <v>120</v>
      </c>
      <c r="Q21" s="295"/>
      <c r="R21" s="286">
        <f>A21*K21</f>
        <v>0</v>
      </c>
      <c r="S21" s="286"/>
      <c r="T21" s="286"/>
      <c r="U21" s="286"/>
      <c r="V21" s="287"/>
      <c r="W21" s="288" t="s">
        <v>120</v>
      </c>
      <c r="X21" s="295"/>
      <c r="Y21" s="284"/>
      <c r="Z21" s="285"/>
      <c r="AA21" s="285"/>
      <c r="AB21" s="285"/>
      <c r="AC21" s="285"/>
      <c r="AD21" s="285"/>
      <c r="AE21" s="135" t="s">
        <v>74</v>
      </c>
      <c r="AF21" s="286">
        <f>ROUNDDOWN(R21/6*Y21,0)</f>
        <v>0</v>
      </c>
      <c r="AG21" s="286"/>
      <c r="AH21" s="286"/>
      <c r="AI21" s="286"/>
      <c r="AJ21" s="287"/>
      <c r="AK21" s="288" t="s">
        <v>120</v>
      </c>
      <c r="AL21" s="289"/>
      <c r="AM21" s="40"/>
      <c r="AN21" s="40"/>
      <c r="AO21" s="40"/>
      <c r="AP21" s="40"/>
      <c r="AQ21" s="137"/>
    </row>
    <row r="22" spans="1:43" ht="22.5" customHeight="1" thickBot="1">
      <c r="A22" s="42"/>
      <c r="B22" s="42"/>
      <c r="C22" s="42"/>
      <c r="D22" s="42"/>
      <c r="E22" s="42"/>
      <c r="F22" s="42"/>
      <c r="G22" s="42"/>
      <c r="H22" s="42"/>
      <c r="I22" s="42"/>
      <c r="J22" s="42"/>
      <c r="K22" s="132"/>
      <c r="L22" s="133"/>
      <c r="M22" s="42"/>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3" ht="40.5" customHeight="1">
      <c r="AJ23" s="296" t="s">
        <v>58</v>
      </c>
      <c r="AK23" s="281"/>
      <c r="AL23" s="281"/>
      <c r="AM23" s="281"/>
      <c r="AN23" s="281"/>
      <c r="AO23" s="281"/>
      <c r="AP23" s="283"/>
    </row>
    <row r="24" spans="1:43" ht="40.5" customHeight="1" thickBot="1">
      <c r="AJ24" s="297">
        <f>AF18+AF21</f>
        <v>0</v>
      </c>
      <c r="AK24" s="286"/>
      <c r="AL24" s="286"/>
      <c r="AM24" s="286"/>
      <c r="AN24" s="287"/>
      <c r="AO24" s="288" t="s">
        <v>120</v>
      </c>
      <c r="AP24" s="289"/>
    </row>
  </sheetData>
  <sheetProtection algorithmName="SHA-512" hashValue="TgZpnGoNI+egvk13RZPzbfRBgMlrVx/4420DV9VFzpwqh6edaLD1Ui6+5h3IMKHZZJOn9X6UqBO/C6qNjUIfBQ==" saltValue="jdzF5xeKk/dhJzxybcQd4w==" spinCount="100000" sheet="1" objects="1" scenarios="1"/>
  <protectedRanges>
    <protectedRange sqref="AK4 AM5 AH5 N3:N5 S6 V6 N7 A10:A15 Y18 Y21" name="範囲1"/>
  </protectedRanges>
  <mergeCells count="57">
    <mergeCell ref="A9:AP9"/>
    <mergeCell ref="A3:C7"/>
    <mergeCell ref="N3:R3"/>
    <mergeCell ref="N4:AE4"/>
    <mergeCell ref="AF4:AJ4"/>
    <mergeCell ref="AK4:AP4"/>
    <mergeCell ref="N5:AE5"/>
    <mergeCell ref="AF5:AG5"/>
    <mergeCell ref="AH5:AI5"/>
    <mergeCell ref="AK5:AL5"/>
    <mergeCell ref="AM5:AN5"/>
    <mergeCell ref="D6:M7"/>
    <mergeCell ref="S6:T6"/>
    <mergeCell ref="V6:X6"/>
    <mergeCell ref="AF6:AP6"/>
    <mergeCell ref="N7:AP7"/>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21:AD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AF21:AJ21"/>
    <mergeCell ref="AK21:AL21"/>
    <mergeCell ref="AJ23:AP23"/>
    <mergeCell ref="AJ24:AN24"/>
    <mergeCell ref="AO24:AP24"/>
  </mergeCells>
  <phoneticPr fontId="37"/>
  <conditionalFormatting sqref="A10:A15">
    <cfRule type="containsBlanks" dxfId="39" priority="4">
      <formula>LEN(TRIM(A10))=0</formula>
    </cfRule>
  </conditionalFormatting>
  <conditionalFormatting sqref="N3:R3 AK4 N7:AP7">
    <cfRule type="containsBlanks" dxfId="38" priority="8">
      <formula>LEN(TRIM(N3))=0</formula>
    </cfRule>
  </conditionalFormatting>
  <conditionalFormatting sqref="N4:AE5">
    <cfRule type="containsBlanks" dxfId="37" priority="7">
      <formula>LEN(TRIM(N4))=0</formula>
    </cfRule>
  </conditionalFormatting>
  <conditionalFormatting sqref="S6:T6 V6:X6">
    <cfRule type="containsBlanks" dxfId="36" priority="5">
      <formula>LEN(TRIM(S6))=0</formula>
    </cfRule>
  </conditionalFormatting>
  <conditionalFormatting sqref="Y18:AD18">
    <cfRule type="containsBlanks" dxfId="35" priority="2">
      <formula>LEN(TRIM(Y18))=0</formula>
    </cfRule>
  </conditionalFormatting>
  <conditionalFormatting sqref="Y21:AD21">
    <cfRule type="containsBlanks" dxfId="34" priority="1">
      <formula>LEN(TRIM(Y21))=0</formula>
    </cfRule>
  </conditionalFormatting>
  <conditionalFormatting sqref="AH5:AI5">
    <cfRule type="containsBlanks" dxfId="33" priority="6">
      <formula>LEN(TRIM(AH5))=0</formula>
    </cfRule>
  </conditionalFormatting>
  <conditionalFormatting sqref="AM5:AN5">
    <cfRule type="containsBlanks" dxfId="32" priority="3">
      <formula>LEN(TRIM(AM5))=0</formula>
    </cfRule>
  </conditionalFormatting>
  <dataValidations count="7">
    <dataValidation type="date" allowBlank="1" showInputMessage="1" showErrorMessage="1" sqref="AK4:AP4" xr:uid="{5371911A-4214-4541-896C-1E2A724C135F}">
      <formula1>92</formula1>
      <formula2>45747</formula2>
    </dataValidation>
    <dataValidation type="list" allowBlank="1" showInputMessage="1" showErrorMessage="1" sqref="N5:AE5" xr:uid="{FD59B9A4-B7AB-4702-A400-FDA05B9EFDAF}">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textLength" allowBlank="1" showErrorMessage="1" error="10桁で入力してください。" sqref="N3:R3" xr:uid="{29FF4344-CEE6-4296-B9E6-23A5BB2894D9}">
      <formula1>9</formula1>
      <formula2>10</formula2>
    </dataValidation>
    <dataValidation type="list" allowBlank="1" showInputMessage="1" showErrorMessage="1" sqref="Y21:AD21 Y18:AD18" xr:uid="{11C8FE12-397D-4033-A299-26C654948F0D}">
      <formula1>"6,5,4,3,2,1"</formula1>
    </dataValidation>
    <dataValidation type="list" imeMode="disabled" allowBlank="1" showInputMessage="1" showErrorMessage="1" sqref="A10:A15" xr:uid="{C02BD595-F001-46B5-A955-52D1BCB8AFDB}">
      <formula1>"○"</formula1>
    </dataValidation>
    <dataValidation imeMode="disabled" allowBlank="1" showInputMessage="1" showErrorMessage="1" sqref="AM5:AN5 AH5:AI5 V6:Y6 S6:T6" xr:uid="{7F61221F-7850-4D99-BC7A-8E477ED3A9A2}"/>
    <dataValidation imeMode="halfAlpha" allowBlank="1" showInputMessage="1" showErrorMessage="1" sqref="AO5 AJ5" xr:uid="{9A64EE74-DD18-44ED-8285-68BFF4D17DA7}"/>
  </dataValidations>
  <pageMargins left="0.59055118110236227" right="0.59055118110236227" top="0.74803149606299213" bottom="0.74803149606299213" header="0.31496062992125984" footer="0.31496062992125984"/>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D297-E4A0-41D4-9839-5D87377F2694}">
  <sheetPr>
    <pageSetUpPr fitToPage="1"/>
  </sheetPr>
  <dimension ref="A1:AQ24"/>
  <sheetViews>
    <sheetView view="pageBreakPreview" topLeftCell="A7" zoomScaleNormal="100" zoomScaleSheetLayoutView="100" workbookViewId="0">
      <selection activeCell="AT10" sqref="AT10"/>
    </sheetView>
  </sheetViews>
  <sheetFormatPr defaultColWidth="9" defaultRowHeight="12.6"/>
  <cols>
    <col min="1" max="42" width="2.109375" style="30" customWidth="1"/>
    <col min="43" max="46" width="9" style="30"/>
    <col min="47" max="47" width="48.6640625" style="30" bestFit="1" customWidth="1"/>
    <col min="48" max="16384" width="9" style="30"/>
  </cols>
  <sheetData>
    <row r="1" spans="1:42">
      <c r="A1" s="41" t="s">
        <v>66</v>
      </c>
      <c r="B1" s="41"/>
      <c r="C1" s="4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115" t="s">
        <v>126</v>
      </c>
    </row>
    <row r="2" spans="1:42" ht="13.2" thickBo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42" t="s">
        <v>0</v>
      </c>
      <c r="B3" s="243"/>
      <c r="C3" s="244"/>
      <c r="D3" s="116" t="s">
        <v>14</v>
      </c>
      <c r="E3" s="117"/>
      <c r="F3" s="117"/>
      <c r="G3" s="118"/>
      <c r="H3" s="118"/>
      <c r="I3" s="118"/>
      <c r="J3" s="118"/>
      <c r="K3" s="118"/>
      <c r="L3" s="118"/>
      <c r="M3" s="119"/>
      <c r="N3" s="257"/>
      <c r="O3" s="258"/>
      <c r="P3" s="258"/>
      <c r="Q3" s="258"/>
      <c r="R3" s="259"/>
      <c r="S3" s="120"/>
      <c r="T3" s="120"/>
      <c r="U3" s="120"/>
      <c r="V3" s="120"/>
      <c r="W3" s="120"/>
      <c r="X3" s="120"/>
      <c r="Y3" s="120"/>
      <c r="Z3" s="120"/>
      <c r="AA3" s="120"/>
      <c r="AB3" s="120"/>
      <c r="AC3" s="120"/>
      <c r="AD3" s="120"/>
      <c r="AE3" s="120"/>
      <c r="AF3" s="120"/>
      <c r="AG3" s="120"/>
      <c r="AH3" s="120"/>
      <c r="AI3" s="120"/>
      <c r="AJ3" s="121"/>
      <c r="AK3" s="121"/>
      <c r="AL3" s="121"/>
      <c r="AM3" s="121"/>
      <c r="AN3" s="121"/>
      <c r="AO3" s="121"/>
      <c r="AP3" s="122"/>
    </row>
    <row r="4" spans="1:42" ht="42" customHeight="1">
      <c r="A4" s="245"/>
      <c r="B4" s="246"/>
      <c r="C4" s="247"/>
      <c r="D4" s="123" t="s">
        <v>31</v>
      </c>
      <c r="E4" s="46"/>
      <c r="F4" s="46"/>
      <c r="G4" s="124"/>
      <c r="H4" s="124"/>
      <c r="I4" s="124"/>
      <c r="J4" s="124"/>
      <c r="K4" s="124"/>
      <c r="L4" s="124"/>
      <c r="M4" s="125"/>
      <c r="N4" s="260"/>
      <c r="O4" s="172"/>
      <c r="P4" s="172"/>
      <c r="Q4" s="172"/>
      <c r="R4" s="172"/>
      <c r="S4" s="172"/>
      <c r="T4" s="172"/>
      <c r="U4" s="172"/>
      <c r="V4" s="172"/>
      <c r="W4" s="172"/>
      <c r="X4" s="172"/>
      <c r="Y4" s="172"/>
      <c r="Z4" s="172"/>
      <c r="AA4" s="172"/>
      <c r="AB4" s="172"/>
      <c r="AC4" s="172"/>
      <c r="AD4" s="172"/>
      <c r="AE4" s="172"/>
      <c r="AF4" s="261" t="s">
        <v>55</v>
      </c>
      <c r="AG4" s="155"/>
      <c r="AH4" s="155"/>
      <c r="AI4" s="155"/>
      <c r="AJ4" s="155"/>
      <c r="AK4" s="262"/>
      <c r="AL4" s="262"/>
      <c r="AM4" s="262"/>
      <c r="AN4" s="262"/>
      <c r="AO4" s="262"/>
      <c r="AP4" s="263"/>
    </row>
    <row r="5" spans="1:42" ht="42" customHeight="1">
      <c r="A5" s="245"/>
      <c r="B5" s="246"/>
      <c r="C5" s="247"/>
      <c r="D5" s="126" t="s">
        <v>4</v>
      </c>
      <c r="E5" s="40"/>
      <c r="F5" s="40"/>
      <c r="G5" s="42"/>
      <c r="H5" s="42"/>
      <c r="I5" s="42"/>
      <c r="J5" s="42"/>
      <c r="K5" s="42"/>
      <c r="L5" s="42"/>
      <c r="M5" s="127"/>
      <c r="N5" s="264"/>
      <c r="O5" s="264"/>
      <c r="P5" s="264"/>
      <c r="Q5" s="264"/>
      <c r="R5" s="264"/>
      <c r="S5" s="264"/>
      <c r="T5" s="264"/>
      <c r="U5" s="264"/>
      <c r="V5" s="264"/>
      <c r="W5" s="264"/>
      <c r="X5" s="264"/>
      <c r="Y5" s="264"/>
      <c r="Z5" s="264"/>
      <c r="AA5" s="264"/>
      <c r="AB5" s="264"/>
      <c r="AC5" s="264"/>
      <c r="AD5" s="264"/>
      <c r="AE5" s="265"/>
      <c r="AF5" s="266" t="s">
        <v>71</v>
      </c>
      <c r="AG5" s="267"/>
      <c r="AH5" s="268"/>
      <c r="AI5" s="268"/>
      <c r="AJ5" s="128" t="s">
        <v>47</v>
      </c>
      <c r="AK5" s="266" t="s">
        <v>41</v>
      </c>
      <c r="AL5" s="267"/>
      <c r="AM5" s="268"/>
      <c r="AN5" s="268"/>
      <c r="AO5" s="128" t="s">
        <v>47</v>
      </c>
      <c r="AP5" s="129"/>
    </row>
    <row r="6" spans="1:42" ht="42" customHeight="1">
      <c r="A6" s="245"/>
      <c r="B6" s="246"/>
      <c r="C6" s="247"/>
      <c r="D6" s="251" t="s">
        <v>42</v>
      </c>
      <c r="E6" s="252"/>
      <c r="F6" s="252"/>
      <c r="G6" s="252"/>
      <c r="H6" s="252"/>
      <c r="I6" s="252"/>
      <c r="J6" s="252"/>
      <c r="K6" s="252"/>
      <c r="L6" s="252"/>
      <c r="M6" s="253"/>
      <c r="N6" s="130" t="s">
        <v>8</v>
      </c>
      <c r="O6" s="130"/>
      <c r="P6" s="130"/>
      <c r="Q6" s="130"/>
      <c r="R6" s="130"/>
      <c r="S6" s="232"/>
      <c r="T6" s="232"/>
      <c r="U6" s="130" t="s">
        <v>6</v>
      </c>
      <c r="V6" s="232"/>
      <c r="W6" s="232"/>
      <c r="X6" s="232"/>
      <c r="Y6" s="131"/>
      <c r="Z6" s="130" t="s">
        <v>17</v>
      </c>
      <c r="AA6" s="130"/>
      <c r="AB6" s="130"/>
      <c r="AC6" s="130"/>
      <c r="AD6" s="130"/>
      <c r="AE6" s="130"/>
      <c r="AF6" s="233"/>
      <c r="AG6" s="233"/>
      <c r="AH6" s="233"/>
      <c r="AI6" s="233"/>
      <c r="AJ6" s="233"/>
      <c r="AK6" s="233"/>
      <c r="AL6" s="233"/>
      <c r="AM6" s="233"/>
      <c r="AN6" s="233"/>
      <c r="AO6" s="233"/>
      <c r="AP6" s="234"/>
    </row>
    <row r="7" spans="1:42" ht="42" customHeight="1" thickBot="1">
      <c r="A7" s="248"/>
      <c r="B7" s="249"/>
      <c r="C7" s="250"/>
      <c r="D7" s="254"/>
      <c r="E7" s="255"/>
      <c r="F7" s="255"/>
      <c r="G7" s="255"/>
      <c r="H7" s="255"/>
      <c r="I7" s="255"/>
      <c r="J7" s="255"/>
      <c r="K7" s="255"/>
      <c r="L7" s="255"/>
      <c r="M7" s="256"/>
      <c r="N7" s="235"/>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row>
    <row r="8" spans="1:42" ht="13.2" thickBot="1">
      <c r="A8" s="42"/>
      <c r="B8" s="42"/>
      <c r="C8" s="42"/>
      <c r="D8" s="42"/>
      <c r="E8" s="42"/>
      <c r="F8" s="42"/>
      <c r="G8" s="42"/>
      <c r="H8" s="42"/>
      <c r="I8" s="42"/>
      <c r="J8" s="42"/>
      <c r="K8" s="132"/>
      <c r="L8" s="133"/>
      <c r="M8" s="42"/>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29.25" customHeight="1" thickBot="1">
      <c r="A9" s="238" t="s">
        <v>28</v>
      </c>
      <c r="B9" s="239"/>
      <c r="C9" s="23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1"/>
    </row>
    <row r="10" spans="1:42" ht="29.25" customHeight="1" thickBot="1">
      <c r="A10" s="269"/>
      <c r="B10" s="270"/>
      <c r="C10" s="271"/>
      <c r="D10" s="272" t="s">
        <v>122</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3"/>
    </row>
    <row r="11" spans="1:42" ht="29.25" customHeight="1" thickBot="1">
      <c r="A11" s="269"/>
      <c r="B11" s="270"/>
      <c r="C11" s="271"/>
      <c r="D11" s="274" t="s">
        <v>50</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row>
    <row r="12" spans="1:42" ht="29.25" customHeight="1" thickBot="1">
      <c r="A12" s="269"/>
      <c r="B12" s="270"/>
      <c r="C12" s="271"/>
      <c r="D12" s="274" t="s">
        <v>48</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thickBot="1">
      <c r="A13" s="269"/>
      <c r="B13" s="270"/>
      <c r="C13" s="271"/>
      <c r="D13" s="274" t="s">
        <v>29</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thickBot="1">
      <c r="A14" s="269"/>
      <c r="B14" s="270"/>
      <c r="C14" s="271"/>
      <c r="D14" s="274" t="s">
        <v>82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thickBot="1">
      <c r="A15" s="269"/>
      <c r="B15" s="270"/>
      <c r="C15" s="271"/>
      <c r="D15" s="276" t="s">
        <v>110</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ht="13.2" thickBot="1">
      <c r="A16" s="42"/>
      <c r="B16" s="42"/>
      <c r="C16" s="42"/>
      <c r="D16" s="42"/>
      <c r="E16" s="42"/>
      <c r="F16" s="42"/>
      <c r="G16" s="42"/>
      <c r="H16" s="42"/>
      <c r="I16" s="42"/>
      <c r="J16" s="42"/>
      <c r="K16" s="132"/>
      <c r="L16" s="133"/>
      <c r="M16" s="4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3" ht="41.25" customHeight="1">
      <c r="A17" s="279" t="s">
        <v>11</v>
      </c>
      <c r="B17" s="280"/>
      <c r="C17" s="280"/>
      <c r="D17" s="280"/>
      <c r="E17" s="280"/>
      <c r="F17" s="280"/>
      <c r="G17" s="280"/>
      <c r="H17" s="280"/>
      <c r="I17" s="280"/>
      <c r="J17" s="280"/>
      <c r="K17" s="281" t="s">
        <v>7</v>
      </c>
      <c r="L17" s="281"/>
      <c r="M17" s="281"/>
      <c r="N17" s="281"/>
      <c r="O17" s="281"/>
      <c r="P17" s="281"/>
      <c r="Q17" s="281"/>
      <c r="R17" s="281" t="s">
        <v>45</v>
      </c>
      <c r="S17" s="281"/>
      <c r="T17" s="281"/>
      <c r="U17" s="281"/>
      <c r="V17" s="281"/>
      <c r="W17" s="281"/>
      <c r="X17" s="281"/>
      <c r="Y17" s="282" t="s">
        <v>73</v>
      </c>
      <c r="Z17" s="282"/>
      <c r="AA17" s="282"/>
      <c r="AB17" s="282"/>
      <c r="AC17" s="282"/>
      <c r="AD17" s="282"/>
      <c r="AE17" s="282"/>
      <c r="AF17" s="281" t="s">
        <v>76</v>
      </c>
      <c r="AG17" s="281"/>
      <c r="AH17" s="281"/>
      <c r="AI17" s="281"/>
      <c r="AJ17" s="281"/>
      <c r="AK17" s="281"/>
      <c r="AL17" s="283"/>
      <c r="AM17" s="40"/>
      <c r="AN17" s="40"/>
      <c r="AO17" s="40"/>
      <c r="AP17" s="40"/>
    </row>
    <row r="18" spans="1:43" ht="41.25" customHeight="1" thickBot="1">
      <c r="A18" s="290">
        <f>IF(AH5="",0,AH5)</f>
        <v>0</v>
      </c>
      <c r="B18" s="291"/>
      <c r="C18" s="291"/>
      <c r="D18" s="291"/>
      <c r="E18" s="291"/>
      <c r="F18" s="291"/>
      <c r="G18" s="291"/>
      <c r="H18" s="291"/>
      <c r="I18" s="292"/>
      <c r="J18" s="134" t="s">
        <v>72</v>
      </c>
      <c r="K18" s="293">
        <v>5000</v>
      </c>
      <c r="L18" s="293"/>
      <c r="M18" s="293"/>
      <c r="N18" s="293"/>
      <c r="O18" s="294"/>
      <c r="P18" s="288" t="s">
        <v>120</v>
      </c>
      <c r="Q18" s="295"/>
      <c r="R18" s="286">
        <f>IF(AH5="",0,A18*K18)</f>
        <v>0</v>
      </c>
      <c r="S18" s="286"/>
      <c r="T18" s="286"/>
      <c r="U18" s="286"/>
      <c r="V18" s="287"/>
      <c r="W18" s="288" t="s">
        <v>120</v>
      </c>
      <c r="X18" s="295"/>
      <c r="Y18" s="284"/>
      <c r="Z18" s="285"/>
      <c r="AA18" s="285"/>
      <c r="AB18" s="285"/>
      <c r="AC18" s="285"/>
      <c r="AD18" s="285"/>
      <c r="AE18" s="135" t="s">
        <v>74</v>
      </c>
      <c r="AF18" s="286">
        <f>ROUNDDOWN(R18/6*Y18,0)</f>
        <v>0</v>
      </c>
      <c r="AG18" s="286"/>
      <c r="AH18" s="286"/>
      <c r="AI18" s="286"/>
      <c r="AJ18" s="287"/>
      <c r="AK18" s="288" t="s">
        <v>120</v>
      </c>
      <c r="AL18" s="289"/>
      <c r="AM18" s="40"/>
      <c r="AN18" s="40"/>
      <c r="AO18" s="40"/>
      <c r="AP18" s="40"/>
      <c r="AQ18" s="137"/>
    </row>
    <row r="19" spans="1:43" ht="22.5" customHeight="1" thickBot="1">
      <c r="A19" s="42"/>
      <c r="B19" s="42"/>
      <c r="C19" s="42"/>
      <c r="D19" s="42"/>
      <c r="E19" s="42"/>
      <c r="F19" s="42"/>
      <c r="G19" s="136"/>
      <c r="H19" s="42"/>
      <c r="I19" s="42"/>
      <c r="J19" s="42"/>
      <c r="K19" s="132"/>
      <c r="L19" s="133"/>
      <c r="M19" s="42"/>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1:43" ht="41.25" customHeight="1">
      <c r="A20" s="279" t="s">
        <v>63</v>
      </c>
      <c r="B20" s="280"/>
      <c r="C20" s="280"/>
      <c r="D20" s="280"/>
      <c r="E20" s="280"/>
      <c r="F20" s="280"/>
      <c r="G20" s="280"/>
      <c r="H20" s="280"/>
      <c r="I20" s="280"/>
      <c r="J20" s="280"/>
      <c r="K20" s="281" t="s">
        <v>7</v>
      </c>
      <c r="L20" s="281"/>
      <c r="M20" s="281"/>
      <c r="N20" s="281"/>
      <c r="O20" s="281"/>
      <c r="P20" s="281"/>
      <c r="Q20" s="281"/>
      <c r="R20" s="281" t="s">
        <v>45</v>
      </c>
      <c r="S20" s="281"/>
      <c r="T20" s="281"/>
      <c r="U20" s="281"/>
      <c r="V20" s="281"/>
      <c r="W20" s="281"/>
      <c r="X20" s="281"/>
      <c r="Y20" s="282" t="s">
        <v>73</v>
      </c>
      <c r="Z20" s="282"/>
      <c r="AA20" s="282"/>
      <c r="AB20" s="282"/>
      <c r="AC20" s="282"/>
      <c r="AD20" s="282"/>
      <c r="AE20" s="282"/>
      <c r="AF20" s="281" t="s">
        <v>77</v>
      </c>
      <c r="AG20" s="281"/>
      <c r="AH20" s="281"/>
      <c r="AI20" s="281"/>
      <c r="AJ20" s="281"/>
      <c r="AK20" s="281"/>
      <c r="AL20" s="283"/>
      <c r="AM20" s="40"/>
      <c r="AN20" s="40"/>
      <c r="AO20" s="40"/>
      <c r="AP20" s="40"/>
    </row>
    <row r="21" spans="1:43" ht="41.25" customHeight="1" thickBot="1">
      <c r="A21" s="290">
        <f>IF(AM5="",0,AM5)</f>
        <v>0</v>
      </c>
      <c r="B21" s="291"/>
      <c r="C21" s="291"/>
      <c r="D21" s="291"/>
      <c r="E21" s="291"/>
      <c r="F21" s="291"/>
      <c r="G21" s="291"/>
      <c r="H21" s="291"/>
      <c r="I21" s="292"/>
      <c r="J21" s="134" t="s">
        <v>72</v>
      </c>
      <c r="K21" s="293">
        <v>1650</v>
      </c>
      <c r="L21" s="293"/>
      <c r="M21" s="293"/>
      <c r="N21" s="293"/>
      <c r="O21" s="294"/>
      <c r="P21" s="288" t="s">
        <v>120</v>
      </c>
      <c r="Q21" s="295"/>
      <c r="R21" s="286">
        <f>A21*K21</f>
        <v>0</v>
      </c>
      <c r="S21" s="286"/>
      <c r="T21" s="286"/>
      <c r="U21" s="286"/>
      <c r="V21" s="287"/>
      <c r="W21" s="288" t="s">
        <v>120</v>
      </c>
      <c r="X21" s="295"/>
      <c r="Y21" s="284"/>
      <c r="Z21" s="285"/>
      <c r="AA21" s="285"/>
      <c r="AB21" s="285"/>
      <c r="AC21" s="285"/>
      <c r="AD21" s="285"/>
      <c r="AE21" s="135" t="s">
        <v>74</v>
      </c>
      <c r="AF21" s="286">
        <f>ROUNDDOWN(R21/6*Y21,0)</f>
        <v>0</v>
      </c>
      <c r="AG21" s="286"/>
      <c r="AH21" s="286"/>
      <c r="AI21" s="286"/>
      <c r="AJ21" s="287"/>
      <c r="AK21" s="288" t="s">
        <v>120</v>
      </c>
      <c r="AL21" s="289"/>
      <c r="AM21" s="40"/>
      <c r="AN21" s="40"/>
      <c r="AO21" s="40"/>
      <c r="AP21" s="40"/>
      <c r="AQ21" s="137"/>
    </row>
    <row r="22" spans="1:43" ht="22.5" customHeight="1" thickBot="1">
      <c r="A22" s="42"/>
      <c r="B22" s="42"/>
      <c r="C22" s="42"/>
      <c r="D22" s="42"/>
      <c r="E22" s="42"/>
      <c r="F22" s="42"/>
      <c r="G22" s="42"/>
      <c r="H22" s="42"/>
      <c r="I22" s="42"/>
      <c r="J22" s="42"/>
      <c r="K22" s="132"/>
      <c r="L22" s="133"/>
      <c r="M22" s="42"/>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3" ht="40.5" customHeight="1">
      <c r="AJ23" s="296" t="s">
        <v>58</v>
      </c>
      <c r="AK23" s="281"/>
      <c r="AL23" s="281"/>
      <c r="AM23" s="281"/>
      <c r="AN23" s="281"/>
      <c r="AO23" s="281"/>
      <c r="AP23" s="283"/>
    </row>
    <row r="24" spans="1:43" ht="40.5" customHeight="1" thickBot="1">
      <c r="AJ24" s="297">
        <f>AF18+AF21</f>
        <v>0</v>
      </c>
      <c r="AK24" s="286"/>
      <c r="AL24" s="286"/>
      <c r="AM24" s="286"/>
      <c r="AN24" s="287"/>
      <c r="AO24" s="288" t="s">
        <v>120</v>
      </c>
      <c r="AP24" s="289"/>
    </row>
  </sheetData>
  <sheetProtection algorithmName="SHA-512" hashValue="TgZpnGoNI+egvk13RZPzbfRBgMlrVx/4420DV9VFzpwqh6edaLD1Ui6+5h3IMKHZZJOn9X6UqBO/C6qNjUIfBQ==" saltValue="jdzF5xeKk/dhJzxybcQd4w==" spinCount="100000" sheet="1" objects="1" scenarios="1"/>
  <protectedRanges>
    <protectedRange sqref="AK4 AM5 AH5 N3:N5 S6 V6 N7 A10:A15 Y18 Y21" name="範囲1"/>
  </protectedRanges>
  <mergeCells count="57">
    <mergeCell ref="A9:AP9"/>
    <mergeCell ref="A3:C7"/>
    <mergeCell ref="N3:R3"/>
    <mergeCell ref="N4:AE4"/>
    <mergeCell ref="AF4:AJ4"/>
    <mergeCell ref="AK4:AP4"/>
    <mergeCell ref="N5:AE5"/>
    <mergeCell ref="AF5:AG5"/>
    <mergeCell ref="AH5:AI5"/>
    <mergeCell ref="AK5:AL5"/>
    <mergeCell ref="AM5:AN5"/>
    <mergeCell ref="D6:M7"/>
    <mergeCell ref="S6:T6"/>
    <mergeCell ref="V6:X6"/>
    <mergeCell ref="AF6:AP6"/>
    <mergeCell ref="N7:AP7"/>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21:AD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AF21:AJ21"/>
    <mergeCell ref="AK21:AL21"/>
    <mergeCell ref="AJ23:AP23"/>
    <mergeCell ref="AJ24:AN24"/>
    <mergeCell ref="AO24:AP24"/>
  </mergeCells>
  <phoneticPr fontId="37"/>
  <conditionalFormatting sqref="A10:A15">
    <cfRule type="containsBlanks" dxfId="31" priority="4">
      <formula>LEN(TRIM(A10))=0</formula>
    </cfRule>
  </conditionalFormatting>
  <conditionalFormatting sqref="N3:R3 AK4 N7:AP7">
    <cfRule type="containsBlanks" dxfId="30" priority="8">
      <formula>LEN(TRIM(N3))=0</formula>
    </cfRule>
  </conditionalFormatting>
  <conditionalFormatting sqref="N4:AE5">
    <cfRule type="containsBlanks" dxfId="29" priority="7">
      <formula>LEN(TRIM(N4))=0</formula>
    </cfRule>
  </conditionalFormatting>
  <conditionalFormatting sqref="S6:T6 V6:X6">
    <cfRule type="containsBlanks" dxfId="28" priority="5">
      <formula>LEN(TRIM(S6))=0</formula>
    </cfRule>
  </conditionalFormatting>
  <conditionalFormatting sqref="Y18:AD18">
    <cfRule type="containsBlanks" dxfId="27" priority="2">
      <formula>LEN(TRIM(Y18))=0</formula>
    </cfRule>
  </conditionalFormatting>
  <conditionalFormatting sqref="Y21:AD21">
    <cfRule type="containsBlanks" dxfId="26" priority="1">
      <formula>LEN(TRIM(Y21))=0</formula>
    </cfRule>
  </conditionalFormatting>
  <conditionalFormatting sqref="AH5:AI5">
    <cfRule type="containsBlanks" dxfId="25" priority="6">
      <formula>LEN(TRIM(AH5))=0</formula>
    </cfRule>
  </conditionalFormatting>
  <conditionalFormatting sqref="AM5:AN5">
    <cfRule type="containsBlanks" dxfId="24" priority="3">
      <formula>LEN(TRIM(AM5))=0</formula>
    </cfRule>
  </conditionalFormatting>
  <dataValidations count="7">
    <dataValidation type="date" allowBlank="1" showInputMessage="1" showErrorMessage="1" sqref="AK4:AP4" xr:uid="{358EAF51-000F-4B11-8DDC-1C553617ECD8}">
      <formula1>92</formula1>
      <formula2>45747</formula2>
    </dataValidation>
    <dataValidation type="list" allowBlank="1" showInputMessage="1" showErrorMessage="1" sqref="N5:AE5" xr:uid="{788B7B34-F699-4DD0-A627-1B3ECCF537BE}">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textLength" allowBlank="1" showErrorMessage="1" error="10桁で入力してください。" sqref="N3:R3" xr:uid="{5CFCDBEE-5DB3-4616-8A39-55712E4B9F70}">
      <formula1>9</formula1>
      <formula2>10</formula2>
    </dataValidation>
    <dataValidation type="list" allowBlank="1" showInputMessage="1" showErrorMessage="1" sqref="Y21:AD21 Y18:AD18" xr:uid="{C24A2293-3060-405D-B89C-8D0E50B12959}">
      <formula1>"6,5,4,3,2,1"</formula1>
    </dataValidation>
    <dataValidation type="list" imeMode="disabled" allowBlank="1" showInputMessage="1" showErrorMessage="1" sqref="A10:A15" xr:uid="{E66B60C0-5DF0-4AAA-84CE-8146BDD26F8D}">
      <formula1>"○"</formula1>
    </dataValidation>
    <dataValidation imeMode="disabled" allowBlank="1" showInputMessage="1" showErrorMessage="1" sqref="AM5:AN5 AH5:AI5 V6:Y6 S6:T6" xr:uid="{1ACAD06C-BF0E-494C-9648-65E744372C3D}"/>
    <dataValidation imeMode="halfAlpha" allowBlank="1" showInputMessage="1" showErrorMessage="1" sqref="AO5 AJ5" xr:uid="{2D3579AB-EDED-4513-A2F4-A936127BFA57}"/>
  </dataValidations>
  <pageMargins left="0.59055118110236227" right="0.59055118110236227" top="0.74803149606299213" bottom="0.74803149606299213" header="0.31496062992125984" footer="0.31496062992125984"/>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13D59-4E7D-4DE5-86EE-8F13749AB7A9}">
  <sheetPr>
    <pageSetUpPr fitToPage="1"/>
  </sheetPr>
  <dimension ref="A1:AQ24"/>
  <sheetViews>
    <sheetView view="pageBreakPreview" zoomScaleNormal="100" zoomScaleSheetLayoutView="100" workbookViewId="0">
      <selection activeCell="AT10" sqref="AT10"/>
    </sheetView>
  </sheetViews>
  <sheetFormatPr defaultColWidth="9" defaultRowHeight="12.6"/>
  <cols>
    <col min="1" max="42" width="2.109375" style="30" customWidth="1"/>
    <col min="43" max="46" width="9" style="30"/>
    <col min="47" max="47" width="48.6640625" style="30" bestFit="1" customWidth="1"/>
    <col min="48" max="16384" width="9" style="30"/>
  </cols>
  <sheetData>
    <row r="1" spans="1:42">
      <c r="A1" s="41" t="s">
        <v>66</v>
      </c>
      <c r="B1" s="41"/>
      <c r="C1" s="4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115" t="s">
        <v>126</v>
      </c>
    </row>
    <row r="2" spans="1:42" ht="13.2" thickBo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42" t="s">
        <v>0</v>
      </c>
      <c r="B3" s="243"/>
      <c r="C3" s="244"/>
      <c r="D3" s="116" t="s">
        <v>14</v>
      </c>
      <c r="E3" s="117"/>
      <c r="F3" s="117"/>
      <c r="G3" s="118"/>
      <c r="H3" s="118"/>
      <c r="I3" s="118"/>
      <c r="J3" s="118"/>
      <c r="K3" s="118"/>
      <c r="L3" s="118"/>
      <c r="M3" s="119"/>
      <c r="N3" s="257"/>
      <c r="O3" s="258"/>
      <c r="P3" s="258"/>
      <c r="Q3" s="258"/>
      <c r="R3" s="259"/>
      <c r="S3" s="120"/>
      <c r="T3" s="120"/>
      <c r="U3" s="120"/>
      <c r="V3" s="120"/>
      <c r="W3" s="120"/>
      <c r="X3" s="120"/>
      <c r="Y3" s="120"/>
      <c r="Z3" s="120"/>
      <c r="AA3" s="120"/>
      <c r="AB3" s="120"/>
      <c r="AC3" s="120"/>
      <c r="AD3" s="120"/>
      <c r="AE3" s="120"/>
      <c r="AF3" s="120"/>
      <c r="AG3" s="120"/>
      <c r="AH3" s="120"/>
      <c r="AI3" s="120"/>
      <c r="AJ3" s="121"/>
      <c r="AK3" s="121"/>
      <c r="AL3" s="121"/>
      <c r="AM3" s="121"/>
      <c r="AN3" s="121"/>
      <c r="AO3" s="121"/>
      <c r="AP3" s="122"/>
    </row>
    <row r="4" spans="1:42" ht="42" customHeight="1">
      <c r="A4" s="245"/>
      <c r="B4" s="246"/>
      <c r="C4" s="247"/>
      <c r="D4" s="123" t="s">
        <v>31</v>
      </c>
      <c r="E4" s="46"/>
      <c r="F4" s="46"/>
      <c r="G4" s="124"/>
      <c r="H4" s="124"/>
      <c r="I4" s="124"/>
      <c r="J4" s="124"/>
      <c r="K4" s="124"/>
      <c r="L4" s="124"/>
      <c r="M4" s="125"/>
      <c r="N4" s="260"/>
      <c r="O4" s="172"/>
      <c r="P4" s="172"/>
      <c r="Q4" s="172"/>
      <c r="R4" s="172"/>
      <c r="S4" s="172"/>
      <c r="T4" s="172"/>
      <c r="U4" s="172"/>
      <c r="V4" s="172"/>
      <c r="W4" s="172"/>
      <c r="X4" s="172"/>
      <c r="Y4" s="172"/>
      <c r="Z4" s="172"/>
      <c r="AA4" s="172"/>
      <c r="AB4" s="172"/>
      <c r="AC4" s="172"/>
      <c r="AD4" s="172"/>
      <c r="AE4" s="172"/>
      <c r="AF4" s="261" t="s">
        <v>55</v>
      </c>
      <c r="AG4" s="155"/>
      <c r="AH4" s="155"/>
      <c r="AI4" s="155"/>
      <c r="AJ4" s="155"/>
      <c r="AK4" s="262"/>
      <c r="AL4" s="262"/>
      <c r="AM4" s="262"/>
      <c r="AN4" s="262"/>
      <c r="AO4" s="262"/>
      <c r="AP4" s="263"/>
    </row>
    <row r="5" spans="1:42" ht="42" customHeight="1">
      <c r="A5" s="245"/>
      <c r="B5" s="246"/>
      <c r="C5" s="247"/>
      <c r="D5" s="126" t="s">
        <v>4</v>
      </c>
      <c r="E5" s="40"/>
      <c r="F5" s="40"/>
      <c r="G5" s="42"/>
      <c r="H5" s="42"/>
      <c r="I5" s="42"/>
      <c r="J5" s="42"/>
      <c r="K5" s="42"/>
      <c r="L5" s="42"/>
      <c r="M5" s="127"/>
      <c r="N5" s="264"/>
      <c r="O5" s="264"/>
      <c r="P5" s="264"/>
      <c r="Q5" s="264"/>
      <c r="R5" s="264"/>
      <c r="S5" s="264"/>
      <c r="T5" s="264"/>
      <c r="U5" s="264"/>
      <c r="V5" s="264"/>
      <c r="W5" s="264"/>
      <c r="X5" s="264"/>
      <c r="Y5" s="264"/>
      <c r="Z5" s="264"/>
      <c r="AA5" s="264"/>
      <c r="AB5" s="264"/>
      <c r="AC5" s="264"/>
      <c r="AD5" s="264"/>
      <c r="AE5" s="265"/>
      <c r="AF5" s="266" t="s">
        <v>71</v>
      </c>
      <c r="AG5" s="267"/>
      <c r="AH5" s="268"/>
      <c r="AI5" s="268"/>
      <c r="AJ5" s="128" t="s">
        <v>47</v>
      </c>
      <c r="AK5" s="266" t="s">
        <v>41</v>
      </c>
      <c r="AL5" s="267"/>
      <c r="AM5" s="268"/>
      <c r="AN5" s="268"/>
      <c r="AO5" s="128" t="s">
        <v>47</v>
      </c>
      <c r="AP5" s="129"/>
    </row>
    <row r="6" spans="1:42" ht="42" customHeight="1">
      <c r="A6" s="245"/>
      <c r="B6" s="246"/>
      <c r="C6" s="247"/>
      <c r="D6" s="251" t="s">
        <v>42</v>
      </c>
      <c r="E6" s="252"/>
      <c r="F6" s="252"/>
      <c r="G6" s="252"/>
      <c r="H6" s="252"/>
      <c r="I6" s="252"/>
      <c r="J6" s="252"/>
      <c r="K6" s="252"/>
      <c r="L6" s="252"/>
      <c r="M6" s="253"/>
      <c r="N6" s="130" t="s">
        <v>8</v>
      </c>
      <c r="O6" s="130"/>
      <c r="P6" s="130"/>
      <c r="Q6" s="130"/>
      <c r="R6" s="130"/>
      <c r="S6" s="232"/>
      <c r="T6" s="232"/>
      <c r="U6" s="130" t="s">
        <v>6</v>
      </c>
      <c r="V6" s="232"/>
      <c r="W6" s="232"/>
      <c r="X6" s="232"/>
      <c r="Y6" s="131"/>
      <c r="Z6" s="130" t="s">
        <v>17</v>
      </c>
      <c r="AA6" s="130"/>
      <c r="AB6" s="130"/>
      <c r="AC6" s="130"/>
      <c r="AD6" s="130"/>
      <c r="AE6" s="130"/>
      <c r="AF6" s="233"/>
      <c r="AG6" s="233"/>
      <c r="AH6" s="233"/>
      <c r="AI6" s="233"/>
      <c r="AJ6" s="233"/>
      <c r="AK6" s="233"/>
      <c r="AL6" s="233"/>
      <c r="AM6" s="233"/>
      <c r="AN6" s="233"/>
      <c r="AO6" s="233"/>
      <c r="AP6" s="234"/>
    </row>
    <row r="7" spans="1:42" ht="42" customHeight="1" thickBot="1">
      <c r="A7" s="248"/>
      <c r="B7" s="249"/>
      <c r="C7" s="250"/>
      <c r="D7" s="254"/>
      <c r="E7" s="255"/>
      <c r="F7" s="255"/>
      <c r="G7" s="255"/>
      <c r="H7" s="255"/>
      <c r="I7" s="255"/>
      <c r="J7" s="255"/>
      <c r="K7" s="255"/>
      <c r="L7" s="255"/>
      <c r="M7" s="256"/>
      <c r="N7" s="235"/>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row>
    <row r="8" spans="1:42" ht="13.2" thickBot="1">
      <c r="A8" s="42"/>
      <c r="B8" s="42"/>
      <c r="C8" s="42"/>
      <c r="D8" s="42"/>
      <c r="E8" s="42"/>
      <c r="F8" s="42"/>
      <c r="G8" s="42"/>
      <c r="H8" s="42"/>
      <c r="I8" s="42"/>
      <c r="J8" s="42"/>
      <c r="K8" s="132"/>
      <c r="L8" s="133"/>
      <c r="M8" s="42"/>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29.25" customHeight="1" thickBot="1">
      <c r="A9" s="238" t="s">
        <v>28</v>
      </c>
      <c r="B9" s="239"/>
      <c r="C9" s="23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1"/>
    </row>
    <row r="10" spans="1:42" ht="29.25" customHeight="1" thickBot="1">
      <c r="A10" s="269"/>
      <c r="B10" s="270"/>
      <c r="C10" s="271"/>
      <c r="D10" s="272" t="s">
        <v>122</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3"/>
    </row>
    <row r="11" spans="1:42" ht="29.25" customHeight="1" thickBot="1">
      <c r="A11" s="269"/>
      <c r="B11" s="270"/>
      <c r="C11" s="271"/>
      <c r="D11" s="274" t="s">
        <v>50</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row>
    <row r="12" spans="1:42" ht="29.25" customHeight="1" thickBot="1">
      <c r="A12" s="269"/>
      <c r="B12" s="270"/>
      <c r="C12" s="271"/>
      <c r="D12" s="274" t="s">
        <v>48</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thickBot="1">
      <c r="A13" s="269"/>
      <c r="B13" s="270"/>
      <c r="C13" s="271"/>
      <c r="D13" s="274" t="s">
        <v>29</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thickBot="1">
      <c r="A14" s="269"/>
      <c r="B14" s="270"/>
      <c r="C14" s="271"/>
      <c r="D14" s="274" t="s">
        <v>82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thickBot="1">
      <c r="A15" s="269"/>
      <c r="B15" s="270"/>
      <c r="C15" s="271"/>
      <c r="D15" s="276" t="s">
        <v>110</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ht="13.2" thickBot="1">
      <c r="A16" s="42"/>
      <c r="B16" s="42"/>
      <c r="C16" s="42"/>
      <c r="D16" s="42"/>
      <c r="E16" s="42"/>
      <c r="F16" s="42"/>
      <c r="G16" s="42"/>
      <c r="H16" s="42"/>
      <c r="I16" s="42"/>
      <c r="J16" s="42"/>
      <c r="K16" s="132"/>
      <c r="L16" s="133"/>
      <c r="M16" s="4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3" ht="41.25" customHeight="1">
      <c r="A17" s="279" t="s">
        <v>11</v>
      </c>
      <c r="B17" s="280"/>
      <c r="C17" s="280"/>
      <c r="D17" s="280"/>
      <c r="E17" s="280"/>
      <c r="F17" s="280"/>
      <c r="G17" s="280"/>
      <c r="H17" s="280"/>
      <c r="I17" s="280"/>
      <c r="J17" s="280"/>
      <c r="K17" s="281" t="s">
        <v>7</v>
      </c>
      <c r="L17" s="281"/>
      <c r="M17" s="281"/>
      <c r="N17" s="281"/>
      <c r="O17" s="281"/>
      <c r="P17" s="281"/>
      <c r="Q17" s="281"/>
      <c r="R17" s="281" t="s">
        <v>45</v>
      </c>
      <c r="S17" s="281"/>
      <c r="T17" s="281"/>
      <c r="U17" s="281"/>
      <c r="V17" s="281"/>
      <c r="W17" s="281"/>
      <c r="X17" s="281"/>
      <c r="Y17" s="282" t="s">
        <v>73</v>
      </c>
      <c r="Z17" s="282"/>
      <c r="AA17" s="282"/>
      <c r="AB17" s="282"/>
      <c r="AC17" s="282"/>
      <c r="AD17" s="282"/>
      <c r="AE17" s="282"/>
      <c r="AF17" s="281" t="s">
        <v>76</v>
      </c>
      <c r="AG17" s="281"/>
      <c r="AH17" s="281"/>
      <c r="AI17" s="281"/>
      <c r="AJ17" s="281"/>
      <c r="AK17" s="281"/>
      <c r="AL17" s="283"/>
      <c r="AM17" s="40"/>
      <c r="AN17" s="40"/>
      <c r="AO17" s="40"/>
      <c r="AP17" s="40"/>
    </row>
    <row r="18" spans="1:43" ht="41.25" customHeight="1" thickBot="1">
      <c r="A18" s="290">
        <f>IF(AH5="",0,AH5)</f>
        <v>0</v>
      </c>
      <c r="B18" s="291"/>
      <c r="C18" s="291"/>
      <c r="D18" s="291"/>
      <c r="E18" s="291"/>
      <c r="F18" s="291"/>
      <c r="G18" s="291"/>
      <c r="H18" s="291"/>
      <c r="I18" s="292"/>
      <c r="J18" s="134" t="s">
        <v>72</v>
      </c>
      <c r="K18" s="293">
        <v>5000</v>
      </c>
      <c r="L18" s="293"/>
      <c r="M18" s="293"/>
      <c r="N18" s="293"/>
      <c r="O18" s="294"/>
      <c r="P18" s="288" t="s">
        <v>120</v>
      </c>
      <c r="Q18" s="295"/>
      <c r="R18" s="286">
        <f>IF(AH5="",0,A18*K18)</f>
        <v>0</v>
      </c>
      <c r="S18" s="286"/>
      <c r="T18" s="286"/>
      <c r="U18" s="286"/>
      <c r="V18" s="287"/>
      <c r="W18" s="288" t="s">
        <v>120</v>
      </c>
      <c r="X18" s="295"/>
      <c r="Y18" s="284"/>
      <c r="Z18" s="285"/>
      <c r="AA18" s="285"/>
      <c r="AB18" s="285"/>
      <c r="AC18" s="285"/>
      <c r="AD18" s="285"/>
      <c r="AE18" s="135" t="s">
        <v>74</v>
      </c>
      <c r="AF18" s="286">
        <f>ROUNDDOWN(R18/6*Y18,0)</f>
        <v>0</v>
      </c>
      <c r="AG18" s="286"/>
      <c r="AH18" s="286"/>
      <c r="AI18" s="286"/>
      <c r="AJ18" s="287"/>
      <c r="AK18" s="288" t="s">
        <v>120</v>
      </c>
      <c r="AL18" s="289"/>
      <c r="AM18" s="40"/>
      <c r="AN18" s="40"/>
      <c r="AO18" s="40"/>
      <c r="AP18" s="40"/>
      <c r="AQ18" s="137"/>
    </row>
    <row r="19" spans="1:43" ht="22.5" customHeight="1" thickBot="1">
      <c r="A19" s="42"/>
      <c r="B19" s="42"/>
      <c r="C19" s="42"/>
      <c r="D19" s="42"/>
      <c r="E19" s="42"/>
      <c r="F19" s="42"/>
      <c r="G19" s="136"/>
      <c r="H19" s="42"/>
      <c r="I19" s="42"/>
      <c r="J19" s="42"/>
      <c r="K19" s="132"/>
      <c r="L19" s="133"/>
      <c r="M19" s="42"/>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1:43" ht="41.25" customHeight="1">
      <c r="A20" s="279" t="s">
        <v>63</v>
      </c>
      <c r="B20" s="280"/>
      <c r="C20" s="280"/>
      <c r="D20" s="280"/>
      <c r="E20" s="280"/>
      <c r="F20" s="280"/>
      <c r="G20" s="280"/>
      <c r="H20" s="280"/>
      <c r="I20" s="280"/>
      <c r="J20" s="280"/>
      <c r="K20" s="281" t="s">
        <v>7</v>
      </c>
      <c r="L20" s="281"/>
      <c r="M20" s="281"/>
      <c r="N20" s="281"/>
      <c r="O20" s="281"/>
      <c r="P20" s="281"/>
      <c r="Q20" s="281"/>
      <c r="R20" s="281" t="s">
        <v>45</v>
      </c>
      <c r="S20" s="281"/>
      <c r="T20" s="281"/>
      <c r="U20" s="281"/>
      <c r="V20" s="281"/>
      <c r="W20" s="281"/>
      <c r="X20" s="281"/>
      <c r="Y20" s="282" t="s">
        <v>73</v>
      </c>
      <c r="Z20" s="282"/>
      <c r="AA20" s="282"/>
      <c r="AB20" s="282"/>
      <c r="AC20" s="282"/>
      <c r="AD20" s="282"/>
      <c r="AE20" s="282"/>
      <c r="AF20" s="281" t="s">
        <v>77</v>
      </c>
      <c r="AG20" s="281"/>
      <c r="AH20" s="281"/>
      <c r="AI20" s="281"/>
      <c r="AJ20" s="281"/>
      <c r="AK20" s="281"/>
      <c r="AL20" s="283"/>
      <c r="AM20" s="40"/>
      <c r="AN20" s="40"/>
      <c r="AO20" s="40"/>
      <c r="AP20" s="40"/>
    </row>
    <row r="21" spans="1:43" ht="41.25" customHeight="1" thickBot="1">
      <c r="A21" s="290">
        <f>IF(AM5="",0,AM5)</f>
        <v>0</v>
      </c>
      <c r="B21" s="291"/>
      <c r="C21" s="291"/>
      <c r="D21" s="291"/>
      <c r="E21" s="291"/>
      <c r="F21" s="291"/>
      <c r="G21" s="291"/>
      <c r="H21" s="291"/>
      <c r="I21" s="292"/>
      <c r="J21" s="134" t="s">
        <v>72</v>
      </c>
      <c r="K21" s="293">
        <v>1650</v>
      </c>
      <c r="L21" s="293"/>
      <c r="M21" s="293"/>
      <c r="N21" s="293"/>
      <c r="O21" s="294"/>
      <c r="P21" s="288" t="s">
        <v>120</v>
      </c>
      <c r="Q21" s="295"/>
      <c r="R21" s="286">
        <f>A21*K21</f>
        <v>0</v>
      </c>
      <c r="S21" s="286"/>
      <c r="T21" s="286"/>
      <c r="U21" s="286"/>
      <c r="V21" s="287"/>
      <c r="W21" s="288" t="s">
        <v>120</v>
      </c>
      <c r="X21" s="295"/>
      <c r="Y21" s="284"/>
      <c r="Z21" s="285"/>
      <c r="AA21" s="285"/>
      <c r="AB21" s="285"/>
      <c r="AC21" s="285"/>
      <c r="AD21" s="285"/>
      <c r="AE21" s="135" t="s">
        <v>74</v>
      </c>
      <c r="AF21" s="286">
        <f>ROUNDDOWN(R21/6*Y21,0)</f>
        <v>0</v>
      </c>
      <c r="AG21" s="286"/>
      <c r="AH21" s="286"/>
      <c r="AI21" s="286"/>
      <c r="AJ21" s="287"/>
      <c r="AK21" s="288" t="s">
        <v>120</v>
      </c>
      <c r="AL21" s="289"/>
      <c r="AM21" s="40"/>
      <c r="AN21" s="40"/>
      <c r="AO21" s="40"/>
      <c r="AP21" s="40"/>
      <c r="AQ21" s="137"/>
    </row>
    <row r="22" spans="1:43" ht="22.5" customHeight="1" thickBot="1">
      <c r="A22" s="42"/>
      <c r="B22" s="42"/>
      <c r="C22" s="42"/>
      <c r="D22" s="42"/>
      <c r="E22" s="42"/>
      <c r="F22" s="42"/>
      <c r="G22" s="42"/>
      <c r="H22" s="42"/>
      <c r="I22" s="42"/>
      <c r="J22" s="42"/>
      <c r="K22" s="132"/>
      <c r="L22" s="133"/>
      <c r="M22" s="42"/>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3" ht="40.5" customHeight="1">
      <c r="AJ23" s="296" t="s">
        <v>58</v>
      </c>
      <c r="AK23" s="281"/>
      <c r="AL23" s="281"/>
      <c r="AM23" s="281"/>
      <c r="AN23" s="281"/>
      <c r="AO23" s="281"/>
      <c r="AP23" s="283"/>
    </row>
    <row r="24" spans="1:43" ht="40.5" customHeight="1" thickBot="1">
      <c r="AJ24" s="297">
        <f>AF18+AF21</f>
        <v>0</v>
      </c>
      <c r="AK24" s="286"/>
      <c r="AL24" s="286"/>
      <c r="AM24" s="286"/>
      <c r="AN24" s="287"/>
      <c r="AO24" s="288" t="s">
        <v>120</v>
      </c>
      <c r="AP24" s="289"/>
    </row>
  </sheetData>
  <sheetProtection algorithmName="SHA-512" hashValue="TgZpnGoNI+egvk13RZPzbfRBgMlrVx/4420DV9VFzpwqh6edaLD1Ui6+5h3IMKHZZJOn9X6UqBO/C6qNjUIfBQ==" saltValue="jdzF5xeKk/dhJzxybcQd4w==" spinCount="100000" sheet="1" objects="1" scenarios="1"/>
  <protectedRanges>
    <protectedRange sqref="AK4 AM5 AH5 N3:N5 S6 V6 N7 A10:A15 Y18 Y21" name="範囲1"/>
  </protectedRanges>
  <mergeCells count="57">
    <mergeCell ref="A9:AP9"/>
    <mergeCell ref="A3:C7"/>
    <mergeCell ref="N3:R3"/>
    <mergeCell ref="N4:AE4"/>
    <mergeCell ref="AF4:AJ4"/>
    <mergeCell ref="AK4:AP4"/>
    <mergeCell ref="N5:AE5"/>
    <mergeCell ref="AF5:AG5"/>
    <mergeCell ref="AH5:AI5"/>
    <mergeCell ref="AK5:AL5"/>
    <mergeCell ref="AM5:AN5"/>
    <mergeCell ref="D6:M7"/>
    <mergeCell ref="S6:T6"/>
    <mergeCell ref="V6:X6"/>
    <mergeCell ref="AF6:AP6"/>
    <mergeCell ref="N7:AP7"/>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21:AD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AF21:AJ21"/>
    <mergeCell ref="AK21:AL21"/>
    <mergeCell ref="AJ23:AP23"/>
    <mergeCell ref="AJ24:AN24"/>
    <mergeCell ref="AO24:AP24"/>
  </mergeCells>
  <phoneticPr fontId="37"/>
  <conditionalFormatting sqref="A10:A15">
    <cfRule type="containsBlanks" dxfId="23" priority="4">
      <formula>LEN(TRIM(A10))=0</formula>
    </cfRule>
  </conditionalFormatting>
  <conditionalFormatting sqref="N3:R3 AK4 N7:AP7">
    <cfRule type="containsBlanks" dxfId="22" priority="8">
      <formula>LEN(TRIM(N3))=0</formula>
    </cfRule>
  </conditionalFormatting>
  <conditionalFormatting sqref="N4:AE5">
    <cfRule type="containsBlanks" dxfId="21" priority="7">
      <formula>LEN(TRIM(N4))=0</formula>
    </cfRule>
  </conditionalFormatting>
  <conditionalFormatting sqref="S6:T6 V6:X6">
    <cfRule type="containsBlanks" dxfId="20" priority="5">
      <formula>LEN(TRIM(S6))=0</formula>
    </cfRule>
  </conditionalFormatting>
  <conditionalFormatting sqref="Y18:AD18">
    <cfRule type="containsBlanks" dxfId="19" priority="2">
      <formula>LEN(TRIM(Y18))=0</formula>
    </cfRule>
  </conditionalFormatting>
  <conditionalFormatting sqref="Y21:AD21">
    <cfRule type="containsBlanks" dxfId="18" priority="1">
      <formula>LEN(TRIM(Y21))=0</formula>
    </cfRule>
  </conditionalFormatting>
  <conditionalFormatting sqref="AH5:AI5">
    <cfRule type="containsBlanks" dxfId="17" priority="6">
      <formula>LEN(TRIM(AH5))=0</formula>
    </cfRule>
  </conditionalFormatting>
  <conditionalFormatting sqref="AM5:AN5">
    <cfRule type="containsBlanks" dxfId="16" priority="3">
      <formula>LEN(TRIM(AM5))=0</formula>
    </cfRule>
  </conditionalFormatting>
  <dataValidations count="7">
    <dataValidation type="date" allowBlank="1" showInputMessage="1" showErrorMessage="1" sqref="AK4:AP4" xr:uid="{CACB4B86-17C7-4114-9CD6-9F992A5D9D06}">
      <formula1>92</formula1>
      <formula2>45747</formula2>
    </dataValidation>
    <dataValidation type="list" allowBlank="1" showInputMessage="1" showErrorMessage="1" sqref="N5:AE5" xr:uid="{D2876963-9B82-4421-8FBE-93386BA27276}">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textLength" allowBlank="1" showErrorMessage="1" error="10桁で入力してください。" sqref="N3:R3" xr:uid="{53BD80A6-96CC-42D0-A346-E4FCF589457F}">
      <formula1>9</formula1>
      <formula2>10</formula2>
    </dataValidation>
    <dataValidation type="list" allowBlank="1" showInputMessage="1" showErrorMessage="1" sqref="Y21:AD21 Y18:AD18" xr:uid="{BED39207-B955-4A16-BA71-0C07C6A163D0}">
      <formula1>"6,5,4,3,2,1"</formula1>
    </dataValidation>
    <dataValidation type="list" imeMode="disabled" allowBlank="1" showInputMessage="1" showErrorMessage="1" sqref="A10:A15" xr:uid="{7E47B9C9-DEF7-4900-9608-F8E851BC5A23}">
      <formula1>"○"</formula1>
    </dataValidation>
    <dataValidation imeMode="disabled" allowBlank="1" showInputMessage="1" showErrorMessage="1" sqref="AM5:AN5 AH5:AI5 V6:Y6 S6:T6" xr:uid="{715F46E1-CB13-4A3C-9EB6-E26244D3CE82}"/>
    <dataValidation imeMode="halfAlpha" allowBlank="1" showInputMessage="1" showErrorMessage="1" sqref="AO5 AJ5" xr:uid="{D5041DC8-8E54-48B5-9645-7AD0D979DBD9}"/>
  </dataValidations>
  <pageMargins left="0.59055118110236227" right="0.59055118110236227" top="0.74803149606299213" bottom="0.74803149606299213" header="0.31496062992125984" footer="0.31496062992125984"/>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CD9E-52F3-4129-BD6E-484B33CCD687}">
  <sheetPr>
    <pageSetUpPr fitToPage="1"/>
  </sheetPr>
  <dimension ref="A1:AQ24"/>
  <sheetViews>
    <sheetView view="pageBreakPreview" zoomScaleNormal="100" zoomScaleSheetLayoutView="100" workbookViewId="0">
      <selection activeCell="AW15" sqref="AW15"/>
    </sheetView>
  </sheetViews>
  <sheetFormatPr defaultColWidth="9" defaultRowHeight="12.6"/>
  <cols>
    <col min="1" max="42" width="2.109375" style="30" customWidth="1"/>
    <col min="43" max="46" width="9" style="30"/>
    <col min="47" max="47" width="48.6640625" style="30" bestFit="1" customWidth="1"/>
    <col min="48" max="16384" width="9" style="30"/>
  </cols>
  <sheetData>
    <row r="1" spans="1:42">
      <c r="A1" s="41" t="s">
        <v>66</v>
      </c>
      <c r="B1" s="41"/>
      <c r="C1" s="4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115" t="s">
        <v>126</v>
      </c>
    </row>
    <row r="2" spans="1:42" ht="13.2" thickBo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42" t="s">
        <v>0</v>
      </c>
      <c r="B3" s="243"/>
      <c r="C3" s="244"/>
      <c r="D3" s="116" t="s">
        <v>14</v>
      </c>
      <c r="E3" s="117"/>
      <c r="F3" s="117"/>
      <c r="G3" s="118"/>
      <c r="H3" s="118"/>
      <c r="I3" s="118"/>
      <c r="J3" s="118"/>
      <c r="K3" s="118"/>
      <c r="L3" s="118"/>
      <c r="M3" s="119"/>
      <c r="N3" s="257"/>
      <c r="O3" s="258"/>
      <c r="P3" s="258"/>
      <c r="Q3" s="258"/>
      <c r="R3" s="259"/>
      <c r="S3" s="120"/>
      <c r="T3" s="120"/>
      <c r="U3" s="120"/>
      <c r="V3" s="120"/>
      <c r="W3" s="120"/>
      <c r="X3" s="120"/>
      <c r="Y3" s="120"/>
      <c r="Z3" s="120"/>
      <c r="AA3" s="120"/>
      <c r="AB3" s="120"/>
      <c r="AC3" s="120"/>
      <c r="AD3" s="120"/>
      <c r="AE3" s="120"/>
      <c r="AF3" s="120"/>
      <c r="AG3" s="120"/>
      <c r="AH3" s="120"/>
      <c r="AI3" s="120"/>
      <c r="AJ3" s="121"/>
      <c r="AK3" s="121"/>
      <c r="AL3" s="121"/>
      <c r="AM3" s="121"/>
      <c r="AN3" s="121"/>
      <c r="AO3" s="121"/>
      <c r="AP3" s="122"/>
    </row>
    <row r="4" spans="1:42" ht="42" customHeight="1">
      <c r="A4" s="245"/>
      <c r="B4" s="246"/>
      <c r="C4" s="247"/>
      <c r="D4" s="123" t="s">
        <v>31</v>
      </c>
      <c r="E4" s="46"/>
      <c r="F4" s="46"/>
      <c r="G4" s="124"/>
      <c r="H4" s="124"/>
      <c r="I4" s="124"/>
      <c r="J4" s="124"/>
      <c r="K4" s="124"/>
      <c r="L4" s="124"/>
      <c r="M4" s="125"/>
      <c r="N4" s="260"/>
      <c r="O4" s="172"/>
      <c r="P4" s="172"/>
      <c r="Q4" s="172"/>
      <c r="R4" s="172"/>
      <c r="S4" s="172"/>
      <c r="T4" s="172"/>
      <c r="U4" s="172"/>
      <c r="V4" s="172"/>
      <c r="W4" s="172"/>
      <c r="X4" s="172"/>
      <c r="Y4" s="172"/>
      <c r="Z4" s="172"/>
      <c r="AA4" s="172"/>
      <c r="AB4" s="172"/>
      <c r="AC4" s="172"/>
      <c r="AD4" s="172"/>
      <c r="AE4" s="172"/>
      <c r="AF4" s="261" t="s">
        <v>55</v>
      </c>
      <c r="AG4" s="155"/>
      <c r="AH4" s="155"/>
      <c r="AI4" s="155"/>
      <c r="AJ4" s="155"/>
      <c r="AK4" s="262"/>
      <c r="AL4" s="262"/>
      <c r="AM4" s="262"/>
      <c r="AN4" s="262"/>
      <c r="AO4" s="262"/>
      <c r="AP4" s="263"/>
    </row>
    <row r="5" spans="1:42" ht="42" customHeight="1">
      <c r="A5" s="245"/>
      <c r="B5" s="246"/>
      <c r="C5" s="247"/>
      <c r="D5" s="126" t="s">
        <v>4</v>
      </c>
      <c r="E5" s="40"/>
      <c r="F5" s="40"/>
      <c r="G5" s="42"/>
      <c r="H5" s="42"/>
      <c r="I5" s="42"/>
      <c r="J5" s="42"/>
      <c r="K5" s="42"/>
      <c r="L5" s="42"/>
      <c r="M5" s="127"/>
      <c r="N5" s="264"/>
      <c r="O5" s="264"/>
      <c r="P5" s="264"/>
      <c r="Q5" s="264"/>
      <c r="R5" s="264"/>
      <c r="S5" s="264"/>
      <c r="T5" s="264"/>
      <c r="U5" s="264"/>
      <c r="V5" s="264"/>
      <c r="W5" s="264"/>
      <c r="X5" s="264"/>
      <c r="Y5" s="264"/>
      <c r="Z5" s="264"/>
      <c r="AA5" s="264"/>
      <c r="AB5" s="264"/>
      <c r="AC5" s="264"/>
      <c r="AD5" s="264"/>
      <c r="AE5" s="265"/>
      <c r="AF5" s="266" t="s">
        <v>71</v>
      </c>
      <c r="AG5" s="267"/>
      <c r="AH5" s="268"/>
      <c r="AI5" s="268"/>
      <c r="AJ5" s="128" t="s">
        <v>47</v>
      </c>
      <c r="AK5" s="266" t="s">
        <v>41</v>
      </c>
      <c r="AL5" s="267"/>
      <c r="AM5" s="268"/>
      <c r="AN5" s="268"/>
      <c r="AO5" s="128" t="s">
        <v>47</v>
      </c>
      <c r="AP5" s="129"/>
    </row>
    <row r="6" spans="1:42" ht="42" customHeight="1">
      <c r="A6" s="245"/>
      <c r="B6" s="246"/>
      <c r="C6" s="247"/>
      <c r="D6" s="251" t="s">
        <v>42</v>
      </c>
      <c r="E6" s="252"/>
      <c r="F6" s="252"/>
      <c r="G6" s="252"/>
      <c r="H6" s="252"/>
      <c r="I6" s="252"/>
      <c r="J6" s="252"/>
      <c r="K6" s="252"/>
      <c r="L6" s="252"/>
      <c r="M6" s="253"/>
      <c r="N6" s="130" t="s">
        <v>8</v>
      </c>
      <c r="O6" s="130"/>
      <c r="P6" s="130"/>
      <c r="Q6" s="130"/>
      <c r="R6" s="130"/>
      <c r="S6" s="232"/>
      <c r="T6" s="232"/>
      <c r="U6" s="130" t="s">
        <v>6</v>
      </c>
      <c r="V6" s="232"/>
      <c r="W6" s="232"/>
      <c r="X6" s="232"/>
      <c r="Y6" s="131"/>
      <c r="Z6" s="130" t="s">
        <v>17</v>
      </c>
      <c r="AA6" s="130"/>
      <c r="AB6" s="130"/>
      <c r="AC6" s="130"/>
      <c r="AD6" s="130"/>
      <c r="AE6" s="130"/>
      <c r="AF6" s="233"/>
      <c r="AG6" s="233"/>
      <c r="AH6" s="233"/>
      <c r="AI6" s="233"/>
      <c r="AJ6" s="233"/>
      <c r="AK6" s="233"/>
      <c r="AL6" s="233"/>
      <c r="AM6" s="233"/>
      <c r="AN6" s="233"/>
      <c r="AO6" s="233"/>
      <c r="AP6" s="234"/>
    </row>
    <row r="7" spans="1:42" ht="42" customHeight="1" thickBot="1">
      <c r="A7" s="248"/>
      <c r="B7" s="249"/>
      <c r="C7" s="250"/>
      <c r="D7" s="254"/>
      <c r="E7" s="255"/>
      <c r="F7" s="255"/>
      <c r="G7" s="255"/>
      <c r="H7" s="255"/>
      <c r="I7" s="255"/>
      <c r="J7" s="255"/>
      <c r="K7" s="255"/>
      <c r="L7" s="255"/>
      <c r="M7" s="256"/>
      <c r="N7" s="235"/>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row>
    <row r="8" spans="1:42" ht="13.2" thickBot="1">
      <c r="A8" s="42"/>
      <c r="B8" s="42"/>
      <c r="C8" s="42"/>
      <c r="D8" s="42"/>
      <c r="E8" s="42"/>
      <c r="F8" s="42"/>
      <c r="G8" s="42"/>
      <c r="H8" s="42"/>
      <c r="I8" s="42"/>
      <c r="J8" s="42"/>
      <c r="K8" s="132"/>
      <c r="L8" s="133"/>
      <c r="M8" s="42"/>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row>
    <row r="9" spans="1:42" ht="29.25" customHeight="1" thickBot="1">
      <c r="A9" s="238" t="s">
        <v>28</v>
      </c>
      <c r="B9" s="239"/>
      <c r="C9" s="23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1"/>
    </row>
    <row r="10" spans="1:42" ht="29.25" customHeight="1" thickBot="1">
      <c r="A10" s="269"/>
      <c r="B10" s="270"/>
      <c r="C10" s="271"/>
      <c r="D10" s="272" t="s">
        <v>122</v>
      </c>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3"/>
    </row>
    <row r="11" spans="1:42" ht="29.25" customHeight="1" thickBot="1">
      <c r="A11" s="269"/>
      <c r="B11" s="270"/>
      <c r="C11" s="271"/>
      <c r="D11" s="274" t="s">
        <v>50</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row>
    <row r="12" spans="1:42" ht="29.25" customHeight="1" thickBot="1">
      <c r="A12" s="269"/>
      <c r="B12" s="270"/>
      <c r="C12" s="271"/>
      <c r="D12" s="274" t="s">
        <v>48</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thickBot="1">
      <c r="A13" s="269"/>
      <c r="B13" s="270"/>
      <c r="C13" s="271"/>
      <c r="D13" s="274" t="s">
        <v>29</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thickBot="1">
      <c r="A14" s="269"/>
      <c r="B14" s="270"/>
      <c r="C14" s="271"/>
      <c r="D14" s="274" t="s">
        <v>82</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thickBot="1">
      <c r="A15" s="269"/>
      <c r="B15" s="270"/>
      <c r="C15" s="271"/>
      <c r="D15" s="276" t="s">
        <v>110</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ht="13.2" thickBot="1">
      <c r="A16" s="42"/>
      <c r="B16" s="42"/>
      <c r="C16" s="42"/>
      <c r="D16" s="42"/>
      <c r="E16" s="42"/>
      <c r="F16" s="42"/>
      <c r="G16" s="42"/>
      <c r="H16" s="42"/>
      <c r="I16" s="42"/>
      <c r="J16" s="42"/>
      <c r="K16" s="132"/>
      <c r="L16" s="133"/>
      <c r="M16" s="42"/>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3" ht="41.25" customHeight="1">
      <c r="A17" s="279" t="s">
        <v>11</v>
      </c>
      <c r="B17" s="280"/>
      <c r="C17" s="280"/>
      <c r="D17" s="280"/>
      <c r="E17" s="280"/>
      <c r="F17" s="280"/>
      <c r="G17" s="280"/>
      <c r="H17" s="280"/>
      <c r="I17" s="280"/>
      <c r="J17" s="280"/>
      <c r="K17" s="281" t="s">
        <v>7</v>
      </c>
      <c r="L17" s="281"/>
      <c r="M17" s="281"/>
      <c r="N17" s="281"/>
      <c r="O17" s="281"/>
      <c r="P17" s="281"/>
      <c r="Q17" s="281"/>
      <c r="R17" s="281" t="s">
        <v>45</v>
      </c>
      <c r="S17" s="281"/>
      <c r="T17" s="281"/>
      <c r="U17" s="281"/>
      <c r="V17" s="281"/>
      <c r="W17" s="281"/>
      <c r="X17" s="281"/>
      <c r="Y17" s="282" t="s">
        <v>73</v>
      </c>
      <c r="Z17" s="282"/>
      <c r="AA17" s="282"/>
      <c r="AB17" s="282"/>
      <c r="AC17" s="282"/>
      <c r="AD17" s="282"/>
      <c r="AE17" s="282"/>
      <c r="AF17" s="281" t="s">
        <v>76</v>
      </c>
      <c r="AG17" s="281"/>
      <c r="AH17" s="281"/>
      <c r="AI17" s="281"/>
      <c r="AJ17" s="281"/>
      <c r="AK17" s="281"/>
      <c r="AL17" s="283"/>
      <c r="AM17" s="40"/>
      <c r="AN17" s="40"/>
      <c r="AO17" s="40"/>
      <c r="AP17" s="40"/>
    </row>
    <row r="18" spans="1:43" ht="41.25" customHeight="1" thickBot="1">
      <c r="A18" s="290">
        <f>IF(AH5="",0,AH5)</f>
        <v>0</v>
      </c>
      <c r="B18" s="291"/>
      <c r="C18" s="291"/>
      <c r="D18" s="291"/>
      <c r="E18" s="291"/>
      <c r="F18" s="291"/>
      <c r="G18" s="291"/>
      <c r="H18" s="291"/>
      <c r="I18" s="292"/>
      <c r="J18" s="134" t="s">
        <v>72</v>
      </c>
      <c r="K18" s="293">
        <v>5000</v>
      </c>
      <c r="L18" s="293"/>
      <c r="M18" s="293"/>
      <c r="N18" s="293"/>
      <c r="O18" s="294"/>
      <c r="P18" s="288" t="s">
        <v>120</v>
      </c>
      <c r="Q18" s="295"/>
      <c r="R18" s="286">
        <f>IF(AH5="",0,A18*K18)</f>
        <v>0</v>
      </c>
      <c r="S18" s="286"/>
      <c r="T18" s="286"/>
      <c r="U18" s="286"/>
      <c r="V18" s="287"/>
      <c r="W18" s="288" t="s">
        <v>120</v>
      </c>
      <c r="X18" s="295"/>
      <c r="Y18" s="284"/>
      <c r="Z18" s="285"/>
      <c r="AA18" s="285"/>
      <c r="AB18" s="285"/>
      <c r="AC18" s="285"/>
      <c r="AD18" s="285"/>
      <c r="AE18" s="135" t="s">
        <v>74</v>
      </c>
      <c r="AF18" s="286">
        <f>ROUNDDOWN(R18/6*Y18,0)</f>
        <v>0</v>
      </c>
      <c r="AG18" s="286"/>
      <c r="AH18" s="286"/>
      <c r="AI18" s="286"/>
      <c r="AJ18" s="287"/>
      <c r="AK18" s="288" t="s">
        <v>120</v>
      </c>
      <c r="AL18" s="289"/>
      <c r="AM18" s="40"/>
      <c r="AN18" s="40"/>
      <c r="AO18" s="40"/>
      <c r="AP18" s="40"/>
      <c r="AQ18" s="137"/>
    </row>
    <row r="19" spans="1:43" ht="22.5" customHeight="1" thickBot="1">
      <c r="A19" s="42"/>
      <c r="B19" s="42"/>
      <c r="C19" s="42"/>
      <c r="D19" s="42"/>
      <c r="E19" s="42"/>
      <c r="F19" s="42"/>
      <c r="G19" s="136"/>
      <c r="H19" s="42"/>
      <c r="I19" s="42"/>
      <c r="J19" s="42"/>
      <c r="K19" s="132"/>
      <c r="L19" s="133"/>
      <c r="M19" s="42"/>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1:43" ht="41.25" customHeight="1">
      <c r="A20" s="279" t="s">
        <v>63</v>
      </c>
      <c r="B20" s="280"/>
      <c r="C20" s="280"/>
      <c r="D20" s="280"/>
      <c r="E20" s="280"/>
      <c r="F20" s="280"/>
      <c r="G20" s="280"/>
      <c r="H20" s="280"/>
      <c r="I20" s="280"/>
      <c r="J20" s="280"/>
      <c r="K20" s="281" t="s">
        <v>7</v>
      </c>
      <c r="L20" s="281"/>
      <c r="M20" s="281"/>
      <c r="N20" s="281"/>
      <c r="O20" s="281"/>
      <c r="P20" s="281"/>
      <c r="Q20" s="281"/>
      <c r="R20" s="281" t="s">
        <v>45</v>
      </c>
      <c r="S20" s="281"/>
      <c r="T20" s="281"/>
      <c r="U20" s="281"/>
      <c r="V20" s="281"/>
      <c r="W20" s="281"/>
      <c r="X20" s="281"/>
      <c r="Y20" s="282" t="s">
        <v>73</v>
      </c>
      <c r="Z20" s="282"/>
      <c r="AA20" s="282"/>
      <c r="AB20" s="282"/>
      <c r="AC20" s="282"/>
      <c r="AD20" s="282"/>
      <c r="AE20" s="282"/>
      <c r="AF20" s="281" t="s">
        <v>77</v>
      </c>
      <c r="AG20" s="281"/>
      <c r="AH20" s="281"/>
      <c r="AI20" s="281"/>
      <c r="AJ20" s="281"/>
      <c r="AK20" s="281"/>
      <c r="AL20" s="283"/>
      <c r="AM20" s="40"/>
      <c r="AN20" s="40"/>
      <c r="AO20" s="40"/>
      <c r="AP20" s="40"/>
    </row>
    <row r="21" spans="1:43" ht="41.25" customHeight="1" thickBot="1">
      <c r="A21" s="290">
        <f>IF(AM5="",0,AM5)</f>
        <v>0</v>
      </c>
      <c r="B21" s="291"/>
      <c r="C21" s="291"/>
      <c r="D21" s="291"/>
      <c r="E21" s="291"/>
      <c r="F21" s="291"/>
      <c r="G21" s="291"/>
      <c r="H21" s="291"/>
      <c r="I21" s="292"/>
      <c r="J21" s="134" t="s">
        <v>72</v>
      </c>
      <c r="K21" s="293">
        <v>1650</v>
      </c>
      <c r="L21" s="293"/>
      <c r="M21" s="293"/>
      <c r="N21" s="293"/>
      <c r="O21" s="294"/>
      <c r="P21" s="288" t="s">
        <v>120</v>
      </c>
      <c r="Q21" s="295"/>
      <c r="R21" s="286">
        <f>A21*K21</f>
        <v>0</v>
      </c>
      <c r="S21" s="286"/>
      <c r="T21" s="286"/>
      <c r="U21" s="286"/>
      <c r="V21" s="287"/>
      <c r="W21" s="288" t="s">
        <v>120</v>
      </c>
      <c r="X21" s="295"/>
      <c r="Y21" s="284"/>
      <c r="Z21" s="285"/>
      <c r="AA21" s="285"/>
      <c r="AB21" s="285"/>
      <c r="AC21" s="285"/>
      <c r="AD21" s="285"/>
      <c r="AE21" s="135" t="s">
        <v>74</v>
      </c>
      <c r="AF21" s="286">
        <f>ROUNDDOWN(R21/6*Y21,0)</f>
        <v>0</v>
      </c>
      <c r="AG21" s="286"/>
      <c r="AH21" s="286"/>
      <c r="AI21" s="286"/>
      <c r="AJ21" s="287"/>
      <c r="AK21" s="288" t="s">
        <v>120</v>
      </c>
      <c r="AL21" s="289"/>
      <c r="AM21" s="40"/>
      <c r="AN21" s="40"/>
      <c r="AO21" s="40"/>
      <c r="AP21" s="40"/>
      <c r="AQ21" s="137"/>
    </row>
    <row r="22" spans="1:43" ht="22.5" customHeight="1" thickBot="1">
      <c r="A22" s="42"/>
      <c r="B22" s="42"/>
      <c r="C22" s="42"/>
      <c r="D22" s="42"/>
      <c r="E22" s="42"/>
      <c r="F22" s="42"/>
      <c r="G22" s="42"/>
      <c r="H22" s="42"/>
      <c r="I22" s="42"/>
      <c r="J22" s="42"/>
      <c r="K22" s="132"/>
      <c r="L22" s="133"/>
      <c r="M22" s="42"/>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3" ht="40.5" customHeight="1">
      <c r="AJ23" s="296" t="s">
        <v>58</v>
      </c>
      <c r="AK23" s="281"/>
      <c r="AL23" s="281"/>
      <c r="AM23" s="281"/>
      <c r="AN23" s="281"/>
      <c r="AO23" s="281"/>
      <c r="AP23" s="283"/>
    </row>
    <row r="24" spans="1:43" ht="40.5" customHeight="1" thickBot="1">
      <c r="AJ24" s="297">
        <f>AF18+AF21</f>
        <v>0</v>
      </c>
      <c r="AK24" s="286"/>
      <c r="AL24" s="286"/>
      <c r="AM24" s="286"/>
      <c r="AN24" s="287"/>
      <c r="AO24" s="288" t="s">
        <v>120</v>
      </c>
      <c r="AP24" s="289"/>
    </row>
  </sheetData>
  <sheetProtection algorithmName="SHA-512" hashValue="TgZpnGoNI+egvk13RZPzbfRBgMlrVx/4420DV9VFzpwqh6edaLD1Ui6+5h3IMKHZZJOn9X6UqBO/C6qNjUIfBQ==" saltValue="jdzF5xeKk/dhJzxybcQd4w==" spinCount="100000" sheet="1" objects="1" scenarios="1"/>
  <protectedRanges>
    <protectedRange sqref="AK4 AM5 AH5 N3:N5 S6 V6 N7 A10:A15 Y18 Y21" name="範囲1"/>
  </protectedRanges>
  <mergeCells count="57">
    <mergeCell ref="A9:AP9"/>
    <mergeCell ref="A3:C7"/>
    <mergeCell ref="N3:R3"/>
    <mergeCell ref="N4:AE4"/>
    <mergeCell ref="AF4:AJ4"/>
    <mergeCell ref="AK4:AP4"/>
    <mergeCell ref="N5:AE5"/>
    <mergeCell ref="AF5:AG5"/>
    <mergeCell ref="AH5:AI5"/>
    <mergeCell ref="AK5:AL5"/>
    <mergeCell ref="AM5:AN5"/>
    <mergeCell ref="D6:M7"/>
    <mergeCell ref="S6:T6"/>
    <mergeCell ref="V6:X6"/>
    <mergeCell ref="AF6:AP6"/>
    <mergeCell ref="N7:AP7"/>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21:AD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AF21:AJ21"/>
    <mergeCell ref="AK21:AL21"/>
    <mergeCell ref="AJ23:AP23"/>
    <mergeCell ref="AJ24:AN24"/>
    <mergeCell ref="AO24:AP24"/>
  </mergeCells>
  <phoneticPr fontId="37"/>
  <conditionalFormatting sqref="A10:A15">
    <cfRule type="containsBlanks" dxfId="15" priority="4">
      <formula>LEN(TRIM(A10))=0</formula>
    </cfRule>
  </conditionalFormatting>
  <conditionalFormatting sqref="N3:R3 AK4 N7:AP7">
    <cfRule type="containsBlanks" dxfId="14" priority="8">
      <formula>LEN(TRIM(N3))=0</formula>
    </cfRule>
  </conditionalFormatting>
  <conditionalFormatting sqref="N4:AE5">
    <cfRule type="containsBlanks" dxfId="13" priority="7">
      <formula>LEN(TRIM(N4))=0</formula>
    </cfRule>
  </conditionalFormatting>
  <conditionalFormatting sqref="S6:T6 V6:X6">
    <cfRule type="containsBlanks" dxfId="12" priority="5">
      <formula>LEN(TRIM(S6))=0</formula>
    </cfRule>
  </conditionalFormatting>
  <conditionalFormatting sqref="Y18:AD18">
    <cfRule type="containsBlanks" dxfId="11" priority="2">
      <formula>LEN(TRIM(Y18))=0</formula>
    </cfRule>
  </conditionalFormatting>
  <conditionalFormatting sqref="Y21:AD21">
    <cfRule type="containsBlanks" dxfId="10" priority="1">
      <formula>LEN(TRIM(Y21))=0</formula>
    </cfRule>
  </conditionalFormatting>
  <conditionalFormatting sqref="AH5:AI5">
    <cfRule type="containsBlanks" dxfId="9" priority="6">
      <formula>LEN(TRIM(AH5))=0</formula>
    </cfRule>
  </conditionalFormatting>
  <conditionalFormatting sqref="AM5:AN5">
    <cfRule type="containsBlanks" dxfId="8" priority="3">
      <formula>LEN(TRIM(AM5))=0</formula>
    </cfRule>
  </conditionalFormatting>
  <dataValidations count="7">
    <dataValidation type="date" allowBlank="1" showInputMessage="1" showErrorMessage="1" sqref="AK4:AP4" xr:uid="{C1AF8C9C-FC36-444D-9602-F11F29F0C4C4}">
      <formula1>92</formula1>
      <formula2>45747</formula2>
    </dataValidation>
    <dataValidation type="list" allowBlank="1" showInputMessage="1" showErrorMessage="1" sqref="N5:AE5" xr:uid="{D3DB5A16-1794-453C-BAAD-AE8C833DC262}">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textLength" allowBlank="1" showErrorMessage="1" error="10桁で入力してください。" sqref="N3:R3" xr:uid="{93E80025-062B-4245-88F7-92A5FC024AC9}">
      <formula1>9</formula1>
      <formula2>10</formula2>
    </dataValidation>
    <dataValidation type="list" allowBlank="1" showInputMessage="1" showErrorMessage="1" sqref="Y21:AD21 Y18:AD18" xr:uid="{BC2CB8FB-1694-4D50-A8F9-EBC7888A3183}">
      <formula1>"6,5,4,3,2,1"</formula1>
    </dataValidation>
    <dataValidation type="list" imeMode="disabled" allowBlank="1" showInputMessage="1" showErrorMessage="1" sqref="A10:A15" xr:uid="{5955BDF5-FF57-4487-B003-25718C718DB4}">
      <formula1>"○"</formula1>
    </dataValidation>
    <dataValidation imeMode="disabled" allowBlank="1" showInputMessage="1" showErrorMessage="1" sqref="AM5:AN5 AH5:AI5 V6:Y6 S6:T6" xr:uid="{350A8EEA-7B14-480B-8811-1ADF2012EC1E}"/>
    <dataValidation imeMode="halfAlpha" allowBlank="1" showInputMessage="1" showErrorMessage="1" sqref="AO5 AJ5" xr:uid="{1AC24C5F-CE22-42FA-AB77-6A492C6ADF88}"/>
  </dataValidations>
  <pageMargins left="0.59055118110236227" right="0.59055118110236227" top="0.74803149606299213" bottom="0.74803149606299213" header="0.31496062992125984" footer="0.31496062992125984"/>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0"/>
  <sheetViews>
    <sheetView showGridLines="0" view="pageBreakPreview" topLeftCell="A10" zoomScaleNormal="85" zoomScaleSheetLayoutView="100" workbookViewId="0">
      <selection activeCell="S19" sqref="S19:AH19"/>
    </sheetView>
  </sheetViews>
  <sheetFormatPr defaultColWidth="9" defaultRowHeight="12.6"/>
  <cols>
    <col min="1" max="8" width="3.109375" style="28" customWidth="1"/>
    <col min="9" max="39" width="2.44140625" style="28" customWidth="1"/>
    <col min="40" max="40" width="7" style="28" customWidth="1"/>
    <col min="41" max="256" width="9" style="28" customWidth="1"/>
    <col min="257" max="16384" width="9" style="30"/>
  </cols>
  <sheetData>
    <row r="1" spans="1:256" ht="28.5" customHeight="1">
      <c r="A1" s="329" t="s">
        <v>92</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1"/>
      <c r="AM1" s="95"/>
    </row>
    <row r="2" spans="1:256" s="80" customFormat="1" ht="9.75" customHeight="1">
      <c r="A2" s="96"/>
      <c r="B2" s="96"/>
      <c r="C2" s="96"/>
    </row>
    <row r="3" spans="1:256" s="80" customFormat="1" ht="28.5" customHeight="1">
      <c r="AA3" s="97"/>
      <c r="AC3" s="97"/>
      <c r="AK3" s="97" t="s">
        <v>101</v>
      </c>
    </row>
    <row r="4" spans="1:256" s="79" customFormat="1" ht="28.5" customHeight="1">
      <c r="A4" s="79" t="s">
        <v>127</v>
      </c>
      <c r="B4" s="98"/>
      <c r="C4" s="98"/>
      <c r="D4" s="98"/>
      <c r="E4" s="98"/>
      <c r="F4" s="98"/>
      <c r="G4" s="98"/>
      <c r="H4" s="98"/>
      <c r="I4" s="98"/>
      <c r="J4" s="98"/>
      <c r="K4" s="98"/>
      <c r="L4" s="98"/>
      <c r="M4" s="98"/>
      <c r="N4" s="98"/>
      <c r="O4" s="98"/>
      <c r="P4" s="98"/>
      <c r="Q4" s="98"/>
      <c r="R4" s="98"/>
      <c r="S4" s="98"/>
      <c r="T4" s="98"/>
      <c r="U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c r="IU4" s="98"/>
      <c r="IV4" s="98"/>
    </row>
    <row r="5" spans="1:256" s="80" customFormat="1" ht="28.5" customHeight="1">
      <c r="A5" s="80" t="s">
        <v>128</v>
      </c>
      <c r="V5" s="99"/>
    </row>
    <row r="6" spans="1:256" s="80" customFormat="1" ht="17.25" customHeight="1">
      <c r="V6" s="99"/>
    </row>
    <row r="7" spans="1:256" s="80" customFormat="1" ht="19.5" customHeight="1">
      <c r="A7" s="80" t="s">
        <v>136</v>
      </c>
      <c r="V7" s="99"/>
    </row>
    <row r="8" spans="1:256" s="80" customFormat="1" ht="18.75" customHeight="1">
      <c r="A8" s="80" t="s">
        <v>132</v>
      </c>
      <c r="V8" s="99"/>
    </row>
    <row r="9" spans="1:256" s="80" customFormat="1" ht="18.75" customHeight="1">
      <c r="V9" s="99"/>
    </row>
    <row r="10" spans="1:256" s="100" customFormat="1" ht="28.5" customHeight="1">
      <c r="G10" s="101" t="s">
        <v>98</v>
      </c>
      <c r="O10" s="100" t="s">
        <v>100</v>
      </c>
      <c r="P10" s="332" t="str">
        <f>IF(総括表!X43=0,"",総括表!X43)</f>
        <v/>
      </c>
      <c r="Q10" s="332"/>
      <c r="R10" s="332"/>
      <c r="S10" s="332"/>
      <c r="T10" s="332"/>
      <c r="U10" s="332"/>
      <c r="V10" s="332"/>
      <c r="W10" s="332"/>
      <c r="X10" s="332"/>
      <c r="Y10" s="332"/>
      <c r="Z10" s="332"/>
    </row>
    <row r="11" spans="1:256" ht="28.5" customHeight="1">
      <c r="A11" s="81" t="s">
        <v>93</v>
      </c>
      <c r="E11" s="102"/>
      <c r="V11" s="103"/>
    </row>
    <row r="12" spans="1:256" s="28" customFormat="1" ht="25.5" customHeight="1">
      <c r="A12" s="333" t="s">
        <v>94</v>
      </c>
      <c r="B12" s="334"/>
      <c r="C12" s="334"/>
      <c r="D12" s="334"/>
      <c r="E12" s="334"/>
      <c r="F12" s="335"/>
      <c r="G12" s="336" t="str">
        <f>IF(総括表!H13="","",総括表!H13)</f>
        <v/>
      </c>
      <c r="H12" s="318"/>
      <c r="I12" s="318"/>
      <c r="J12" s="318"/>
      <c r="K12" s="92" t="s">
        <v>35</v>
      </c>
      <c r="L12" s="318" t="str">
        <f>IF(総括表!K13="","",総括表!K13)</f>
        <v/>
      </c>
      <c r="M12" s="318"/>
      <c r="N12" s="318"/>
      <c r="O12" s="318"/>
      <c r="P12" s="318"/>
      <c r="Q12" s="318"/>
      <c r="R12" s="337"/>
      <c r="S12" s="338"/>
      <c r="T12" s="338"/>
      <c r="U12" s="338"/>
      <c r="V12" s="339"/>
      <c r="W12" s="339"/>
      <c r="X12" s="339"/>
      <c r="Y12" s="339"/>
      <c r="Z12" s="104"/>
      <c r="AA12" s="339"/>
      <c r="AB12" s="339"/>
      <c r="AC12" s="339"/>
      <c r="AD12" s="339"/>
      <c r="AE12" s="339"/>
      <c r="AF12" s="104"/>
      <c r="AG12" s="339"/>
      <c r="AH12" s="340"/>
      <c r="AI12" s="340"/>
      <c r="AJ12" s="340"/>
      <c r="AK12" s="340"/>
      <c r="AL12" s="340"/>
    </row>
    <row r="13" spans="1:256" s="28" customFormat="1" ht="21.9" customHeight="1">
      <c r="A13" s="105"/>
      <c r="B13" s="106"/>
      <c r="C13" s="106"/>
      <c r="D13" s="341" t="s">
        <v>16</v>
      </c>
      <c r="E13" s="342"/>
      <c r="F13" s="342"/>
      <c r="G13" s="343"/>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5"/>
    </row>
    <row r="14" spans="1:256" s="28" customFormat="1" ht="30" customHeight="1">
      <c r="A14" s="355" t="s">
        <v>95</v>
      </c>
      <c r="B14" s="356"/>
      <c r="C14" s="356"/>
      <c r="D14" s="356"/>
      <c r="E14" s="356"/>
      <c r="F14" s="357"/>
      <c r="G14" s="346" t="str">
        <f>IF(総括表!E14="","",総括表!E14)</f>
        <v/>
      </c>
      <c r="H14" s="347"/>
      <c r="I14" s="347"/>
      <c r="J14" s="347"/>
      <c r="K14" s="347"/>
      <c r="L14" s="347"/>
      <c r="M14" s="347"/>
      <c r="N14" s="347"/>
      <c r="O14" s="347"/>
      <c r="P14" s="347"/>
      <c r="Q14" s="347"/>
      <c r="R14" s="347"/>
      <c r="S14" s="347"/>
      <c r="T14" s="347"/>
      <c r="U14" s="348"/>
      <c r="V14" s="348"/>
      <c r="W14" s="348"/>
      <c r="X14" s="348"/>
      <c r="Y14" s="348"/>
      <c r="Z14" s="348"/>
      <c r="AA14" s="348"/>
      <c r="AB14" s="348"/>
      <c r="AC14" s="348"/>
      <c r="AD14" s="348"/>
      <c r="AE14" s="348"/>
      <c r="AF14" s="348"/>
      <c r="AG14" s="348"/>
      <c r="AH14" s="348"/>
      <c r="AI14" s="348"/>
      <c r="AJ14" s="348"/>
      <c r="AK14" s="348"/>
      <c r="AL14" s="349"/>
    </row>
    <row r="15" spans="1:256" s="28" customFormat="1" ht="30" customHeight="1">
      <c r="A15" s="358"/>
      <c r="B15" s="359"/>
      <c r="C15" s="359"/>
      <c r="D15" s="359"/>
      <c r="E15" s="359"/>
      <c r="F15" s="360"/>
      <c r="G15" s="107"/>
      <c r="H15" s="108"/>
      <c r="I15" s="108"/>
      <c r="J15" s="108"/>
      <c r="K15" s="108"/>
      <c r="L15" s="108"/>
      <c r="M15" s="108"/>
      <c r="N15" s="108"/>
      <c r="O15" s="108"/>
      <c r="P15" s="108"/>
      <c r="Q15" s="108"/>
      <c r="R15" s="108"/>
      <c r="S15" s="108"/>
      <c r="T15" s="109"/>
      <c r="U15" s="312" t="s">
        <v>103</v>
      </c>
      <c r="V15" s="350"/>
      <c r="W15" s="350"/>
      <c r="X15" s="350"/>
      <c r="Y15" s="351"/>
      <c r="Z15" s="352"/>
      <c r="AA15" s="353"/>
      <c r="AB15" s="353"/>
      <c r="AC15" s="353"/>
      <c r="AD15" s="353"/>
      <c r="AE15" s="353"/>
      <c r="AF15" s="353"/>
      <c r="AG15" s="353"/>
      <c r="AH15" s="353"/>
      <c r="AI15" s="353"/>
      <c r="AJ15" s="353"/>
      <c r="AK15" s="353"/>
      <c r="AL15" s="354"/>
    </row>
    <row r="16" spans="1:256" s="28" customFormat="1" ht="21.9" customHeight="1">
      <c r="A16" s="105"/>
      <c r="B16" s="106"/>
      <c r="C16" s="106"/>
      <c r="D16" s="341" t="s">
        <v>16</v>
      </c>
      <c r="E16" s="342"/>
      <c r="F16" s="342"/>
      <c r="G16" s="364"/>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6"/>
    </row>
    <row r="17" spans="1:38" s="28" customFormat="1" ht="39" customHeight="1">
      <c r="A17" s="361" t="s">
        <v>10</v>
      </c>
      <c r="B17" s="362"/>
      <c r="C17" s="362"/>
      <c r="D17" s="363"/>
      <c r="E17" s="363"/>
      <c r="F17" s="363"/>
      <c r="G17" s="367" t="str">
        <f>IF(総括表!E11="","",総括表!E11)</f>
        <v/>
      </c>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9"/>
    </row>
    <row r="18" spans="1:38" s="28" customFormat="1" ht="21.9" customHeight="1">
      <c r="A18" s="105"/>
      <c r="B18" s="106"/>
      <c r="C18" s="106"/>
      <c r="D18" s="341" t="s">
        <v>16</v>
      </c>
      <c r="E18" s="342"/>
      <c r="F18" s="342"/>
      <c r="G18" s="364"/>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6"/>
    </row>
    <row r="19" spans="1:38" s="28" customFormat="1" ht="40.5" customHeight="1">
      <c r="A19" s="361" t="s">
        <v>75</v>
      </c>
      <c r="B19" s="362"/>
      <c r="C19" s="362"/>
      <c r="D19" s="363"/>
      <c r="E19" s="363"/>
      <c r="F19" s="363"/>
      <c r="G19" s="370" t="str">
        <f>IF(総括表!M12="","",総括表!M12)</f>
        <v/>
      </c>
      <c r="H19" s="371"/>
      <c r="I19" s="371"/>
      <c r="J19" s="371"/>
      <c r="K19" s="371"/>
      <c r="L19" s="371"/>
      <c r="M19" s="371"/>
      <c r="N19" s="371"/>
      <c r="O19" s="371"/>
      <c r="P19" s="371"/>
      <c r="Q19" s="371"/>
      <c r="R19" s="371"/>
      <c r="S19" s="371" t="str">
        <f>IF(総括表!U12="","",総括表!U12)</f>
        <v/>
      </c>
      <c r="T19" s="371"/>
      <c r="U19" s="371"/>
      <c r="V19" s="371"/>
      <c r="W19" s="371"/>
      <c r="X19" s="371"/>
      <c r="Y19" s="371"/>
      <c r="Z19" s="371"/>
      <c r="AA19" s="371"/>
      <c r="AB19" s="371"/>
      <c r="AC19" s="371"/>
      <c r="AD19" s="371"/>
      <c r="AE19" s="371"/>
      <c r="AF19" s="371"/>
      <c r="AG19" s="371"/>
      <c r="AH19" s="371"/>
      <c r="AI19" s="139"/>
      <c r="AJ19" s="139"/>
      <c r="AK19" s="139"/>
      <c r="AL19" s="140"/>
    </row>
    <row r="20" spans="1:38" s="28" customFormat="1" ht="18.75" customHeight="1">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row>
    <row r="21" spans="1:38" s="28" customFormat="1" ht="35.25" customHeight="1">
      <c r="A21" s="81" t="s">
        <v>96</v>
      </c>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row>
    <row r="22" spans="1:38" s="28" customFormat="1" ht="21.75" customHeight="1">
      <c r="A22" s="309" t="s">
        <v>22</v>
      </c>
      <c r="B22" s="312" t="s">
        <v>24</v>
      </c>
      <c r="C22" s="313"/>
      <c r="D22" s="313"/>
      <c r="E22" s="313"/>
      <c r="F22" s="312" t="s">
        <v>61</v>
      </c>
      <c r="G22" s="313"/>
      <c r="H22" s="314"/>
      <c r="I22" s="312" t="s">
        <v>99</v>
      </c>
      <c r="J22" s="313"/>
      <c r="K22" s="313"/>
      <c r="L22" s="313"/>
      <c r="M22" s="313"/>
      <c r="N22" s="313"/>
      <c r="O22" s="313"/>
      <c r="P22" s="313"/>
      <c r="Q22" s="313"/>
      <c r="R22" s="313"/>
      <c r="S22" s="314"/>
      <c r="T22" s="312" t="s">
        <v>102</v>
      </c>
      <c r="U22" s="313"/>
      <c r="V22" s="313"/>
      <c r="W22" s="313"/>
      <c r="X22" s="313"/>
      <c r="Y22" s="313"/>
      <c r="Z22" s="313"/>
      <c r="AA22" s="313"/>
      <c r="AB22" s="313"/>
      <c r="AC22" s="314"/>
      <c r="AD22" s="312" t="s">
        <v>104</v>
      </c>
      <c r="AE22" s="313"/>
      <c r="AF22" s="313"/>
      <c r="AG22" s="313"/>
      <c r="AH22" s="313"/>
      <c r="AI22" s="313"/>
      <c r="AJ22" s="313"/>
      <c r="AK22" s="313"/>
      <c r="AL22" s="314"/>
    </row>
    <row r="23" spans="1:38" s="28" customFormat="1" ht="24" customHeight="1">
      <c r="A23" s="310"/>
      <c r="B23" s="323"/>
      <c r="C23" s="325"/>
      <c r="D23" s="325"/>
      <c r="E23" s="325"/>
      <c r="F23" s="323"/>
      <c r="G23" s="325"/>
      <c r="H23" s="327"/>
      <c r="I23" s="298"/>
      <c r="J23" s="299"/>
      <c r="K23" s="299"/>
      <c r="L23" s="299"/>
      <c r="M23" s="299"/>
      <c r="N23" s="299"/>
      <c r="O23" s="299"/>
      <c r="P23" s="299"/>
      <c r="Q23" s="299"/>
      <c r="R23" s="299"/>
      <c r="S23" s="300"/>
      <c r="T23" s="298"/>
      <c r="U23" s="304"/>
      <c r="V23" s="304"/>
      <c r="W23" s="304"/>
      <c r="X23" s="304"/>
      <c r="Y23" s="304"/>
      <c r="Z23" s="304"/>
      <c r="AA23" s="304"/>
      <c r="AB23" s="304"/>
      <c r="AC23" s="305"/>
      <c r="AD23" s="83"/>
      <c r="AE23" s="84">
        <v>1</v>
      </c>
      <c r="AF23" s="85" t="s">
        <v>60</v>
      </c>
      <c r="AG23" s="85"/>
      <c r="AH23" s="85">
        <v>2</v>
      </c>
      <c r="AI23" s="84" t="s">
        <v>106</v>
      </c>
      <c r="AJ23" s="85"/>
      <c r="AK23" s="84"/>
      <c r="AL23" s="86"/>
    </row>
    <row r="24" spans="1:38" s="28" customFormat="1" ht="24" customHeight="1">
      <c r="A24" s="310"/>
      <c r="B24" s="324"/>
      <c r="C24" s="326"/>
      <c r="D24" s="326"/>
      <c r="E24" s="326"/>
      <c r="F24" s="324"/>
      <c r="G24" s="326"/>
      <c r="H24" s="328"/>
      <c r="I24" s="301"/>
      <c r="J24" s="302"/>
      <c r="K24" s="302"/>
      <c r="L24" s="302"/>
      <c r="M24" s="302"/>
      <c r="N24" s="302"/>
      <c r="O24" s="302"/>
      <c r="P24" s="302"/>
      <c r="Q24" s="302"/>
      <c r="R24" s="302"/>
      <c r="S24" s="303"/>
      <c r="T24" s="306"/>
      <c r="U24" s="307"/>
      <c r="V24" s="307"/>
      <c r="W24" s="307"/>
      <c r="X24" s="307"/>
      <c r="Y24" s="307"/>
      <c r="Z24" s="307"/>
      <c r="AA24" s="307"/>
      <c r="AB24" s="307"/>
      <c r="AC24" s="308"/>
      <c r="AD24" s="88"/>
      <c r="AE24" s="89">
        <v>4</v>
      </c>
      <c r="AF24" s="90" t="s">
        <v>105</v>
      </c>
      <c r="AG24" s="90"/>
      <c r="AH24" s="90">
        <v>9</v>
      </c>
      <c r="AI24" s="89" t="s">
        <v>107</v>
      </c>
      <c r="AJ24" s="90"/>
      <c r="AK24" s="89"/>
      <c r="AL24" s="91"/>
    </row>
    <row r="25" spans="1:38" s="28" customFormat="1" ht="21.75" customHeight="1">
      <c r="A25" s="310"/>
      <c r="B25" s="315" t="s">
        <v>97</v>
      </c>
      <c r="C25" s="316"/>
      <c r="D25" s="316"/>
      <c r="E25" s="316"/>
      <c r="F25" s="316"/>
      <c r="G25" s="316"/>
      <c r="H25" s="317"/>
      <c r="I25" s="315" t="s">
        <v>129</v>
      </c>
      <c r="J25" s="316"/>
      <c r="K25" s="316"/>
      <c r="L25" s="316"/>
      <c r="M25" s="316"/>
      <c r="N25" s="316"/>
      <c r="O25" s="316"/>
      <c r="P25" s="316"/>
      <c r="Q25" s="318"/>
      <c r="R25" s="318"/>
      <c r="S25" s="318"/>
      <c r="T25" s="318"/>
      <c r="U25" s="318"/>
      <c r="V25" s="318"/>
      <c r="W25" s="318"/>
      <c r="X25" s="318"/>
      <c r="Y25" s="318"/>
      <c r="Z25" s="318"/>
      <c r="AA25" s="318"/>
      <c r="AB25" s="318"/>
      <c r="AC25" s="318"/>
      <c r="AD25" s="318"/>
      <c r="AE25" s="318"/>
      <c r="AF25" s="318"/>
      <c r="AG25" s="318"/>
      <c r="AH25" s="318"/>
      <c r="AI25" s="318"/>
      <c r="AJ25" s="318"/>
      <c r="AK25" s="318"/>
      <c r="AL25" s="319"/>
    </row>
    <row r="26" spans="1:38" s="28" customFormat="1" ht="71.25" customHeight="1">
      <c r="A26" s="311"/>
      <c r="B26" s="93"/>
      <c r="C26" s="94"/>
      <c r="D26" s="94"/>
      <c r="E26" s="94"/>
      <c r="F26" s="94"/>
      <c r="G26" s="94"/>
      <c r="H26" s="87"/>
      <c r="I26" s="320"/>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1:38" s="28" customFormat="1" ht="20.25" customHeight="1">
      <c r="A27" s="81"/>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row>
    <row r="28" spans="1:38" s="28" customFormat="1" ht="20.25" customHeight="1">
      <c r="A28" s="80" t="s">
        <v>130</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row>
    <row r="29" spans="1:38" s="28" customFormat="1" ht="20.25" customHeight="1">
      <c r="A29" s="138" t="s">
        <v>131</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row>
    <row r="30" spans="1:38" s="28" customFormat="1" ht="21.75" customHeight="1">
      <c r="A30" s="138" t="s">
        <v>108</v>
      </c>
    </row>
  </sheetData>
  <sheetProtection algorithmName="SHA-512" hashValue="7CploutyDbVCABwUGUg4TPnAQX5rssSjBisHqfv8DAygeUJDeZmiR5eqEmreao3CCptQUqvR4tskSn2rx/7GlQ==" saltValue="/tYRil0qkrkbXO2eSAiKsQ==" spinCount="100000" sheet="1" objects="1" scenarios="1"/>
  <protectedRanges>
    <protectedRange sqref="G12 L12 G13 G14 Z15 G16 G17 S19 G19 G18 B23 C23 D23 E23 F23 G23 H23 I23 T23 I26 H26 G26 F26 E26 D26 C26 B26" name="範囲1"/>
  </protectedRanges>
  <mergeCells count="42">
    <mergeCell ref="A14:F15"/>
    <mergeCell ref="A19:F19"/>
    <mergeCell ref="D16:F16"/>
    <mergeCell ref="G16:AL16"/>
    <mergeCell ref="A17:F17"/>
    <mergeCell ref="G17:AL17"/>
    <mergeCell ref="D18:F18"/>
    <mergeCell ref="G18:AL18"/>
    <mergeCell ref="G19:R19"/>
    <mergeCell ref="S19:AH19"/>
    <mergeCell ref="G23:G24"/>
    <mergeCell ref="H23:H24"/>
    <mergeCell ref="A1:AL1"/>
    <mergeCell ref="P10:Z10"/>
    <mergeCell ref="A12:F12"/>
    <mergeCell ref="G12:J12"/>
    <mergeCell ref="L12:Q12"/>
    <mergeCell ref="R12:U12"/>
    <mergeCell ref="V12:Y12"/>
    <mergeCell ref="AA12:AE12"/>
    <mergeCell ref="AG12:AL12"/>
    <mergeCell ref="D13:F13"/>
    <mergeCell ref="G13:AL13"/>
    <mergeCell ref="G14:AL14"/>
    <mergeCell ref="U15:Y15"/>
    <mergeCell ref="Z15:AL15"/>
    <mergeCell ref="I23:S24"/>
    <mergeCell ref="T23:AC24"/>
    <mergeCell ref="A22:A26"/>
    <mergeCell ref="B22:E22"/>
    <mergeCell ref="F22:H22"/>
    <mergeCell ref="I22:S22"/>
    <mergeCell ref="T22:AC22"/>
    <mergeCell ref="B25:H25"/>
    <mergeCell ref="I25:AL25"/>
    <mergeCell ref="I26:AL26"/>
    <mergeCell ref="AD22:AL22"/>
    <mergeCell ref="B23:B24"/>
    <mergeCell ref="C23:C24"/>
    <mergeCell ref="D23:D24"/>
    <mergeCell ref="E23:E24"/>
    <mergeCell ref="F23:F24"/>
  </mergeCells>
  <phoneticPr fontId="7"/>
  <conditionalFormatting sqref="G12:J12">
    <cfRule type="containsBlanks" dxfId="7" priority="9">
      <formula>LEN(TRIM(G12))=0</formula>
    </cfRule>
  </conditionalFormatting>
  <conditionalFormatting sqref="G13:AL14">
    <cfRule type="containsBlanks" dxfId="6" priority="6">
      <formula>LEN(TRIM(G13))=0</formula>
    </cfRule>
  </conditionalFormatting>
  <conditionalFormatting sqref="G16:AL18 G19 S19 AI19:AL19">
    <cfRule type="containsBlanks" dxfId="5" priority="1">
      <formula>LEN(TRIM(G16))=0</formula>
    </cfRule>
  </conditionalFormatting>
  <conditionalFormatting sqref="L12:Q12">
    <cfRule type="containsBlanks" dxfId="4" priority="8">
      <formula>LEN(TRIM(L12))=0</formula>
    </cfRule>
  </conditionalFormatting>
  <pageMargins left="0.6692913385826772" right="0.39370078740157483" top="0.82677165354330706" bottom="0.15748031496062992" header="0.6692913385826772" footer="0.31496062992125984"/>
  <pageSetup paperSize="9" scale="88" fitToHeight="2" orientation="portrait" r:id="rId1"/>
  <rowBreaks count="1" manualBreakCount="1">
    <brk id="30" max="37"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121920</xdr:colOff>
                <xdr:row>33</xdr:row>
                <xdr:rowOff>0</xdr:rowOff>
              </from>
              <to>
                <xdr:col>27</xdr:col>
                <xdr:colOff>137160</xdr:colOff>
                <xdr:row>55</xdr:row>
                <xdr:rowOff>30480</xdr:rowOff>
              </to>
            </anchor>
          </objectPr>
        </oleObject>
      </mc:Choice>
      <mc:Fallback>
        <oleObject progId="Paint.Picture" shapeId="47109"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23"/>
  <sheetViews>
    <sheetView view="pageBreakPreview" zoomScaleNormal="100" zoomScaleSheetLayoutView="100" workbookViewId="0">
      <selection activeCell="AJ13" sqref="AJ13"/>
    </sheetView>
  </sheetViews>
  <sheetFormatPr defaultColWidth="3.6640625" defaultRowHeight="12.6"/>
  <cols>
    <col min="1" max="16384" width="3.6640625" style="30"/>
  </cols>
  <sheetData>
    <row r="1" spans="1:25" ht="18.600000000000001">
      <c r="A1" s="372" t="s">
        <v>83</v>
      </c>
      <c r="B1" s="372"/>
      <c r="C1" s="372"/>
      <c r="D1" s="372"/>
      <c r="E1" s="372"/>
      <c r="F1" s="372"/>
      <c r="G1" s="372"/>
      <c r="H1" s="372"/>
      <c r="I1" s="372"/>
      <c r="J1" s="372"/>
      <c r="K1" s="372"/>
      <c r="L1" s="372"/>
      <c r="M1" s="372"/>
      <c r="N1" s="372"/>
      <c r="O1" s="372"/>
      <c r="P1" s="372"/>
      <c r="Q1" s="372"/>
      <c r="R1" s="372"/>
      <c r="S1" s="372"/>
      <c r="T1" s="372"/>
      <c r="U1" s="372"/>
      <c r="V1" s="372"/>
      <c r="W1" s="372"/>
      <c r="X1" s="372"/>
      <c r="Y1" s="372"/>
    </row>
    <row r="2" spans="1:25" ht="26.25" customHeight="1">
      <c r="A2" s="110"/>
      <c r="B2" s="110"/>
      <c r="C2" s="110"/>
      <c r="D2" s="110"/>
      <c r="E2" s="110"/>
      <c r="F2" s="110"/>
      <c r="G2" s="110"/>
      <c r="H2" s="110"/>
      <c r="I2" s="110"/>
      <c r="J2" s="110"/>
      <c r="K2" s="110"/>
    </row>
    <row r="3" spans="1:25" ht="26.25" customHeight="1">
      <c r="A3" s="111" t="s">
        <v>134</v>
      </c>
    </row>
    <row r="4" spans="1:25" ht="26.25" customHeight="1">
      <c r="A4" s="111"/>
    </row>
    <row r="5" spans="1:25" ht="28.5" customHeight="1">
      <c r="A5" s="111" t="s">
        <v>137</v>
      </c>
      <c r="B5" s="112"/>
      <c r="C5" s="112"/>
      <c r="D5" s="112"/>
      <c r="E5" s="112"/>
      <c r="F5" s="112"/>
      <c r="G5" s="112"/>
      <c r="H5" s="112"/>
      <c r="I5" s="112"/>
      <c r="J5" s="112"/>
      <c r="K5" s="112"/>
      <c r="L5" s="112"/>
      <c r="M5" s="112"/>
      <c r="N5" s="112"/>
      <c r="O5" s="112"/>
      <c r="P5" s="112"/>
      <c r="Q5" s="112"/>
      <c r="R5" s="112"/>
      <c r="S5" s="112"/>
      <c r="T5" s="112"/>
      <c r="U5" s="112"/>
      <c r="V5" s="112"/>
      <c r="W5" s="112"/>
      <c r="X5" s="112"/>
      <c r="Y5" s="112"/>
    </row>
    <row r="6" spans="1:25" ht="28.5" customHeight="1">
      <c r="A6" s="111" t="s">
        <v>133</v>
      </c>
    </row>
    <row r="7" spans="1:25" ht="26.25" customHeight="1">
      <c r="A7" s="111"/>
    </row>
    <row r="8" spans="1:25" ht="26.25" customHeight="1">
      <c r="A8" s="111" t="s">
        <v>84</v>
      </c>
    </row>
    <row r="9" spans="1:25" ht="26.25" customHeight="1">
      <c r="A9" s="111"/>
      <c r="B9" s="373" t="s">
        <v>1</v>
      </c>
      <c r="C9" s="373"/>
      <c r="D9" s="373"/>
      <c r="E9" s="374"/>
      <c r="F9" s="374"/>
      <c r="G9" s="374"/>
      <c r="H9" s="374"/>
      <c r="I9" s="374"/>
      <c r="J9" s="374"/>
      <c r="K9" s="374"/>
      <c r="L9" s="374"/>
      <c r="M9" s="374"/>
      <c r="N9" s="374"/>
      <c r="O9" s="374"/>
      <c r="P9" s="374"/>
      <c r="Q9" s="374"/>
      <c r="R9" s="374"/>
      <c r="S9" s="374"/>
      <c r="T9" s="374"/>
      <c r="U9" s="374"/>
      <c r="V9" s="374"/>
      <c r="W9" s="374"/>
      <c r="X9" s="374"/>
      <c r="Y9" s="374"/>
    </row>
    <row r="10" spans="1:25" ht="26.25" customHeight="1">
      <c r="A10" s="111"/>
      <c r="B10" s="373" t="s">
        <v>87</v>
      </c>
      <c r="C10" s="373"/>
      <c r="D10" s="373"/>
      <c r="E10" s="374"/>
      <c r="F10" s="374"/>
      <c r="G10" s="374"/>
      <c r="H10" s="374"/>
      <c r="I10" s="374"/>
      <c r="J10" s="374"/>
      <c r="K10" s="374"/>
      <c r="L10" s="374"/>
      <c r="M10" s="374"/>
      <c r="N10" s="374"/>
      <c r="O10" s="374"/>
      <c r="P10" s="374"/>
      <c r="Q10" s="374"/>
      <c r="R10" s="374"/>
      <c r="S10" s="374"/>
      <c r="T10" s="374"/>
      <c r="U10" s="374"/>
      <c r="V10" s="374"/>
      <c r="W10" s="374"/>
      <c r="X10" s="374"/>
      <c r="Y10" s="374"/>
    </row>
    <row r="11" spans="1:25" ht="26.25" customHeight="1">
      <c r="A11" s="111"/>
      <c r="B11" s="373" t="s">
        <v>88</v>
      </c>
      <c r="C11" s="373"/>
      <c r="D11" s="373"/>
      <c r="E11" s="374"/>
      <c r="F11" s="374"/>
      <c r="G11" s="374"/>
      <c r="H11" s="374"/>
      <c r="I11" s="374"/>
      <c r="J11" s="374"/>
      <c r="K11" s="374"/>
      <c r="L11" s="374"/>
      <c r="M11" s="374"/>
      <c r="N11" s="374"/>
      <c r="O11" s="374"/>
      <c r="P11" s="374"/>
      <c r="Q11" s="374"/>
      <c r="R11" s="374"/>
      <c r="S11" s="374"/>
      <c r="T11" s="374"/>
      <c r="U11" s="374"/>
      <c r="V11" s="374"/>
      <c r="W11" s="374"/>
      <c r="X11" s="374"/>
      <c r="Y11" s="374"/>
    </row>
    <row r="12" spans="1:25" ht="26.25" customHeight="1">
      <c r="A12" s="111"/>
      <c r="E12" s="113"/>
      <c r="F12" s="113"/>
      <c r="G12" s="113"/>
      <c r="H12" s="113"/>
      <c r="I12" s="113"/>
      <c r="J12" s="113"/>
      <c r="K12" s="113"/>
      <c r="L12" s="113"/>
      <c r="M12" s="113"/>
      <c r="N12" s="113"/>
      <c r="O12" s="113"/>
      <c r="P12" s="113"/>
      <c r="Q12" s="113"/>
      <c r="R12" s="113"/>
      <c r="S12" s="113"/>
      <c r="T12" s="113"/>
      <c r="U12" s="113"/>
      <c r="V12" s="113"/>
      <c r="W12" s="113"/>
      <c r="X12" s="113"/>
      <c r="Y12" s="113"/>
    </row>
    <row r="13" spans="1:25" ht="26.25" customHeight="1">
      <c r="A13" s="111" t="s">
        <v>85</v>
      </c>
      <c r="E13" s="113"/>
      <c r="F13" s="113"/>
      <c r="G13" s="113"/>
      <c r="H13" s="113"/>
      <c r="I13" s="113"/>
      <c r="J13" s="113"/>
      <c r="K13" s="113"/>
      <c r="L13" s="113"/>
      <c r="M13" s="113"/>
      <c r="N13" s="113"/>
      <c r="O13" s="113"/>
      <c r="P13" s="113"/>
      <c r="Q13" s="113"/>
      <c r="R13" s="113"/>
      <c r="S13" s="113"/>
      <c r="T13" s="113"/>
      <c r="U13" s="113"/>
      <c r="V13" s="113"/>
      <c r="W13" s="113"/>
      <c r="X13" s="113"/>
      <c r="Y13" s="113"/>
    </row>
    <row r="14" spans="1:25" ht="26.25" customHeight="1">
      <c r="A14" s="111"/>
      <c r="B14" s="373" t="s">
        <v>1</v>
      </c>
      <c r="C14" s="373"/>
      <c r="D14" s="373"/>
      <c r="E14" s="374"/>
      <c r="F14" s="374"/>
      <c r="G14" s="374"/>
      <c r="H14" s="374"/>
      <c r="I14" s="374"/>
      <c r="J14" s="374"/>
      <c r="K14" s="374"/>
      <c r="L14" s="374"/>
      <c r="M14" s="374"/>
      <c r="N14" s="374"/>
      <c r="O14" s="374"/>
      <c r="P14" s="374"/>
      <c r="Q14" s="374"/>
      <c r="R14" s="374"/>
      <c r="S14" s="374"/>
      <c r="T14" s="374"/>
      <c r="U14" s="374"/>
      <c r="V14" s="374"/>
      <c r="W14" s="374"/>
      <c r="X14" s="374"/>
      <c r="Y14" s="374"/>
    </row>
    <row r="15" spans="1:25" ht="26.25" customHeight="1">
      <c r="A15" s="111"/>
      <c r="B15" s="373" t="s">
        <v>87</v>
      </c>
      <c r="C15" s="373"/>
      <c r="D15" s="373"/>
      <c r="E15" s="374"/>
      <c r="F15" s="374"/>
      <c r="G15" s="374"/>
      <c r="H15" s="374"/>
      <c r="I15" s="374"/>
      <c r="J15" s="374"/>
      <c r="K15" s="374"/>
      <c r="L15" s="374"/>
      <c r="M15" s="374"/>
      <c r="N15" s="374"/>
      <c r="O15" s="374"/>
      <c r="P15" s="374"/>
      <c r="Q15" s="374"/>
      <c r="R15" s="374"/>
      <c r="S15" s="374"/>
      <c r="T15" s="374"/>
      <c r="U15" s="374"/>
      <c r="V15" s="374"/>
      <c r="W15" s="374"/>
      <c r="X15" s="374"/>
      <c r="Y15" s="374"/>
    </row>
    <row r="16" spans="1:25" ht="26.25" customHeight="1">
      <c r="A16" s="111"/>
      <c r="B16" s="373" t="s">
        <v>88</v>
      </c>
      <c r="C16" s="373"/>
      <c r="D16" s="373"/>
      <c r="E16" s="374"/>
      <c r="F16" s="374"/>
      <c r="G16" s="374"/>
      <c r="H16" s="374"/>
      <c r="I16" s="374"/>
      <c r="J16" s="374"/>
      <c r="K16" s="374"/>
      <c r="L16" s="374"/>
      <c r="M16" s="374"/>
      <c r="N16" s="374"/>
      <c r="O16" s="374"/>
      <c r="P16" s="374"/>
      <c r="Q16" s="374"/>
      <c r="R16" s="374"/>
      <c r="S16" s="374"/>
      <c r="T16" s="374"/>
      <c r="U16" s="374"/>
      <c r="V16" s="374"/>
      <c r="W16" s="374"/>
      <c r="X16" s="374"/>
      <c r="Y16" s="374"/>
    </row>
    <row r="17" spans="1:25" ht="26.25" customHeight="1">
      <c r="A17" s="111"/>
    </row>
    <row r="18" spans="1:25" ht="26.25" customHeight="1">
      <c r="A18" s="111"/>
    </row>
    <row r="19" spans="1:25" ht="26.25" customHeight="1">
      <c r="A19" s="114"/>
      <c r="K19" s="375" t="s">
        <v>89</v>
      </c>
      <c r="L19" s="375"/>
      <c r="N19" s="30" t="s">
        <v>90</v>
      </c>
      <c r="P19" s="30" t="s">
        <v>79</v>
      </c>
      <c r="R19" s="30" t="s">
        <v>91</v>
      </c>
      <c r="S19" s="80"/>
    </row>
    <row r="20" spans="1:25" ht="26.25" customHeight="1">
      <c r="A20" s="111"/>
    </row>
    <row r="21" spans="1:25" ht="26.25" customHeight="1">
      <c r="A21" s="111"/>
      <c r="K21" s="373" t="s">
        <v>1</v>
      </c>
      <c r="L21" s="373"/>
      <c r="M21" s="373"/>
      <c r="N21" s="374"/>
      <c r="O21" s="374"/>
      <c r="P21" s="374"/>
      <c r="Q21" s="374"/>
      <c r="R21" s="374"/>
      <c r="S21" s="374"/>
      <c r="T21" s="374"/>
      <c r="U21" s="374"/>
      <c r="V21" s="374"/>
      <c r="W21" s="374"/>
      <c r="X21" s="374"/>
      <c r="Y21" s="374"/>
    </row>
    <row r="22" spans="1:25" ht="26.25" customHeight="1">
      <c r="A22" s="111"/>
      <c r="K22" s="373" t="s">
        <v>87</v>
      </c>
      <c r="L22" s="373"/>
      <c r="M22" s="373"/>
      <c r="N22" s="374"/>
      <c r="O22" s="374"/>
      <c r="P22" s="374"/>
      <c r="Q22" s="374"/>
      <c r="R22" s="374"/>
      <c r="S22" s="374"/>
      <c r="T22" s="374"/>
      <c r="U22" s="374"/>
      <c r="V22" s="374"/>
      <c r="W22" s="374"/>
      <c r="X22" s="374"/>
      <c r="Y22" s="374"/>
    </row>
    <row r="23" spans="1:25" ht="26.25" customHeight="1">
      <c r="A23" s="111"/>
      <c r="K23" s="373" t="s">
        <v>88</v>
      </c>
      <c r="L23" s="373"/>
      <c r="M23" s="373"/>
      <c r="N23" s="374"/>
      <c r="O23" s="374"/>
      <c r="P23" s="374"/>
      <c r="Q23" s="374"/>
      <c r="R23" s="374"/>
      <c r="S23" s="374"/>
      <c r="T23" s="374"/>
      <c r="U23" s="374"/>
      <c r="V23" s="374"/>
      <c r="W23" s="374"/>
      <c r="X23" s="374"/>
      <c r="Y23" s="374"/>
    </row>
  </sheetData>
  <sheetProtection algorithmName="SHA-512" hashValue="Pt/+x7Yu0hsg3Zmb2dPkI+aJ8oB7RqI/THcDEoqhqQTiuaHor28+OTRoWmQUt+2o/r7QE383tKnu4hTTqZoAmA==" saltValue="wnmSHyGAhzNNGqeUomDIzg==" spinCount="100000" sheet="1" objects="1" scenarios="1"/>
  <protectedRanges>
    <protectedRange sqref="E9 E10 E11 E14 E15 E16 N21 N22 N23" name="範囲1"/>
  </protectedRanges>
  <mergeCells count="20">
    <mergeCell ref="K22:M22"/>
    <mergeCell ref="N22:Y22"/>
    <mergeCell ref="K23:M23"/>
    <mergeCell ref="N23:Y23"/>
    <mergeCell ref="B16:D16"/>
    <mergeCell ref="E16:Y16"/>
    <mergeCell ref="K19:L19"/>
    <mergeCell ref="K21:M21"/>
    <mergeCell ref="N21:Y21"/>
    <mergeCell ref="B11:D11"/>
    <mergeCell ref="E11:Y11"/>
    <mergeCell ref="B14:D14"/>
    <mergeCell ref="E14:Y14"/>
    <mergeCell ref="B15:D15"/>
    <mergeCell ref="E15:Y15"/>
    <mergeCell ref="A1:Y1"/>
    <mergeCell ref="B9:D9"/>
    <mergeCell ref="E9:Y9"/>
    <mergeCell ref="B10:D10"/>
    <mergeCell ref="E10:Y10"/>
  </mergeCells>
  <phoneticPr fontId="3" type="Hiragana"/>
  <conditionalFormatting sqref="E9:E11">
    <cfRule type="containsBlanks" dxfId="3" priority="1">
      <formula>LEN(TRIM(E9))=0</formula>
    </cfRule>
  </conditionalFormatting>
  <conditionalFormatting sqref="E14:E16">
    <cfRule type="containsBlanks" dxfId="2" priority="3">
      <formula>LEN(TRIM(E14))=0</formula>
    </cfRule>
  </conditionalFormatting>
  <conditionalFormatting sqref="N21:Y23">
    <cfRule type="containsBlanks" dxfId="1" priority="2">
      <formula>LEN(TRIM(N21))=0</formula>
    </cfRule>
  </conditionalFormatting>
  <pageMargins left="0.59055118110236227" right="0.59055118110236227" top="0.78740157480314965" bottom="0.78740157480314965" header="0.31496062992125984" footer="0.31496062992125984"/>
  <pageSetup paperSize="9" scale="8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vt:i4>
      </vt:variant>
    </vt:vector>
  </HeadingPairs>
  <TitlesOfParts>
    <vt:vector size="22" baseType="lpstr">
      <vt:lpstr>（はじめにお読みください）本申請書の使い方</vt:lpstr>
      <vt:lpstr>総括表</vt:lpstr>
      <vt:lpstr>申請額一覧（別紙１）</vt:lpstr>
      <vt:lpstr>施設１</vt:lpstr>
      <vt:lpstr>施設２</vt:lpstr>
      <vt:lpstr>施設３</vt:lpstr>
      <vt:lpstr>施設４</vt:lpstr>
      <vt:lpstr>施設５</vt:lpstr>
      <vt:lpstr>施設６</vt:lpstr>
      <vt:lpstr>施設７</vt:lpstr>
      <vt:lpstr>施設８</vt:lpstr>
      <vt:lpstr>施設９</vt:lpstr>
      <vt:lpstr>施設10</vt:lpstr>
      <vt:lpstr>施設11</vt:lpstr>
      <vt:lpstr>施設12</vt:lpstr>
      <vt:lpstr>施設13</vt:lpstr>
      <vt:lpstr>施設14</vt:lpstr>
      <vt:lpstr>施設15</vt:lpstr>
      <vt:lpstr>請求書</vt:lpstr>
      <vt:lpstr>委任状（申請者と口座名義人が違う場合に提出）</vt:lpstr>
      <vt:lpstr>'申請額一覧（別紙１）'!Print_Area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senboku</cp:lastModifiedBy>
  <cp:lastPrinted>2025-06-24T00:00:14Z</cp:lastPrinted>
  <dcterms:created xsi:type="dcterms:W3CDTF">2018-06-19T01:27:02Z</dcterms:created>
  <dcterms:modified xsi:type="dcterms:W3CDTF">2025-07-14T00:26:20Z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2025-01-06T04:02:59Z</vt:filetime>
  </property>
</Properties>
</file>