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2.xml" ContentType="application/vnd.openxmlformats-officedocument.spreadsheetml.comments+xml"/>
  <Override PartName="/xl/drawings/drawing2.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fs-lgmain.city.semboku.akita.jp\shakai\3_障がい福祉係\01_障がい福祉係共有\コ　その他\d.「電力・ガス・食料品等価格高騰重点支援地方交付金」\R07\04要綱\01食材料費\"/>
    </mc:Choice>
  </mc:AlternateContent>
  <xr:revisionPtr revIDLastSave="0" documentId="13_ncr:1_{08DF26BC-6CA6-4813-B6E0-B52CED04E6E5}" xr6:coauthVersionLast="47" xr6:coauthVersionMax="47" xr10:uidLastSave="{00000000-0000-0000-0000-000000000000}"/>
  <bookViews>
    <workbookView xWindow="-28920" yWindow="-120" windowWidth="28110" windowHeight="16440" tabRatio="904" activeTab="1"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state="hidden" r:id="rId12"/>
    <sheet name="施設１０" sheetId="13" state="hidden" r:id="rId13"/>
    <sheet name="請求書" sheetId="21" r:id="rId14"/>
    <sheet name="委任状（申請者と口座名義人が違う場合に提出）" sheetId="20" r:id="rId15"/>
  </sheets>
  <definedNames>
    <definedName name="_xlnm._FilterDatabase" localSheetId="3" hidden="1">施設１!$A$3:$AU$7</definedName>
    <definedName name="_xlnm._FilterDatabase" localSheetId="12" hidden="1">施設１０!$A$3:$AU$7</definedName>
    <definedName name="_xlnm._FilterDatabase" localSheetId="4" hidden="1">施設２!$A$3:$AU$7</definedName>
    <definedName name="_xlnm._FilterDatabase" localSheetId="5" hidden="1">施設３!$A$3:$AU$7</definedName>
    <definedName name="_xlnm._FilterDatabase" localSheetId="6" hidden="1">施設４!$A$3:$AU$7</definedName>
    <definedName name="_xlnm._FilterDatabase" localSheetId="7" hidden="1">施設５!$A$3:$AU$7</definedName>
    <definedName name="_xlnm._FilterDatabase" localSheetId="8" hidden="1">施設６!$A$3:$AU$7</definedName>
    <definedName name="_xlnm._FilterDatabase" localSheetId="9" hidden="1">施設７!$A$3:$AU$7</definedName>
    <definedName name="_xlnm._FilterDatabase" localSheetId="10" hidden="1">施設８!$A$3:$AU$7</definedName>
    <definedName name="_xlnm._FilterDatabase" localSheetId="11" hidden="1">施設９!$A$3:$AU$7</definedName>
    <definedName name="_xlnm.Print_Area" localSheetId="3">施設１!$A$1:$AU$29</definedName>
    <definedName name="_xlnm.Print_Area" localSheetId="12">施設１０!$A$1:$AU$29</definedName>
    <definedName name="_xlnm.Print_Area" localSheetId="4">施設２!$A$1:$AU$29</definedName>
    <definedName name="_xlnm.Print_Area" localSheetId="5">施設３!$A$1:$AU$29</definedName>
    <definedName name="_xlnm.Print_Area" localSheetId="6">施設４!$A$1:$AU$29</definedName>
    <definedName name="_xlnm.Print_Area" localSheetId="7">施設５!$A$1:$AU$29</definedName>
    <definedName name="_xlnm.Print_Area" localSheetId="8">施設６!$A$1:$AU$29</definedName>
    <definedName name="_xlnm.Print_Area" localSheetId="9">施設７!$A$1:$AU$29</definedName>
    <definedName name="_xlnm.Print_Area" localSheetId="10">施設８!$A$1:$AU$29</definedName>
    <definedName name="_xlnm.Print_Area" localSheetId="11">施設９!$A$1:$AU$29</definedName>
    <definedName name="_xlnm.Print_Area" localSheetId="2">'申請額一覧（別紙１）'!$A$1:$S$14</definedName>
    <definedName name="_xlnm.Print_Area" localSheetId="13">請求書!$A$1:$AL$88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6" i="10" l="1"/>
  <c r="AF23" i="10"/>
  <c r="AF19" i="10"/>
  <c r="AF26" i="9"/>
  <c r="AF23" i="9"/>
  <c r="AF19" i="9"/>
  <c r="AF26" i="8"/>
  <c r="AF23" i="8"/>
  <c r="AF19" i="8"/>
  <c r="AF26" i="7"/>
  <c r="AF23" i="7"/>
  <c r="AF19" i="7"/>
  <c r="AF26" i="6"/>
  <c r="AF23" i="6"/>
  <c r="AF19" i="6"/>
  <c r="AF19" i="3"/>
  <c r="AF23" i="3"/>
  <c r="AF26" i="3"/>
  <c r="G18" i="21" l="1"/>
  <c r="AF26" i="5"/>
  <c r="AF23" i="5"/>
  <c r="AF19" i="5"/>
  <c r="AF19" i="4"/>
  <c r="AJ29" i="3"/>
  <c r="R26" i="13"/>
  <c r="AF26" i="13" s="1"/>
  <c r="A26" i="13"/>
  <c r="R23" i="13"/>
  <c r="AF23" i="13" s="1"/>
  <c r="A23" i="13"/>
  <c r="R19" i="13"/>
  <c r="AF19" i="13" s="1"/>
  <c r="A19" i="13"/>
  <c r="AV5" i="13"/>
  <c r="R26" i="11"/>
  <c r="AF26" i="11" s="1"/>
  <c r="A26" i="11"/>
  <c r="R23" i="11"/>
  <c r="AF23" i="11" s="1"/>
  <c r="A23" i="11"/>
  <c r="R19" i="11"/>
  <c r="AF19" i="11" s="1"/>
  <c r="A19" i="11"/>
  <c r="AV5" i="11"/>
  <c r="R26" i="10"/>
  <c r="A26" i="10"/>
  <c r="R23" i="10"/>
  <c r="A23" i="10"/>
  <c r="R19" i="10"/>
  <c r="AJ29" i="10" s="1"/>
  <c r="A19" i="10"/>
  <c r="AV5" i="10"/>
  <c r="R26" i="9"/>
  <c r="A26" i="9"/>
  <c r="R23" i="9"/>
  <c r="A23" i="9"/>
  <c r="R19" i="9"/>
  <c r="AJ29" i="9" s="1"/>
  <c r="A19" i="9"/>
  <c r="AV5" i="9"/>
  <c r="R26" i="8"/>
  <c r="A26" i="8"/>
  <c r="R23" i="8"/>
  <c r="A23" i="8"/>
  <c r="R19" i="8"/>
  <c r="AJ29" i="8" s="1"/>
  <c r="A19" i="8"/>
  <c r="AV5" i="8"/>
  <c r="R26" i="7"/>
  <c r="A26" i="7"/>
  <c r="R23" i="7"/>
  <c r="A23" i="7"/>
  <c r="AJ29" i="7"/>
  <c r="R19" i="7"/>
  <c r="A19" i="7"/>
  <c r="AV5" i="7"/>
  <c r="R26" i="6"/>
  <c r="A26" i="6"/>
  <c r="R23" i="6"/>
  <c r="A23" i="6"/>
  <c r="R19" i="6"/>
  <c r="A19" i="6"/>
  <c r="AV5" i="6"/>
  <c r="R26" i="5"/>
  <c r="A26" i="5"/>
  <c r="R23" i="5"/>
  <c r="A23" i="5"/>
  <c r="R19" i="5"/>
  <c r="A19" i="5"/>
  <c r="AV5" i="5"/>
  <c r="A26" i="4"/>
  <c r="R26" i="4" s="1"/>
  <c r="AF26" i="4" s="1"/>
  <c r="A23" i="4"/>
  <c r="R23" i="4" s="1"/>
  <c r="AF23" i="4" s="1"/>
  <c r="A19" i="4"/>
  <c r="R19" i="4" s="1"/>
  <c r="AV5" i="4"/>
  <c r="G16" i="21"/>
  <c r="G13" i="21"/>
  <c r="L11" i="21"/>
  <c r="G11" i="21"/>
  <c r="R26" i="3"/>
  <c r="A26" i="3"/>
  <c r="A23" i="3"/>
  <c r="R23" i="3" s="1"/>
  <c r="R19" i="3"/>
  <c r="A19" i="3"/>
  <c r="AV5" i="3"/>
  <c r="V35" i="12"/>
  <c r="T35" i="12"/>
  <c r="S35" i="12"/>
  <c r="U35" i="12" s="1"/>
  <c r="R35" i="12"/>
  <c r="Q35" i="12"/>
  <c r="P35" i="12"/>
  <c r="O35" i="12"/>
  <c r="M35" i="12"/>
  <c r="L35" i="12"/>
  <c r="N35" i="12" s="1"/>
  <c r="K35" i="12"/>
  <c r="J35" i="12"/>
  <c r="I35" i="12"/>
  <c r="H35" i="12"/>
  <c r="F35" i="12"/>
  <c r="E35" i="12"/>
  <c r="D35" i="12"/>
  <c r="G35" i="12" s="1"/>
  <c r="C35" i="12"/>
  <c r="W29" i="12"/>
  <c r="T39" i="2" s="1"/>
  <c r="X16" i="12"/>
  <c r="X28" i="2" s="1"/>
  <c r="S13" i="12"/>
  <c r="R13" i="12"/>
  <c r="Q13" i="12"/>
  <c r="P13" i="12"/>
  <c r="O13" i="12"/>
  <c r="N13" i="12"/>
  <c r="M13" i="12"/>
  <c r="L13" i="12"/>
  <c r="K13" i="12"/>
  <c r="J13" i="12"/>
  <c r="I13" i="12"/>
  <c r="H13" i="12"/>
  <c r="G13" i="12"/>
  <c r="F13" i="12"/>
  <c r="E13" i="12"/>
  <c r="D13" i="12"/>
  <c r="C13" i="12"/>
  <c r="B13" i="12"/>
  <c r="S12" i="12"/>
  <c r="R12" i="12"/>
  <c r="Q12" i="12"/>
  <c r="P12" i="12"/>
  <c r="O12" i="12"/>
  <c r="N12" i="12"/>
  <c r="M12" i="12"/>
  <c r="L12" i="12"/>
  <c r="K12" i="12"/>
  <c r="J12" i="12"/>
  <c r="I12" i="12"/>
  <c r="H12" i="12"/>
  <c r="G12" i="12"/>
  <c r="F12" i="12"/>
  <c r="E12" i="12"/>
  <c r="D12" i="12"/>
  <c r="C12" i="12"/>
  <c r="B12" i="12"/>
  <c r="S11" i="12"/>
  <c r="R11" i="12"/>
  <c r="Q11" i="12"/>
  <c r="P11" i="12"/>
  <c r="O11" i="12"/>
  <c r="N11" i="12"/>
  <c r="M11" i="12"/>
  <c r="L11" i="12"/>
  <c r="K11" i="12"/>
  <c r="J11" i="12"/>
  <c r="I11" i="12"/>
  <c r="H11" i="12"/>
  <c r="G11" i="12"/>
  <c r="F11" i="12"/>
  <c r="E11" i="12"/>
  <c r="D11" i="12"/>
  <c r="C11" i="12"/>
  <c r="B11" i="12"/>
  <c r="S10" i="12"/>
  <c r="R10" i="12"/>
  <c r="Q10" i="12"/>
  <c r="P10" i="12"/>
  <c r="O10" i="12"/>
  <c r="N10" i="12"/>
  <c r="M10" i="12"/>
  <c r="L10" i="12"/>
  <c r="K10" i="12"/>
  <c r="J10" i="12"/>
  <c r="I10" i="12"/>
  <c r="H10" i="12"/>
  <c r="G10" i="12"/>
  <c r="F10" i="12"/>
  <c r="E10" i="12"/>
  <c r="D10" i="12"/>
  <c r="C10" i="12"/>
  <c r="B10" i="12"/>
  <c r="S9" i="12"/>
  <c r="R9" i="12"/>
  <c r="Q9" i="12"/>
  <c r="P9" i="12"/>
  <c r="O9" i="12"/>
  <c r="N9" i="12"/>
  <c r="M9" i="12"/>
  <c r="L9" i="12"/>
  <c r="K9" i="12"/>
  <c r="J9" i="12"/>
  <c r="I9" i="12"/>
  <c r="H9" i="12"/>
  <c r="G9" i="12"/>
  <c r="F9" i="12"/>
  <c r="E9" i="12"/>
  <c r="D9" i="12"/>
  <c r="C9" i="12"/>
  <c r="B9" i="12"/>
  <c r="S8" i="12"/>
  <c r="R8" i="12"/>
  <c r="Q8" i="12"/>
  <c r="P8" i="12"/>
  <c r="O8" i="12"/>
  <c r="N8" i="12"/>
  <c r="M8" i="12"/>
  <c r="L8" i="12"/>
  <c r="K8" i="12"/>
  <c r="J8" i="12"/>
  <c r="I8" i="12"/>
  <c r="H8" i="12"/>
  <c r="G8" i="12"/>
  <c r="F8" i="12"/>
  <c r="E8" i="12"/>
  <c r="D8" i="12"/>
  <c r="C8" i="12"/>
  <c r="B8" i="12"/>
  <c r="S7" i="12"/>
  <c r="R7" i="12"/>
  <c r="Q7" i="12"/>
  <c r="P7" i="12"/>
  <c r="O7" i="12"/>
  <c r="N7" i="12"/>
  <c r="M7" i="12"/>
  <c r="L7" i="12"/>
  <c r="K7" i="12"/>
  <c r="J7" i="12"/>
  <c r="I7" i="12"/>
  <c r="H7" i="12"/>
  <c r="G7" i="12"/>
  <c r="F7" i="12"/>
  <c r="E7" i="12"/>
  <c r="D7" i="12"/>
  <c r="C7" i="12"/>
  <c r="B7" i="12"/>
  <c r="S6" i="12"/>
  <c r="R6" i="12"/>
  <c r="Q6" i="12"/>
  <c r="P6" i="12"/>
  <c r="O6" i="12"/>
  <c r="N6" i="12"/>
  <c r="M6" i="12"/>
  <c r="L6" i="12"/>
  <c r="K6" i="12"/>
  <c r="J6" i="12"/>
  <c r="I6" i="12"/>
  <c r="H6" i="12"/>
  <c r="G6" i="12"/>
  <c r="F6" i="12"/>
  <c r="E6" i="12"/>
  <c r="D6" i="12"/>
  <c r="C6" i="12"/>
  <c r="B6" i="12"/>
  <c r="S5" i="12"/>
  <c r="R5" i="12"/>
  <c r="Q5" i="12"/>
  <c r="P5" i="12"/>
  <c r="O5" i="12"/>
  <c r="N5" i="12"/>
  <c r="M5" i="12"/>
  <c r="L5" i="12"/>
  <c r="K5" i="12"/>
  <c r="J5" i="12"/>
  <c r="I5" i="12"/>
  <c r="H5" i="12"/>
  <c r="G5" i="12"/>
  <c r="W16" i="12" s="1"/>
  <c r="T28" i="2" s="1"/>
  <c r="F5" i="12"/>
  <c r="E5" i="12"/>
  <c r="D5" i="12"/>
  <c r="C5" i="12"/>
  <c r="B5" i="12"/>
  <c r="S4" i="12"/>
  <c r="R4" i="12"/>
  <c r="Q4" i="12"/>
  <c r="P4" i="12"/>
  <c r="O4" i="12"/>
  <c r="N4" i="12"/>
  <c r="M4" i="12"/>
  <c r="L4" i="12"/>
  <c r="K4" i="12"/>
  <c r="J4" i="12"/>
  <c r="I4" i="12"/>
  <c r="H4" i="12"/>
  <c r="G4" i="12"/>
  <c r="W28" i="12" s="1"/>
  <c r="T38" i="2" s="1"/>
  <c r="F4" i="12"/>
  <c r="E4" i="12"/>
  <c r="D4" i="12"/>
  <c r="C4" i="12"/>
  <c r="B4" i="12"/>
  <c r="AJ29" i="13" l="1"/>
  <c r="AJ29" i="11"/>
  <c r="AJ29" i="6"/>
  <c r="AJ29" i="5"/>
  <c r="AB35" i="12"/>
  <c r="AC35" i="12"/>
  <c r="AJ29" i="4"/>
  <c r="X21" i="12"/>
  <c r="X25" i="2" s="1"/>
  <c r="W23" i="12"/>
  <c r="T33" i="2" s="1"/>
  <c r="AD35" i="12"/>
  <c r="X23" i="12"/>
  <c r="X33" i="2" s="1"/>
  <c r="X28" i="12"/>
  <c r="X38" i="2" s="1"/>
  <c r="X15" i="12"/>
  <c r="X27" i="2" s="1"/>
  <c r="X29" i="12"/>
  <c r="X39" i="2" s="1"/>
  <c r="S14" i="12"/>
  <c r="W17" i="12"/>
  <c r="T29" i="2" s="1"/>
  <c r="W30" i="12"/>
  <c r="T40" i="2" s="1"/>
  <c r="X17" i="12"/>
  <c r="X29" i="2" s="1"/>
  <c r="X30" i="12"/>
  <c r="X40" i="2" s="1"/>
  <c r="W25" i="12"/>
  <c r="T35" i="2" s="1"/>
  <c r="X25" i="12"/>
  <c r="X35" i="2" s="1"/>
  <c r="W26" i="12"/>
  <c r="T36" i="2" s="1"/>
  <c r="X26" i="12"/>
  <c r="X36" i="2" s="1"/>
  <c r="W20" i="12"/>
  <c r="T31" i="2" s="1"/>
  <c r="W27" i="12"/>
  <c r="T37" i="2" s="1"/>
  <c r="X20" i="12"/>
  <c r="X31" i="2" s="1"/>
  <c r="X27" i="12"/>
  <c r="X37" i="2" s="1"/>
  <c r="W24" i="12"/>
  <c r="T34" i="2" s="1"/>
  <c r="X24" i="12"/>
  <c r="X34" i="2" s="1"/>
  <c r="W18" i="12"/>
  <c r="T24" i="2" s="1"/>
  <c r="X18" i="12"/>
  <c r="X24" i="2" s="1"/>
  <c r="W19" i="12"/>
  <c r="T30" i="2" s="1"/>
  <c r="X19" i="12"/>
  <c r="X30" i="2" s="1"/>
  <c r="W15" i="12"/>
  <c r="T27" i="2" s="1"/>
  <c r="W21" i="12"/>
  <c r="T25" i="2" s="1"/>
  <c r="T32" i="2" l="1"/>
  <c r="Z35" i="12" s="1"/>
  <c r="T26" i="2"/>
  <c r="T42" i="2" s="1"/>
  <c r="X35" i="12" s="1"/>
  <c r="X26" i="2"/>
  <c r="T41" i="2"/>
  <c r="AA35" i="12" s="1"/>
  <c r="X41" i="2"/>
  <c r="X32" i="2"/>
  <c r="Y35" i="12" l="1"/>
  <c r="X42" i="2"/>
  <c r="G20" i="2" s="1"/>
  <c r="W35" i="12" s="1"/>
  <c r="P9"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BF26CD96-E523-4C8D-A6AA-B03A9073D21E}">
      <text>
        <r>
          <rPr>
            <sz val="11"/>
            <color indexed="81"/>
            <rFont val="BIZ UD明朝 Medium"/>
            <family val="1"/>
            <charset val="128"/>
          </rPr>
          <t>半角数字10桁</t>
        </r>
      </text>
    </comment>
    <comment ref="AU5" authorId="1" shapeId="0" xr:uid="{12F9EB33-53E9-4707-8A2F-78D0B3AA633B}">
      <text>
        <r>
          <rPr>
            <sz val="11"/>
            <color indexed="81"/>
            <rFont val="BIZ UD明朝 Medium"/>
            <family val="1"/>
            <charset val="128"/>
          </rPr>
          <t xml:space="preserve">・左欄のサービス種別の定員を入力してください。
</t>
        </r>
      </text>
    </comment>
    <comment ref="Y19" authorId="1" shapeId="0" xr:uid="{8811A7DB-26E2-4F05-AEE0-B202D0BC901E}">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6E63027C-DC71-496F-9D88-D1B649A85D1C}">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B00E1F56-CE48-4B81-A4FA-42E996F9623F}">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7FE478BD-66C5-4D86-AD4B-951C9CF5D164}">
      <text>
        <r>
          <rPr>
            <sz val="11"/>
            <color indexed="81"/>
            <rFont val="BIZ UD明朝 Medium"/>
            <family val="1"/>
            <charset val="128"/>
          </rPr>
          <t>半角数字10桁</t>
        </r>
      </text>
    </comment>
    <comment ref="AU5" authorId="1" shapeId="0" xr:uid="{32AB88CA-F861-49ED-BBFF-B6DCA070FB62}">
      <text>
        <r>
          <rPr>
            <sz val="11"/>
            <color indexed="81"/>
            <rFont val="BIZ UD明朝 Medium"/>
            <family val="1"/>
            <charset val="128"/>
          </rPr>
          <t xml:space="preserve">・左欄のサービス種別の定員を入力してください。
</t>
        </r>
      </text>
    </comment>
    <comment ref="Y19" authorId="1" shapeId="0" xr:uid="{4910B7C7-AB10-4605-95D1-FCEF00C113DF}">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46B90113-5F5F-42A3-92AE-A9811AB233DA}">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2F77BB62-AAF6-4154-B4DD-CC8423F39551}">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中村　康二</author>
  </authors>
  <commentList>
    <comment ref="AL3" authorId="0" shapeId="0" xr:uid="{00000000-0006-0000-0D00-000001000000}">
      <text>
        <r>
          <rPr>
            <sz val="11"/>
            <rFont val="ＭＳ Ｐゴシック"/>
            <family val="3"/>
            <charset val="128"/>
          </rPr>
          <t>注意！
請求書の日付は入力しないでください。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0E00-000004000000}">
      <text>
        <r>
          <rPr>
            <b/>
            <sz val="11"/>
            <color theme="0"/>
            <rFont val="ＭＳ Ｐゴシック"/>
            <family val="3"/>
            <charset val="128"/>
          </rPr>
          <t>申請者と口座名義人が違う場合に提出してください。</t>
        </r>
      </text>
    </comment>
    <comment ref="E16" authorId="0" shapeId="0" xr:uid="{00000000-0006-0000-0E00-000001000000}">
      <text>
        <r>
          <rPr>
            <b/>
            <sz val="11"/>
            <color theme="0"/>
            <rFont val="ＭＳ Ｐゴシック"/>
            <family val="3"/>
            <charset val="128"/>
          </rPr>
          <t>押印が必要です。</t>
        </r>
      </text>
    </comment>
    <comment ref="S19" authorId="1" shapeId="0" xr:uid="{00000000-0006-0000-0E00-000003000000}">
      <text>
        <r>
          <rPr>
            <b/>
            <sz val="11"/>
            <color theme="0"/>
            <rFont val="ＭＳ Ｐゴシック"/>
            <family val="3"/>
            <charset val="128"/>
          </rPr>
          <t>注意！
請求書の日付は入力しないでください。</t>
        </r>
      </text>
    </comment>
    <comment ref="N23" authorId="0" shapeId="0" xr:uid="{00000000-0006-0000-0E00-000002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BIZ UD明朝 Medium"/>
            <family val="1"/>
            <charset val="128"/>
          </rPr>
          <t>半角数字10桁</t>
        </r>
      </text>
    </comment>
    <comment ref="AU5" authorId="1" shapeId="0" xr:uid="{00000000-0006-0000-0300-000002000000}">
      <text>
        <r>
          <rPr>
            <sz val="11"/>
            <color indexed="81"/>
            <rFont val="BIZ UD明朝 Medium"/>
            <family val="1"/>
            <charset val="128"/>
          </rPr>
          <t xml:space="preserve">・左欄のサービス種別の定員を入力してください。
</t>
        </r>
      </text>
    </comment>
    <comment ref="Y19" authorId="1" shapeId="0" xr:uid="{60EE4790-BA92-47F3-978D-0AB968AC3D48}">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63FA412E-5F35-4416-84E0-3371DF6C51B7}">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45B54F43-D605-40F4-A719-90CF59EA5EC6}">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194DE315-2A52-451D-9D62-86CA4F220282}">
      <text>
        <r>
          <rPr>
            <sz val="11"/>
            <color indexed="81"/>
            <rFont val="BIZ UD明朝 Medium"/>
            <family val="1"/>
            <charset val="128"/>
          </rPr>
          <t>半角数字10桁</t>
        </r>
      </text>
    </comment>
    <comment ref="AU5" authorId="1" shapeId="0" xr:uid="{5AA1C84F-E816-44E1-A9F2-3BE5B983992B}">
      <text>
        <r>
          <rPr>
            <sz val="11"/>
            <color indexed="81"/>
            <rFont val="BIZ UD明朝 Medium"/>
            <family val="1"/>
            <charset val="128"/>
          </rPr>
          <t xml:space="preserve">・左欄のサービス種別の定員を入力してください。
</t>
        </r>
      </text>
    </comment>
    <comment ref="Y19" authorId="1" shapeId="0" xr:uid="{C81706B6-E144-4913-845E-D0F7BC437921}">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BA407509-62A5-4CDF-A325-E43CF1D1440A}">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762A37FB-E1A3-42A7-9718-45F6FAED427F}">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11D9089-57B5-478C-9F1A-735BBE3E9793}">
      <text>
        <r>
          <rPr>
            <sz val="11"/>
            <color indexed="81"/>
            <rFont val="BIZ UD明朝 Medium"/>
            <family val="1"/>
            <charset val="128"/>
          </rPr>
          <t>半角数字10桁</t>
        </r>
      </text>
    </comment>
    <comment ref="AU5" authorId="1" shapeId="0" xr:uid="{E3944434-BA9E-418D-A718-093E17816C9E}">
      <text>
        <r>
          <rPr>
            <sz val="11"/>
            <color indexed="81"/>
            <rFont val="BIZ UD明朝 Medium"/>
            <family val="1"/>
            <charset val="128"/>
          </rPr>
          <t xml:space="preserve">・左欄のサービス種別の定員を入力してください。
</t>
        </r>
      </text>
    </comment>
    <comment ref="Y19" authorId="1" shapeId="0" xr:uid="{C7D96322-F025-487E-8888-FC5AE57A7BC5}">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46597D15-B028-4FA1-AF55-E90D400ADA76}">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775FD01D-6063-4B72-936F-BF07AB5F31C1}">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1312AB29-0DF2-49E2-89A9-0C58F0F63988}">
      <text>
        <r>
          <rPr>
            <sz val="11"/>
            <color indexed="81"/>
            <rFont val="BIZ UD明朝 Medium"/>
            <family val="1"/>
            <charset val="128"/>
          </rPr>
          <t>半角数字10桁</t>
        </r>
      </text>
    </comment>
    <comment ref="AU5" authorId="1" shapeId="0" xr:uid="{448B0A36-60A8-47FB-88D9-4D6286BEF09A}">
      <text>
        <r>
          <rPr>
            <sz val="11"/>
            <color indexed="81"/>
            <rFont val="BIZ UD明朝 Medium"/>
            <family val="1"/>
            <charset val="128"/>
          </rPr>
          <t xml:space="preserve">・左欄のサービス種別の定員を入力してください。
</t>
        </r>
      </text>
    </comment>
    <comment ref="Y19" authorId="1" shapeId="0" xr:uid="{49DA20BB-7267-46C4-BCC7-29CE75F4EBCE}">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2FC3E3E6-A113-4164-A957-76CEA5408BCD}">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3240D774-9045-4E58-8680-69980334D908}">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664B8D38-1ECD-4023-99AD-D084AD4BEC55}">
      <text>
        <r>
          <rPr>
            <sz val="11"/>
            <color indexed="81"/>
            <rFont val="BIZ UD明朝 Medium"/>
            <family val="1"/>
            <charset val="128"/>
          </rPr>
          <t>半角数字10桁</t>
        </r>
      </text>
    </comment>
    <comment ref="AU5" authorId="1" shapeId="0" xr:uid="{1E7C9148-CA46-4263-BDC8-8422E33C5702}">
      <text>
        <r>
          <rPr>
            <sz val="11"/>
            <color indexed="81"/>
            <rFont val="BIZ UD明朝 Medium"/>
            <family val="1"/>
            <charset val="128"/>
          </rPr>
          <t xml:space="preserve">・左欄のサービス種別の定員を入力してください。
</t>
        </r>
      </text>
    </comment>
    <comment ref="Y19" authorId="1" shapeId="0" xr:uid="{023CD52F-E8FB-40E6-93AC-6260CA8D36D8}">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04C64861-E9DB-4D92-B769-E34655BDEB9F}">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BF74BCB4-32DB-4262-8E31-2D74320F5CED}">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EFE62BAF-0196-429C-B6B1-EE3BE6839237}">
      <text>
        <r>
          <rPr>
            <sz val="11"/>
            <color indexed="81"/>
            <rFont val="BIZ UD明朝 Medium"/>
            <family val="1"/>
            <charset val="128"/>
          </rPr>
          <t>半角数字10桁</t>
        </r>
      </text>
    </comment>
    <comment ref="AU5" authorId="1" shapeId="0" xr:uid="{0272AE79-C4AF-4C9C-B696-EDEEB5B5074D}">
      <text>
        <r>
          <rPr>
            <sz val="11"/>
            <color indexed="81"/>
            <rFont val="BIZ UD明朝 Medium"/>
            <family val="1"/>
            <charset val="128"/>
          </rPr>
          <t xml:space="preserve">・左欄のサービス種別の定員を入力してください。
</t>
        </r>
      </text>
    </comment>
    <comment ref="Y19" authorId="1" shapeId="0" xr:uid="{28767ADC-0DF0-40D5-B4E0-074DAAB556CE}">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32FBA584-2669-4B57-A6A4-58105141B8EF}">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5F5BDB8D-B9CD-49D7-9C20-97F07C7B0B72}">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25A922C1-9264-4B81-AB11-92609AB0A705}">
      <text>
        <r>
          <rPr>
            <sz val="11"/>
            <color indexed="81"/>
            <rFont val="BIZ UD明朝 Medium"/>
            <family val="1"/>
            <charset val="128"/>
          </rPr>
          <t>半角数字10桁</t>
        </r>
      </text>
    </comment>
    <comment ref="AU5" authorId="1" shapeId="0" xr:uid="{90CD999F-09DF-4CBD-9FBE-94025E6FF5BF}">
      <text>
        <r>
          <rPr>
            <sz val="11"/>
            <color indexed="81"/>
            <rFont val="BIZ UD明朝 Medium"/>
            <family val="1"/>
            <charset val="128"/>
          </rPr>
          <t xml:space="preserve">・左欄のサービス種別の定員を入力してください。
</t>
        </r>
      </text>
    </comment>
    <comment ref="Y19" authorId="1" shapeId="0" xr:uid="{CE66C7A1-15F1-4712-A749-42EBDC31274B}">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E0F17C75-37AB-4425-B0DC-9259DC80C091}">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08B8B2D0-0DCF-406E-B8CF-8656557FF56F}">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E8426833-ADA1-4BA3-9F52-4BF477E88F00}">
      <text>
        <r>
          <rPr>
            <sz val="11"/>
            <color indexed="81"/>
            <rFont val="BIZ UD明朝 Medium"/>
            <family val="1"/>
            <charset val="128"/>
          </rPr>
          <t>半角数字10桁</t>
        </r>
      </text>
    </comment>
    <comment ref="AU5" authorId="1" shapeId="0" xr:uid="{51118119-E38B-4241-A7D2-69B47AAA594F}">
      <text>
        <r>
          <rPr>
            <sz val="11"/>
            <color indexed="81"/>
            <rFont val="BIZ UD明朝 Medium"/>
            <family val="1"/>
            <charset val="128"/>
          </rPr>
          <t xml:space="preserve">・左欄のサービス種別の定員を入力してください。
</t>
        </r>
      </text>
    </comment>
    <comment ref="Y19" authorId="1" shapeId="0" xr:uid="{76EE9D4C-E926-430C-AEC5-0BDD022A789E}">
      <text>
        <r>
          <rPr>
            <b/>
            <sz val="11"/>
            <color rgb="FFFF0000"/>
            <rFont val="BIZ UD明朝 Medium"/>
            <family val="1"/>
            <charset val="128"/>
          </rPr>
          <t>入所系①の場合に入力</t>
        </r>
        <r>
          <rPr>
            <sz val="11"/>
            <rFont val="BIZ UD明朝 Medium"/>
            <family val="1"/>
            <charset val="128"/>
          </rPr>
          <t xml:space="preserve">
【令和7年4月～令和7年9月30日の期間運営月数を入力してください。】
・休止等がない場合は6月となります。
・新規開始、休止又は廃止により、補助対象期間における運営期間が５か月以下となる場合は、実際の運営月数（月の半分以上の日数を運営している月は運営月数に計上する）を入力してください。
・なお、感染症患者等の発生により、保健所等の指示や助言等に基づき、施設等を臨時休業した場合は施設等の休止には含まないこととします。
例）R7.5.15に指定を受けた場合の運営月数：５か月
例）R7.5.1～R7.6.10まで休止し、R6.6.11から再開した場合の運営月数：５か月</t>
        </r>
      </text>
    </comment>
    <comment ref="Y23" authorId="1" shapeId="0" xr:uid="{B7F4D1D9-1DFF-4021-82B6-63644F4835B7}">
      <text>
        <r>
          <rPr>
            <b/>
            <sz val="11"/>
            <color rgb="FFFF0000"/>
            <rFont val="BIZ UD明朝 Medium"/>
            <family val="1"/>
            <charset val="128"/>
          </rPr>
          <t>入所系②の場合に入力</t>
        </r>
        <r>
          <rPr>
            <sz val="11"/>
            <rFont val="BIZ UD明朝 Medium"/>
            <family val="1"/>
            <charset val="128"/>
          </rPr>
          <t xml:space="preserve">
【令和7年4月～令和7年9月30日の期間運営月数を入力してください。】
・注釈は、入所系①の場合と同様です。</t>
        </r>
      </text>
    </comment>
    <comment ref="Y26" authorId="1" shapeId="0" xr:uid="{5C04DB26-201F-4E59-B402-65FF1E4B1141}">
      <text>
        <r>
          <rPr>
            <b/>
            <sz val="11"/>
            <color rgb="FFFF0000"/>
            <rFont val="BIZ UD明朝 Medium"/>
            <family val="1"/>
            <charset val="128"/>
          </rPr>
          <t>通所系の場合に入力</t>
        </r>
        <r>
          <rPr>
            <sz val="11"/>
            <rFont val="BIZ UD明朝 Medium"/>
            <family val="1"/>
            <charset val="128"/>
          </rPr>
          <t xml:space="preserve">
【令和7年4月～令和7年9月30日の期間運営月数を入力してください。】
・注釈は、入所系①の場合と同様です。</t>
        </r>
        <r>
          <rPr>
            <sz val="11"/>
            <rFont val="ＭＳ Ｐゴシック"/>
            <family val="3"/>
            <charset val="128"/>
          </rPr>
          <t xml:space="preserve">
</t>
        </r>
      </text>
    </comment>
  </commentList>
</comments>
</file>

<file path=xl/sharedStrings.xml><?xml version="1.0" encoding="utf-8"?>
<sst xmlns="http://schemas.openxmlformats.org/spreadsheetml/2006/main" count="781" uniqueCount="190">
  <si>
    <t>事業所・施設の状況</t>
    <rPh sb="0" eb="3">
      <t>ジギョウショ</t>
    </rPh>
    <rPh sb="4" eb="6">
      <t>シセツ</t>
    </rPh>
    <rPh sb="7" eb="9">
      <t>ジョウキョウ</t>
    </rPh>
    <phoneticPr fontId="5"/>
  </si>
  <si>
    <t>所 在 地　</t>
  </si>
  <si>
    <t>連絡先</t>
    <rPh sb="0" eb="3">
      <t>レンラクサキ</t>
    </rPh>
    <phoneticPr fontId="5"/>
  </si>
  <si>
    <t>住所</t>
  </si>
  <si>
    <t>サービス種別</t>
    <rPh sb="4" eb="6">
      <t>シュベツ</t>
    </rPh>
    <phoneticPr fontId="5"/>
  </si>
  <si>
    <t>‐</t>
  </si>
  <si>
    <t>基準単価</t>
    <rPh sb="0" eb="2">
      <t>キジュン</t>
    </rPh>
    <rPh sb="2" eb="4">
      <t>タンカ</t>
    </rPh>
    <phoneticPr fontId="5"/>
  </si>
  <si>
    <t>（郵便番号</t>
    <rPh sb="1" eb="3">
      <t>ユウビン</t>
    </rPh>
    <rPh sb="3" eb="5">
      <t>バンゴウ</t>
    </rPh>
    <phoneticPr fontId="5"/>
  </si>
  <si>
    <t>日</t>
    <rPh sb="0" eb="1">
      <t>ニチ</t>
    </rPh>
    <phoneticPr fontId="5"/>
  </si>
  <si>
    <t>法人名</t>
    <rPh sb="0" eb="2">
      <t>ホウジン</t>
    </rPh>
    <rPh sb="2" eb="3">
      <t>メイ</t>
    </rPh>
    <phoneticPr fontId="5"/>
  </si>
  <si>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</si>
  <si>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</si>
  <si>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5"/>
  </si>
  <si>
    <t>月</t>
    <rPh sb="0" eb="1">
      <t>ゲツ</t>
    </rPh>
    <phoneticPr fontId="5"/>
  </si>
  <si>
    <t>フリガナ</t>
  </si>
  <si>
    <t>児童発達支援</t>
    <rPh sb="0" eb="2">
      <t>じどう</t>
    </rPh>
    <rPh sb="2" eb="4">
      <t>はったつ</t>
    </rPh>
    <rPh sb="4" eb="6">
      <t>しえん</t>
    </rPh>
    <phoneticPr fontId="3" type="Hiragana"/>
  </si>
  <si>
    <t>）</t>
  </si>
  <si>
    <t>事業所・施設名</t>
    <rPh sb="0" eb="3">
      <t>ジギョウショ</t>
    </rPh>
    <rPh sb="4" eb="7">
      <t>シセツメイ</t>
    </rPh>
    <phoneticPr fontId="5"/>
  </si>
  <si>
    <t>電話番号</t>
    <rPh sb="0" eb="2">
      <t>デンワ</t>
    </rPh>
    <rPh sb="2" eb="4">
      <t>バンゴウ</t>
    </rPh>
    <phoneticPr fontId="5"/>
  </si>
  <si>
    <t>区　　分</t>
    <rPh sb="0" eb="1">
      <t>く</t>
    </rPh>
    <rPh sb="3" eb="4">
      <t>ふん</t>
    </rPh>
    <phoneticPr fontId="3" type="Hiragana"/>
  </si>
  <si>
    <t>職　　名</t>
    <rPh sb="0" eb="1">
      <t>ショク</t>
    </rPh>
    <rPh sb="3" eb="4">
      <t>ナ</t>
    </rPh>
    <phoneticPr fontId="5"/>
  </si>
  <si>
    <t>氏　　名</t>
    <rPh sb="0" eb="1">
      <t>シ</t>
    </rPh>
    <rPh sb="3" eb="4">
      <t>ナ</t>
    </rPh>
    <phoneticPr fontId="5"/>
  </si>
  <si>
    <t>振込口座</t>
    <rPh sb="0" eb="2">
      <t>フリコミ</t>
    </rPh>
    <rPh sb="2" eb="4">
      <t>コウザ</t>
    </rPh>
    <phoneticPr fontId="5"/>
  </si>
  <si>
    <t>申請に関する担当者</t>
    <rPh sb="0" eb="2">
      <t>シンセイ</t>
    </rPh>
    <rPh sb="3" eb="4">
      <t>カン</t>
    </rPh>
    <rPh sb="6" eb="9">
      <t>タントウシャ</t>
    </rPh>
    <phoneticPr fontId="5"/>
  </si>
  <si>
    <t>（別記様式第１号）</t>
    <rPh sb="1" eb="3">
      <t>ベッキ</t>
    </rPh>
    <rPh sb="3" eb="5">
      <t>ヨウシキ</t>
    </rPh>
    <rPh sb="5" eb="6">
      <t>ダイ</t>
    </rPh>
    <rPh sb="7" eb="8">
      <t>ゴウ</t>
    </rPh>
    <phoneticPr fontId="5"/>
  </si>
  <si>
    <t>金融機関コード</t>
    <rPh sb="0" eb="2">
      <t>キンユウ</t>
    </rPh>
    <rPh sb="2" eb="4">
      <t>キカン</t>
    </rPh>
    <phoneticPr fontId="5"/>
  </si>
  <si>
    <t>　　令和</t>
    <rPh sb="2" eb="4">
      <t>レイワ</t>
    </rPh>
    <phoneticPr fontId="5"/>
  </si>
  <si>
    <t>申請額</t>
    <rPh sb="0" eb="3">
      <t>シンセイガク</t>
    </rPh>
    <phoneticPr fontId="5"/>
  </si>
  <si>
    <t>か所</t>
    <rPh sb="1" eb="2">
      <t>ショ</t>
    </rPh>
    <phoneticPr fontId="5"/>
  </si>
  <si>
    <t>誓　約　事　項</t>
    <rPh sb="0" eb="1">
      <t>チカイ</t>
    </rPh>
    <rPh sb="2" eb="3">
      <t>ヤク</t>
    </rPh>
    <rPh sb="4" eb="5">
      <t>コト</t>
    </rPh>
    <rPh sb="6" eb="7">
      <t>コウ</t>
    </rPh>
    <phoneticPr fontId="5"/>
  </si>
  <si>
    <t>　サービス種別・申請金額等の申請内容に相違ない。</t>
  </si>
  <si>
    <t>小　　計</t>
    <rPh sb="0" eb="1">
      <t>ショウ</t>
    </rPh>
    <rPh sb="3" eb="4">
      <t>ケイ</t>
    </rPh>
    <phoneticPr fontId="5"/>
  </si>
  <si>
    <t>開所日</t>
    <rPh sb="0" eb="2">
      <t>カイショ</t>
    </rPh>
    <rPh sb="2" eb="3">
      <t>ビ</t>
    </rPh>
    <phoneticPr fontId="5"/>
  </si>
  <si>
    <t>事業所・施設の名称</t>
    <rPh sb="0" eb="3">
      <t>ジギョウショ</t>
    </rPh>
    <rPh sb="4" eb="6">
      <t>シセツ</t>
    </rPh>
    <rPh sb="7" eb="9">
      <t>メイショウ</t>
    </rPh>
    <phoneticPr fontId="5"/>
  </si>
  <si>
    <t>No.</t>
  </si>
  <si>
    <t>申　請　者</t>
    <rPh sb="0" eb="1">
      <t>サル</t>
    </rPh>
    <rPh sb="2" eb="3">
      <t>ショウ</t>
    </rPh>
    <rPh sb="4" eb="5">
      <t>シャ</t>
    </rPh>
    <phoneticPr fontId="5"/>
  </si>
  <si>
    <t>法人所在地</t>
    <rPh sb="0" eb="2">
      <t>ホウジン</t>
    </rPh>
    <rPh sb="2" eb="5">
      <t>ショザイチ</t>
    </rPh>
    <phoneticPr fontId="5"/>
  </si>
  <si>
    <t>－</t>
  </si>
  <si>
    <t>E-mail</t>
  </si>
  <si>
    <t>通所系</t>
    <rPh sb="0" eb="2">
      <t>ツウショ</t>
    </rPh>
    <rPh sb="2" eb="3">
      <t>ケイ</t>
    </rPh>
    <phoneticPr fontId="5"/>
  </si>
  <si>
    <t>事業所･施設数</t>
    <rPh sb="0" eb="3">
      <t>ジギョウショ</t>
    </rPh>
    <rPh sb="4" eb="6">
      <t>シセツ</t>
    </rPh>
    <rPh sb="6" eb="7">
      <t>スウ</t>
    </rPh>
    <phoneticPr fontId="5"/>
  </si>
  <si>
    <t>通所
定員</t>
    <rPh sb="0" eb="2">
      <t>ツウショ</t>
    </rPh>
    <rPh sb="3" eb="5">
      <t>テイイン</t>
    </rPh>
    <phoneticPr fontId="5"/>
  </si>
  <si>
    <t>事業所・施設の所在地</t>
    <rPh sb="0" eb="3">
      <t>ジギョウショ</t>
    </rPh>
    <rPh sb="4" eb="6">
      <t>シセツ</t>
    </rPh>
    <rPh sb="7" eb="10">
      <t>ショザイチ</t>
    </rPh>
    <phoneticPr fontId="5"/>
  </si>
  <si>
    <t>合　　計</t>
    <rPh sb="0" eb="1">
      <t>ゴウ</t>
    </rPh>
    <rPh sb="3" eb="4">
      <t>ケイ</t>
    </rPh>
    <phoneticPr fontId="5"/>
  </si>
  <si>
    <t>算定額</t>
    <rPh sb="0" eb="2">
      <t>サンテイ</t>
    </rPh>
    <rPh sb="2" eb="3">
      <t>ガク</t>
    </rPh>
    <phoneticPr fontId="5"/>
  </si>
  <si>
    <t>算定額</t>
    <rPh sb="0" eb="3">
      <t>サンテイガク</t>
    </rPh>
    <phoneticPr fontId="5"/>
  </si>
  <si>
    <t>店舗コード</t>
    <rPh sb="0" eb="2">
      <t>テンポ</t>
    </rPh>
    <phoneticPr fontId="5"/>
  </si>
  <si>
    <t>人</t>
    <rPh sb="0" eb="1">
      <t>ニン</t>
    </rPh>
    <phoneticPr fontId="5"/>
  </si>
  <si>
    <t>　この助成金に係る収入及び支出等に係る証拠書類を適切に整備保管する。</t>
    <rPh sb="29" eb="31">
      <t>ホカン</t>
    </rPh>
    <phoneticPr fontId="5"/>
  </si>
  <si>
    <t>　この助成金と対象経費を重複して，他の助成金を受けていない。</t>
  </si>
  <si>
    <t>　添付書類</t>
    <rPh sb="1" eb="3">
      <t>テンプ</t>
    </rPh>
    <rPh sb="3" eb="5">
      <t>ショルイ</t>
    </rPh>
    <phoneticPr fontId="5"/>
  </si>
  <si>
    <t>代表者の職・氏名</t>
  </si>
  <si>
    <t>自立訓練（生活訓練）</t>
    <rPh sb="0" eb="2">
      <t>ジリツ</t>
    </rPh>
    <rPh sb="2" eb="4">
      <t>クンレン</t>
    </rPh>
    <rPh sb="5" eb="7">
      <t>セイカツ</t>
    </rPh>
    <rPh sb="7" eb="9">
      <t>クンレン</t>
    </rPh>
    <phoneticPr fontId="5"/>
  </si>
  <si>
    <t>Excelファイル名を代表となる事業所の事業所番号に変更</t>
  </si>
  <si>
    <t>開設日</t>
    <rPh sb="0" eb="3">
      <t>カイセツビ</t>
    </rPh>
    <phoneticPr fontId="5"/>
  </si>
  <si>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5"/>
  </si>
  <si>
    <t>申請額</t>
    <rPh sb="0" eb="2">
      <t>シンセイ</t>
    </rPh>
    <rPh sb="2" eb="3">
      <t>ガク</t>
    </rPh>
    <phoneticPr fontId="5"/>
  </si>
  <si>
    <t>普通</t>
    <rPh sb="0" eb="2">
      <t>フツウ</t>
    </rPh>
    <phoneticPr fontId="5"/>
  </si>
  <si>
    <t>ゆうちょ銀行</t>
    <rPh sb="4" eb="6">
      <t>ギンコウ</t>
    </rPh>
    <phoneticPr fontId="5"/>
  </si>
  <si>
    <t>記号</t>
    <rPh sb="0" eb="2">
      <t>キゴウ</t>
    </rPh>
    <phoneticPr fontId="5"/>
  </si>
  <si>
    <t>番号</t>
    <rPh sb="0" eb="2">
      <t>バンゴウ</t>
    </rPh>
    <phoneticPr fontId="5"/>
  </si>
  <si>
    <t>申請日における通所定員</t>
    <rPh sb="0" eb="3">
      <t>しんせいび</t>
    </rPh>
    <rPh sb="7" eb="9">
      <t>つうしょ</t>
    </rPh>
    <rPh sb="9" eb="11">
      <t>ていいん</t>
    </rPh>
    <phoneticPr fontId="3" type="Hiragana"/>
  </si>
  <si>
    <t>　（１）施設別申請額一覧（別紙１）</t>
    <rPh sb="4" eb="6">
      <t>シセツ</t>
    </rPh>
    <rPh sb="6" eb="7">
      <t>ベツ</t>
    </rPh>
    <rPh sb="7" eb="10">
      <t>シンセイガク</t>
    </rPh>
    <rPh sb="10" eb="12">
      <t>イチラン</t>
    </rPh>
    <rPh sb="13" eb="15">
      <t>ベッシ</t>
    </rPh>
    <phoneticPr fontId="5"/>
  </si>
  <si>
    <t>　（２）施設別個票（別紙２）</t>
    <rPh sb="4" eb="6">
      <t>シセツ</t>
    </rPh>
    <rPh sb="6" eb="7">
      <t>ベツ</t>
    </rPh>
    <rPh sb="7" eb="9">
      <t>コヒョウ</t>
    </rPh>
    <rPh sb="10" eb="12">
      <t>ベッシ</t>
    </rPh>
    <phoneticPr fontId="5"/>
  </si>
  <si>
    <t>施設別申請額一覧（別紙１）</t>
    <rPh sb="0" eb="2">
      <t>シセツ</t>
    </rPh>
    <rPh sb="2" eb="3">
      <t>ベツ</t>
    </rPh>
    <rPh sb="3" eb="6">
      <t>シンセイガク</t>
    </rPh>
    <rPh sb="6" eb="8">
      <t>イチラン</t>
    </rPh>
    <rPh sb="9" eb="11">
      <t>ベッシ</t>
    </rPh>
    <phoneticPr fontId="5"/>
  </si>
  <si>
    <t>施設別個票（別紙２）</t>
    <rPh sb="0" eb="2">
      <t>シセツ</t>
    </rPh>
    <rPh sb="2" eb="3">
      <t>ベツ</t>
    </rPh>
    <rPh sb="3" eb="5">
      <t>コヒョウ</t>
    </rPh>
    <rPh sb="6" eb="8">
      <t>ベッシ</t>
    </rPh>
    <phoneticPr fontId="5"/>
  </si>
  <si>
    <t>短期入所</t>
    <rPh sb="0" eb="2">
      <t>たんき</t>
    </rPh>
    <rPh sb="2" eb="4">
      <t>にゅうしょ</t>
    </rPh>
    <phoneticPr fontId="3" type="Hiragana"/>
  </si>
  <si>
    <t>人</t>
    <rPh sb="0" eb="1">
      <t>にん</t>
    </rPh>
    <phoneticPr fontId="3" type="Hiragana"/>
  </si>
  <si>
    <t>→交付決定通知送付先〒</t>
    <rPh sb="1" eb="3">
      <t>こうふ</t>
    </rPh>
    <rPh sb="3" eb="5">
      <t>けってい</t>
    </rPh>
    <rPh sb="5" eb="7">
      <t>つうち</t>
    </rPh>
    <rPh sb="7" eb="10">
      <t>そうふさき</t>
    </rPh>
    <phoneticPr fontId="3" type="Hiragana"/>
  </si>
  <si>
    <t>入所
定員②</t>
    <rPh sb="0" eb="2">
      <t>ニュウショ</t>
    </rPh>
    <rPh sb="3" eb="5">
      <t>テイイン</t>
    </rPh>
    <phoneticPr fontId="5"/>
  </si>
  <si>
    <t>運営月数</t>
    <rPh sb="0" eb="2">
      <t>ウンエイ</t>
    </rPh>
    <rPh sb="2" eb="3">
      <t>ゲツ</t>
    </rPh>
    <rPh sb="3" eb="4">
      <t>スウ</t>
    </rPh>
    <phoneticPr fontId="5"/>
  </si>
  <si>
    <t>月</t>
    <rPh sb="0" eb="1">
      <t>つき</t>
    </rPh>
    <phoneticPr fontId="3" type="Hiragana"/>
  </si>
  <si>
    <t>代表者職・氏名</t>
    <rPh sb="0" eb="3">
      <t>ダイヒョウシャ</t>
    </rPh>
    <rPh sb="3" eb="4">
      <t>ショク</t>
    </rPh>
    <rPh sb="5" eb="6">
      <t>シ</t>
    </rPh>
    <rPh sb="6" eb="7">
      <t>メイ</t>
    </rPh>
    <phoneticPr fontId="5"/>
  </si>
  <si>
    <t>申請額（通所）</t>
    <rPh sb="0" eb="2">
      <t>シンセイ</t>
    </rPh>
    <rPh sb="2" eb="3">
      <t>ガク</t>
    </rPh>
    <rPh sb="4" eb="6">
      <t>ツウショ</t>
    </rPh>
    <phoneticPr fontId="5"/>
  </si>
  <si>
    <t>定員
（通所）</t>
    <rPh sb="0" eb="2">
      <t>ていいん</t>
    </rPh>
    <rPh sb="4" eb="6">
      <t>つうしょ</t>
    </rPh>
    <phoneticPr fontId="3" type="Hiragana"/>
  </si>
  <si>
    <t>基準単価
（通所）</t>
    <rPh sb="0" eb="2">
      <t>キジュン</t>
    </rPh>
    <rPh sb="2" eb="4">
      <t>タンカ</t>
    </rPh>
    <rPh sb="6" eb="8">
      <t>ツウショ</t>
    </rPh>
    <phoneticPr fontId="5"/>
  </si>
  <si>
    <t>福祉型障害児入所施設</t>
    <rPh sb="0" eb="3">
      <t>ふくしがた</t>
    </rPh>
    <rPh sb="3" eb="6">
      <t>しょうがいじ</t>
    </rPh>
    <rPh sb="6" eb="8">
      <t>にゅうしょ</t>
    </rPh>
    <rPh sb="8" eb="10">
      <t>しせつ</t>
    </rPh>
    <phoneticPr fontId="3" type="Hiragana"/>
  </si>
  <si>
    <t>申請担当者職名</t>
    <rPh sb="0" eb="2">
      <t>しんせい</t>
    </rPh>
    <rPh sb="2" eb="5">
      <t>たんとうしゃ</t>
    </rPh>
    <rPh sb="5" eb="7">
      <t>しょくめい</t>
    </rPh>
    <phoneticPr fontId="3" type="Hiragana"/>
  </si>
  <si>
    <t>運営月数
（通所）</t>
    <rPh sb="0" eb="2">
      <t>ウンエイ</t>
    </rPh>
    <rPh sb="2" eb="3">
      <t>ツキ</t>
    </rPh>
    <rPh sb="3" eb="4">
      <t>スウ</t>
    </rPh>
    <rPh sb="6" eb="8">
      <t>ツウショ</t>
    </rPh>
    <phoneticPr fontId="5"/>
  </si>
  <si>
    <t>月</t>
    <rPh sb="0" eb="1">
      <t>がつ</t>
    </rPh>
    <phoneticPr fontId="3" type="Hiragana"/>
  </si>
  <si>
    <t>施設数</t>
    <rPh sb="0" eb="2">
      <t>しせつ</t>
    </rPh>
    <rPh sb="2" eb="3">
      <t>すう</t>
    </rPh>
    <phoneticPr fontId="3" type="Hiragana"/>
  </si>
  <si>
    <t>宿泊型自立訓練</t>
    <rPh sb="0" eb="3">
      <t>しゅくはくがた</t>
    </rPh>
    <rPh sb="3" eb="5">
      <t>じりつ</t>
    </rPh>
    <rPh sb="5" eb="7">
      <t>くんれん</t>
    </rPh>
    <phoneticPr fontId="3" type="Hiragana"/>
  </si>
  <si>
    <t>申請額</t>
    <rPh sb="0" eb="3">
      <t>しんせいがく</t>
    </rPh>
    <phoneticPr fontId="3" type="Hiragana"/>
  </si>
  <si>
    <t>　暴力団排除条例（平成２３年秋田県条例第２９号）に規定する暴力団又は暴力団員ではない。</t>
  </si>
  <si>
    <t>委任に関する届け出</t>
  </si>
  <si>
    <t>（受 任 者）</t>
  </si>
  <si>
    <t>（委 任 者）</t>
  </si>
  <si>
    <t>法 人 名</t>
  </si>
  <si>
    <t>代表者名</t>
  </si>
  <si>
    <t>令和</t>
    <rPh sb="0" eb="2">
      <t>れいわ</t>
    </rPh>
    <phoneticPr fontId="3" type="Hiragana"/>
  </si>
  <si>
    <t>法人名</t>
    <rPh sb="0" eb="2">
      <t>ほうじん</t>
    </rPh>
    <rPh sb="2" eb="3">
      <t>めい</t>
    </rPh>
    <phoneticPr fontId="3" type="Hiragana"/>
  </si>
  <si>
    <t>年</t>
    <rPh sb="0" eb="1">
      <t>ねん</t>
    </rPh>
    <phoneticPr fontId="3" type="Hiragana"/>
  </si>
  <si>
    <t>日</t>
    <rPh sb="0" eb="1">
      <t>にち</t>
    </rPh>
    <phoneticPr fontId="3" type="Hiragana"/>
  </si>
  <si>
    <t>入所
定員①</t>
    <rPh sb="0" eb="2">
      <t>ニュウショ</t>
    </rPh>
    <rPh sb="3" eb="5">
      <t>テイイン</t>
    </rPh>
    <phoneticPr fontId="5"/>
  </si>
  <si>
    <t>請　求　書</t>
    <rPh sb="0" eb="1">
      <t>ショウ</t>
    </rPh>
    <rPh sb="2" eb="3">
      <t>モトム</t>
    </rPh>
    <rPh sb="4" eb="5">
      <t>ショ</t>
    </rPh>
    <phoneticPr fontId="5"/>
  </si>
  <si>
    <t>【債権者】</t>
    <rPh sb="1" eb="4">
      <t>サイケンシャ</t>
    </rPh>
    <phoneticPr fontId="5"/>
  </si>
  <si>
    <t>郵便番号</t>
    <rPh sb="0" eb="2">
      <t>ユウビン</t>
    </rPh>
    <rPh sb="2" eb="4">
      <t>バンゴウ</t>
    </rPh>
    <phoneticPr fontId="5"/>
  </si>
  <si>
    <t>住所</t>
    <rPh sb="0" eb="1">
      <t>ジュウ</t>
    </rPh>
    <rPh sb="1" eb="2">
      <t>ショ</t>
    </rPh>
    <phoneticPr fontId="5"/>
  </si>
  <si>
    <t>【振込先口座】</t>
    <rPh sb="1" eb="4">
      <t>フリコミサキ</t>
    </rPh>
    <rPh sb="4" eb="6">
      <t>コウザ</t>
    </rPh>
    <phoneticPr fontId="5"/>
  </si>
  <si>
    <t>交付決定通知送付先〒枝</t>
    <rPh sb="0" eb="2">
      <t>こうふ</t>
    </rPh>
    <rPh sb="2" eb="4">
      <t>けってい</t>
    </rPh>
    <rPh sb="4" eb="6">
      <t>つうち</t>
    </rPh>
    <rPh sb="6" eb="9">
      <t>そうふさき</t>
    </rPh>
    <rPh sb="10" eb="11">
      <t>えだ</t>
    </rPh>
    <phoneticPr fontId="3" type="Hiragana"/>
  </si>
  <si>
    <t>※ 口座名義欄の濁点・半濁点・長音は一文字としてご記入ください。</t>
    <rPh sb="2" eb="6">
      <t>コウザメイギ</t>
    </rPh>
    <rPh sb="6" eb="7">
      <t>ラン</t>
    </rPh>
    <rPh sb="8" eb="10">
      <t>ダクテン</t>
    </rPh>
    <rPh sb="11" eb="14">
      <t>ハンダクテン</t>
    </rPh>
    <rPh sb="15" eb="17">
      <t>チョウオン</t>
    </rPh>
    <rPh sb="18" eb="21">
      <t>イチモジ</t>
    </rPh>
    <rPh sb="25" eb="27">
      <t>キニュウ</t>
    </rPh>
    <phoneticPr fontId="5"/>
  </si>
  <si>
    <t>口座番号</t>
    <rPh sb="0" eb="2">
      <t>コウザ</t>
    </rPh>
    <rPh sb="2" eb="4">
      <t>バンゴウ</t>
    </rPh>
    <phoneticPr fontId="5"/>
  </si>
  <si>
    <t>請　求　金　額</t>
    <rPh sb="0" eb="1">
      <t>ショウ</t>
    </rPh>
    <rPh sb="2" eb="3">
      <t>モトム</t>
    </rPh>
    <rPh sb="4" eb="5">
      <t>カネ</t>
    </rPh>
    <rPh sb="6" eb="7">
      <t>ガク</t>
    </rPh>
    <phoneticPr fontId="5"/>
  </si>
  <si>
    <t>金融機関名</t>
    <rPh sb="0" eb="2">
      <t>キンユウ</t>
    </rPh>
    <rPh sb="2" eb="4">
      <t>キカン</t>
    </rPh>
    <rPh sb="4" eb="5">
      <t>メイ</t>
    </rPh>
    <phoneticPr fontId="5"/>
  </si>
  <si>
    <t>\</t>
  </si>
  <si>
    <t>令和　　 年　　 月　　 日</t>
    <rPh sb="0" eb="2">
      <t>レイワ</t>
    </rPh>
    <rPh sb="5" eb="6">
      <t>ネン</t>
    </rPh>
    <rPh sb="9" eb="10">
      <t>ガツ</t>
    </rPh>
    <rPh sb="13" eb="14">
      <t>ニチ</t>
    </rPh>
    <phoneticPr fontId="5"/>
  </si>
  <si>
    <t>支店名</t>
    <rPh sb="0" eb="3">
      <t>シテンメイ</t>
    </rPh>
    <phoneticPr fontId="5"/>
  </si>
  <si>
    <t>電話番号</t>
  </si>
  <si>
    <t>預 金 種 別</t>
    <rPh sb="0" eb="1">
      <t>アズカリ</t>
    </rPh>
    <rPh sb="2" eb="3">
      <t>キン</t>
    </rPh>
    <rPh sb="4" eb="5">
      <t>タネ</t>
    </rPh>
    <rPh sb="6" eb="7">
      <t>ベツ</t>
    </rPh>
    <phoneticPr fontId="5"/>
  </si>
  <si>
    <t>貯蓄</t>
    <rPh sb="0" eb="2">
      <t>チョチク</t>
    </rPh>
    <phoneticPr fontId="5"/>
  </si>
  <si>
    <t>当座</t>
  </si>
  <si>
    <t>その他</t>
  </si>
  <si>
    <t>ゆうちょ銀行以外の金融機関</t>
  </si>
  <si>
    <t>※ 振込口座情報は正確にご記入ください。</t>
    <rPh sb="2" eb="4">
      <t>フリコミ</t>
    </rPh>
    <rPh sb="4" eb="8">
      <t>コウザジョウホウ</t>
    </rPh>
    <rPh sb="9" eb="11">
      <t>セイカク</t>
    </rPh>
    <rPh sb="13" eb="15">
      <t>キニュウ</t>
    </rPh>
    <phoneticPr fontId="5"/>
  </si>
  <si>
    <t>　←番号が８桁ない場合は右詰で記入</t>
  </si>
  <si>
    <t>施設数（入所①）</t>
    <rPh sb="0" eb="3">
      <t>しせつすう</t>
    </rPh>
    <rPh sb="4" eb="6">
      <t>にゅうしょ</t>
    </rPh>
    <phoneticPr fontId="3" type="Hiragana"/>
  </si>
  <si>
    <t>共同生活援助（外部サービス利用型）</t>
    <rPh sb="0" eb="2">
      <t>きょうどう</t>
    </rPh>
    <rPh sb="2" eb="4">
      <t>せいかつ</t>
    </rPh>
    <rPh sb="4" eb="6">
      <t>えんじょ</t>
    </rPh>
    <rPh sb="7" eb="9">
      <t>がいぶ</t>
    </rPh>
    <rPh sb="13" eb="15">
      <t>りよう</t>
    </rPh>
    <rPh sb="15" eb="16">
      <t>がた</t>
    </rPh>
    <phoneticPr fontId="3" type="Hiragana"/>
  </si>
  <si>
    <t>ゆうちょ銀行の場合（通帳に表記されている記号５桁及び番号８桁を記入）</t>
    <rPh sb="7" eb="9">
      <t>バアイ</t>
    </rPh>
    <phoneticPr fontId="5"/>
  </si>
  <si>
    <t>市町村集計用</t>
    <rPh sb="0" eb="3">
      <t>しちょうそん</t>
    </rPh>
    <rPh sb="3" eb="5">
      <t>しゅうけい</t>
    </rPh>
    <rPh sb="5" eb="6">
      <t>よう</t>
    </rPh>
    <phoneticPr fontId="3" type="Hiragana"/>
  </si>
  <si>
    <t>　施設を休止・廃止する予定がない。</t>
    <rPh sb="1" eb="3">
      <t>しせつ</t>
    </rPh>
    <rPh sb="4" eb="6">
      <t>きゅうし</t>
    </rPh>
    <rPh sb="7" eb="9">
      <t>はいし</t>
    </rPh>
    <rPh sb="11" eb="13">
      <t>よてい</t>
    </rPh>
    <phoneticPr fontId="3" type="Hiragana"/>
  </si>
  <si>
    <t>申請（実績報告）額</t>
    <rPh sb="0" eb="2">
      <t>しんせい</t>
    </rPh>
    <rPh sb="3" eb="5">
      <t>じっせき</t>
    </rPh>
    <rPh sb="5" eb="7">
      <t>ほうこく</t>
    </rPh>
    <rPh sb="8" eb="9">
      <t>がく</t>
    </rPh>
    <phoneticPr fontId="3" type="Hiragana"/>
  </si>
  <si>
    <t>生活介護</t>
    <rPh sb="0" eb="2">
      <t>せいかつ</t>
    </rPh>
    <rPh sb="2" eb="4">
      <t>かいご</t>
    </rPh>
    <phoneticPr fontId="3" type="Hiragana"/>
  </si>
  <si>
    <t>定員
（入所①）</t>
    <rPh sb="0" eb="2">
      <t>テイイン</t>
    </rPh>
    <rPh sb="4" eb="6">
      <t>ニュウショ</t>
    </rPh>
    <phoneticPr fontId="5"/>
  </si>
  <si>
    <t>申請内訳</t>
    <rPh sb="0" eb="2">
      <t>シンセイ</t>
    </rPh>
    <rPh sb="2" eb="4">
      <t>ウチワケ</t>
    </rPh>
    <phoneticPr fontId="5"/>
  </si>
  <si>
    <t>運営月数
（入所②）</t>
    <rPh sb="0" eb="2">
      <t>ウンエイ</t>
    </rPh>
    <rPh sb="2" eb="3">
      <t>ツキ</t>
    </rPh>
    <rPh sb="3" eb="4">
      <t>スウ</t>
    </rPh>
    <rPh sb="6" eb="8">
      <t>ニュウショ</t>
    </rPh>
    <phoneticPr fontId="5"/>
  </si>
  <si>
    <t>円</t>
    <rPh sb="0" eb="1">
      <t>エン</t>
    </rPh>
    <phoneticPr fontId="5"/>
  </si>
  <si>
    <t>円</t>
  </si>
  <si>
    <t>放課後等デイサービス</t>
    <rPh sb="0" eb="3">
      <t>ホウカゴ</t>
    </rPh>
    <rPh sb="3" eb="4">
      <t>トウ</t>
    </rPh>
    <phoneticPr fontId="5"/>
  </si>
  <si>
    <t>連絡先ＴＥＬ</t>
    <rPh sb="0" eb="3">
      <t>れんらくさき</t>
    </rPh>
    <phoneticPr fontId="3" type="Hiragana"/>
  </si>
  <si>
    <t>施設入所支援</t>
    <rPh sb="0" eb="2">
      <t>しせつ</t>
    </rPh>
    <rPh sb="2" eb="4">
      <t>にゅうしょ</t>
    </rPh>
    <rPh sb="4" eb="6">
      <t>しえん</t>
    </rPh>
    <phoneticPr fontId="3" type="Hiragana"/>
  </si>
  <si>
    <t>共同生活援助（介護サービス包括型）</t>
    <rPh sb="0" eb="2">
      <t>きょうどう</t>
    </rPh>
    <rPh sb="2" eb="4">
      <t>せいかつ</t>
    </rPh>
    <rPh sb="4" eb="6">
      <t>えんじょ</t>
    </rPh>
    <rPh sb="7" eb="9">
      <t>かいご</t>
    </rPh>
    <rPh sb="13" eb="15">
      <t>ほうかつ</t>
    </rPh>
    <rPh sb="15" eb="16">
      <t>がた</t>
    </rPh>
    <phoneticPr fontId="3" type="Hiragana"/>
  </si>
  <si>
    <t>自立訓練（機能訓練）</t>
    <rPh sb="0" eb="2">
      <t>じりつ</t>
    </rPh>
    <rPh sb="2" eb="4">
      <t>くんれん</t>
    </rPh>
    <rPh sb="5" eb="7">
      <t>きのう</t>
    </rPh>
    <rPh sb="7" eb="9">
      <t>くんれん</t>
    </rPh>
    <phoneticPr fontId="3" type="Hiragana"/>
  </si>
  <si>
    <t>自立訓練（生活訓練）</t>
    <rPh sb="0" eb="2">
      <t>じりつ</t>
    </rPh>
    <rPh sb="2" eb="4">
      <t>くんれん</t>
    </rPh>
    <rPh sb="5" eb="7">
      <t>せいかつ</t>
    </rPh>
    <rPh sb="7" eb="9">
      <t>くんれん</t>
    </rPh>
    <phoneticPr fontId="3" type="Hiragana"/>
  </si>
  <si>
    <t>就労継続支援Ａ型</t>
    <rPh sb="0" eb="2">
      <t>しゅうろう</t>
    </rPh>
    <rPh sb="2" eb="4">
      <t>けいぞく</t>
    </rPh>
    <rPh sb="4" eb="6">
      <t>しえん</t>
    </rPh>
    <rPh sb="7" eb="8">
      <t>がた</t>
    </rPh>
    <phoneticPr fontId="3" type="Hiragana"/>
  </si>
  <si>
    <t>就労継続支援Ｂ型</t>
    <rPh sb="0" eb="2">
      <t>しゅうろう</t>
    </rPh>
    <rPh sb="2" eb="4">
      <t>けいぞく</t>
    </rPh>
    <rPh sb="4" eb="6">
      <t>しえん</t>
    </rPh>
    <rPh sb="7" eb="8">
      <t>がた</t>
    </rPh>
    <phoneticPr fontId="3" type="Hiragana"/>
  </si>
  <si>
    <t>就労継続支援Ａ型</t>
    <rPh sb="0" eb="2">
      <t>シュウロウ</t>
    </rPh>
    <rPh sb="2" eb="4">
      <t>ケイゾク</t>
    </rPh>
    <rPh sb="4" eb="6">
      <t>シエン</t>
    </rPh>
    <rPh sb="7" eb="8">
      <t>ガタ</t>
    </rPh>
    <phoneticPr fontId="5"/>
  </si>
  <si>
    <t>就労継続支援Ｂ型</t>
    <rPh sb="0" eb="2">
      <t>シュウロウ</t>
    </rPh>
    <rPh sb="2" eb="4">
      <t>ケイゾク</t>
    </rPh>
    <rPh sb="4" eb="6">
      <t>シエン</t>
    </rPh>
    <rPh sb="7" eb="8">
      <t>ガタ</t>
    </rPh>
    <phoneticPr fontId="5"/>
  </si>
  <si>
    <t>事業所番号</t>
    <rPh sb="0" eb="3">
      <t>ジギョウショ</t>
    </rPh>
    <rPh sb="3" eb="5">
      <t>バンゴウ</t>
    </rPh>
    <phoneticPr fontId="5"/>
  </si>
  <si>
    <t>共同生活援助（日中サービス支援型）</t>
    <rPh sb="0" eb="2">
      <t>きょうどう</t>
    </rPh>
    <rPh sb="2" eb="4">
      <t>せいかつ</t>
    </rPh>
    <rPh sb="4" eb="6">
      <t>えんじょ</t>
    </rPh>
    <rPh sb="7" eb="9">
      <t>にっちゅう</t>
    </rPh>
    <rPh sb="13" eb="15">
      <t>しえん</t>
    </rPh>
    <rPh sb="15" eb="16">
      <t>がた</t>
    </rPh>
    <phoneticPr fontId="3" type="Hiragana"/>
  </si>
  <si>
    <t>申請年</t>
    <rPh sb="0" eb="2">
      <t>しんせい</t>
    </rPh>
    <rPh sb="2" eb="3">
      <t>ねん</t>
    </rPh>
    <phoneticPr fontId="3" type="Hiragana"/>
  </si>
  <si>
    <t>申請月</t>
    <rPh sb="0" eb="2">
      <t>しんせい</t>
    </rPh>
    <rPh sb="2" eb="3">
      <t>がつ</t>
    </rPh>
    <phoneticPr fontId="3" type="Hiragana"/>
  </si>
  <si>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</si>
  <si>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</si>
  <si>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</si>
  <si>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代表者職名</t>
    <rPh sb="0" eb="3">
      <t>だいひょうしゃ</t>
    </rPh>
    <rPh sb="3" eb="5">
      <t>しょくめい</t>
    </rPh>
    <phoneticPr fontId="3" type="Hiragana"/>
  </si>
  <si>
    <t>代表者氏名</t>
    <rPh sb="0" eb="3">
      <t>だいひょうしゃ</t>
    </rPh>
    <rPh sb="3" eb="5">
      <t>しめい</t>
    </rPh>
    <phoneticPr fontId="3" type="Hiragana"/>
  </si>
  <si>
    <t>法人〒親</t>
    <rPh sb="0" eb="2">
      <t>ほうじん</t>
    </rPh>
    <rPh sb="3" eb="4">
      <t>おや</t>
    </rPh>
    <phoneticPr fontId="3" type="Hiragana"/>
  </si>
  <si>
    <t>法人〒枝</t>
    <rPh sb="0" eb="2">
      <t>ほうじん</t>
    </rPh>
    <rPh sb="3" eb="4">
      <t>えだ</t>
    </rPh>
    <phoneticPr fontId="3" type="Hiragana"/>
  </si>
  <si>
    <t>→法人〒</t>
    <rPh sb="1" eb="3">
      <t>ほうじん</t>
    </rPh>
    <phoneticPr fontId="3" type="Hiragana"/>
  </si>
  <si>
    <t>法人所在地</t>
    <rPh sb="0" eb="2">
      <t>ほうじん</t>
    </rPh>
    <rPh sb="2" eb="5">
      <t>しょざいち</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</si>
  <si>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</si>
  <si>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</si>
  <si>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</si>
  <si>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施設数（通所）</t>
    <rPh sb="0" eb="3">
      <t>しせつすう</t>
    </rPh>
    <rPh sb="4" eb="6">
      <t>つうしょ</t>
    </rPh>
    <phoneticPr fontId="3" type="Hiragana"/>
  </si>
  <si>
    <t>施設数（計）</t>
    <rPh sb="0" eb="3">
      <t>しせつすう</t>
    </rPh>
    <rPh sb="4" eb="5">
      <t>けい</t>
    </rPh>
    <phoneticPr fontId="3" type="Hiragana"/>
  </si>
  <si>
    <t>就労移行支援</t>
    <rPh sb="0" eb="2">
      <t>しゅうろう</t>
    </rPh>
    <rPh sb="2" eb="4">
      <t>いこう</t>
    </rPh>
    <rPh sb="4" eb="6">
      <t>しえん</t>
    </rPh>
    <phoneticPr fontId="3" type="Hiragana"/>
  </si>
  <si>
    <t>申請額（入所①）</t>
    <rPh sb="0" eb="2">
      <t>シンセイ</t>
    </rPh>
    <rPh sb="2" eb="3">
      <t>ガク</t>
    </rPh>
    <rPh sb="4" eb="6">
      <t>ニュウショ</t>
    </rPh>
    <phoneticPr fontId="5"/>
  </si>
  <si>
    <t>運営月数
（入所①）</t>
    <rPh sb="0" eb="2">
      <t>ウンエイ</t>
    </rPh>
    <rPh sb="2" eb="3">
      <t>ツキ</t>
    </rPh>
    <rPh sb="3" eb="4">
      <t>スウ</t>
    </rPh>
    <rPh sb="6" eb="8">
      <t>ニュウショ</t>
    </rPh>
    <phoneticPr fontId="5"/>
  </si>
  <si>
    <t>申請額（入所②）</t>
    <rPh sb="0" eb="2">
      <t>シンセイ</t>
    </rPh>
    <rPh sb="2" eb="3">
      <t>ガク</t>
    </rPh>
    <rPh sb="4" eb="6">
      <t>ニュウショ</t>
    </rPh>
    <phoneticPr fontId="5"/>
  </si>
  <si>
    <t>基準単価
（入所②）</t>
    <rPh sb="0" eb="2">
      <t>キジュン</t>
    </rPh>
    <rPh sb="2" eb="4">
      <t>タンカ</t>
    </rPh>
    <rPh sb="6" eb="8">
      <t>ニュウショ</t>
    </rPh>
    <phoneticPr fontId="5"/>
  </si>
  <si>
    <t>基準単価
（入所①）</t>
    <rPh sb="0" eb="2">
      <t>キジュン</t>
    </rPh>
    <rPh sb="2" eb="4">
      <t>タンカ</t>
    </rPh>
    <rPh sb="6" eb="8">
      <t>ニュウショ</t>
    </rPh>
    <phoneticPr fontId="5"/>
  </si>
  <si>
    <t>定員
（入所②）</t>
    <rPh sb="0" eb="2">
      <t>テイイン</t>
    </rPh>
    <rPh sb="4" eb="6">
      <t>ニュウショ</t>
    </rPh>
    <phoneticPr fontId="5"/>
  </si>
  <si>
    <t>入所系②</t>
    <rPh sb="0" eb="2">
      <t>ニュウショ</t>
    </rPh>
    <rPh sb="2" eb="3">
      <t>ケイ</t>
    </rPh>
    <phoneticPr fontId="5"/>
  </si>
  <si>
    <t>入所系①</t>
  </si>
  <si>
    <t>　この助成金は，施設利用者の食事提供に係る食材料費に充てる。</t>
    <rPh sb="8" eb="10">
      <t>シセツ</t>
    </rPh>
    <rPh sb="10" eb="13">
      <t>リヨウシャ</t>
    </rPh>
    <rPh sb="14" eb="16">
      <t>ショクジ</t>
    </rPh>
    <rPh sb="16" eb="18">
      <t>テイキョウ</t>
    </rPh>
    <rPh sb="19" eb="20">
      <t>カカ</t>
    </rPh>
    <rPh sb="21" eb="22">
      <t>ショク</t>
    </rPh>
    <rPh sb="22" eb="25">
      <t>ザイリョウヒ</t>
    </rPh>
    <rPh sb="26" eb="27">
      <t>ア</t>
    </rPh>
    <phoneticPr fontId="5"/>
  </si>
  <si>
    <t>施設数（入所②）</t>
    <rPh sb="0" eb="3">
      <t>しせつすう</t>
    </rPh>
    <rPh sb="4" eb="6">
      <t>にゅうしょ</t>
    </rPh>
    <phoneticPr fontId="3" type="Hiragana"/>
  </si>
  <si>
    <t>本申請書の使い方</t>
    <rPh sb="0" eb="1">
      <t>ホン</t>
    </rPh>
    <rPh sb="1" eb="4">
      <t>シンセイショ</t>
    </rPh>
    <rPh sb="5" eb="6">
      <t>ツカ</t>
    </rPh>
    <rPh sb="7" eb="8">
      <t>カタ</t>
    </rPh>
    <phoneticPr fontId="4"/>
  </si>
  <si>
    <t>手順</t>
    <rPh sb="0" eb="2">
      <t>テジュン</t>
    </rPh>
    <phoneticPr fontId="4"/>
  </si>
  <si>
    <t>法人本部の作業</t>
    <rPh sb="0" eb="2">
      <t>ホウジン</t>
    </rPh>
    <rPh sb="2" eb="4">
      <t>ホンブ</t>
    </rPh>
    <rPh sb="5" eb="7">
      <t>サギョウ</t>
    </rPh>
    <phoneticPr fontId="4"/>
  </si>
  <si>
    <t>「総括表」の入力欄（黄色セル）に必要事項を入力</t>
    <rPh sb="1" eb="3">
      <t>ソウカツ</t>
    </rPh>
    <rPh sb="3" eb="4">
      <t>ヒョウ</t>
    </rPh>
    <rPh sb="6" eb="8">
      <t>ニュウリョク</t>
    </rPh>
    <rPh sb="10" eb="12">
      <t>キイロ</t>
    </rPh>
    <rPh sb="16" eb="18">
      <t>ヒツヨウ</t>
    </rPh>
    <rPh sb="18" eb="20">
      <t>ジコウ</t>
    </rPh>
    <rPh sb="21" eb="23">
      <t>ニュウリョク</t>
    </rPh>
    <phoneticPr fontId="4"/>
  </si>
  <si>
    <t>事業所ごとに「個票」の入力欄（黄色セル）に必要事項を入力
自動集計しますので、シート名は変更しないでください。</t>
    <rPh sb="0" eb="3">
      <t>ジギョウショ</t>
    </rPh>
    <rPh sb="7" eb="9">
      <t>コヒョウ</t>
    </rPh>
    <rPh sb="11" eb="14">
      <t>ニュウリョクラン</t>
    </rPh>
    <rPh sb="15" eb="17">
      <t>キイロ</t>
    </rPh>
    <rPh sb="21" eb="23">
      <t>ヒツヨウ</t>
    </rPh>
    <rPh sb="23" eb="25">
      <t>ジコウ</t>
    </rPh>
    <rPh sb="26" eb="28">
      <t>ニュウリョク</t>
    </rPh>
    <rPh sb="29" eb="31">
      <t>ジドウ</t>
    </rPh>
    <rPh sb="31" eb="33">
      <t>シュウケイ</t>
    </rPh>
    <rPh sb="42" eb="43">
      <t>メイ</t>
    </rPh>
    <rPh sb="44" eb="46">
      <t>ヘンコウ</t>
    </rPh>
    <phoneticPr fontId="4"/>
  </si>
  <si>
    <t>「申請額一覧」に全事業所分が正しく反映されているか確認</t>
    <rPh sb="1" eb="4">
      <t>シンセイガク</t>
    </rPh>
    <rPh sb="4" eb="6">
      <t>イチラン</t>
    </rPh>
    <rPh sb="8" eb="12">
      <t>ゼンジギョウショ</t>
    </rPh>
    <rPh sb="12" eb="13">
      <t>ブン</t>
    </rPh>
    <rPh sb="14" eb="15">
      <t>タダ</t>
    </rPh>
    <rPh sb="17" eb="19">
      <t>ハンエイ</t>
    </rPh>
    <rPh sb="25" eb="27">
      <t>カクニン</t>
    </rPh>
    <phoneticPr fontId="4"/>
  </si>
  <si>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4"/>
  </si>
  <si>
    <r>
      <t xml:space="preserve">「請求書」の必要事項を入力
</t>
    </r>
    <r>
      <rPr>
        <b/>
        <u/>
        <sz val="10"/>
        <color theme="1"/>
        <rFont val="BIZ UD明朝 Medium"/>
        <family val="1"/>
        <charset val="128"/>
      </rPr>
      <t>なお，提出の際に振込口座が確認できる通帳のコピーを必ず貼付すること。</t>
    </r>
    <rPh sb="1" eb="4">
      <t>セイキュウショ</t>
    </rPh>
    <rPh sb="6" eb="8">
      <t>ヒツヨウ</t>
    </rPh>
    <rPh sb="8" eb="10">
      <t>ジコウ</t>
    </rPh>
    <rPh sb="11" eb="13">
      <t>ニュウリョク</t>
    </rPh>
    <rPh sb="17" eb="19">
      <t>テイシュツ</t>
    </rPh>
    <rPh sb="20" eb="21">
      <t>サイ</t>
    </rPh>
    <rPh sb="22" eb="24">
      <t>フリコミ</t>
    </rPh>
    <rPh sb="24" eb="26">
      <t>コウザ</t>
    </rPh>
    <rPh sb="27" eb="29">
      <t>カクニン</t>
    </rPh>
    <rPh sb="32" eb="34">
      <t>ツウチョウ</t>
    </rPh>
    <rPh sb="39" eb="40">
      <t>カナラ</t>
    </rPh>
    <rPh sb="41" eb="43">
      <t>テンプ</t>
    </rPh>
    <phoneticPr fontId="4"/>
  </si>
  <si>
    <r>
      <t xml:space="preserve">
仙北市社会福祉課</t>
    </r>
    <r>
      <rPr>
        <b/>
        <sz val="10"/>
        <color theme="1"/>
        <rFont val="BIZ UD明朝 Medium"/>
        <family val="1"/>
        <charset val="128"/>
      </rPr>
      <t xml:space="preserve">へ下記の書類一式を郵送
</t>
    </r>
    <r>
      <rPr>
        <sz val="10"/>
        <color theme="1"/>
        <rFont val="BIZ UD明朝 Medium"/>
        <family val="1"/>
        <charset val="128"/>
      </rPr>
      <t>・</t>
    </r>
    <r>
      <rPr>
        <b/>
        <sz val="10"/>
        <color theme="1"/>
        <rFont val="BIZ UD明朝 Medium"/>
        <family val="1"/>
        <charset val="128"/>
      </rPr>
      <t>申請書及び</t>
    </r>
    <r>
      <rPr>
        <sz val="10"/>
        <color theme="1"/>
        <rFont val="BIZ UD明朝 Medium"/>
        <family val="1"/>
        <charset val="128"/>
      </rPr>
      <t>請求書（通帳のコピーを添付）を紙媒体で提出
※申請者と振込先の口座名義が違う場合は委任状も紙媒体で提出（委任状は押印が必要）
※ＣＤ等の盤面に法人名と申請年月日をフェルトペン等で記入
※封筒に「物価高騰対策事業補助金　関係書類在中」と明記
※他の書類を同封しないでください。
※</t>
    </r>
    <r>
      <rPr>
        <u/>
        <sz val="10"/>
        <color theme="1"/>
        <rFont val="BIZ UD明朝 Medium"/>
        <family val="1"/>
        <charset val="128"/>
      </rPr>
      <t>郵送の場合も電子データの提出をお願いいたします。</t>
    </r>
    <rPh sb="1" eb="3">
      <t>センボク</t>
    </rPh>
    <rPh sb="3" eb="4">
      <t>シ</t>
    </rPh>
    <rPh sb="4" eb="8">
      <t>シャカイフクシ</t>
    </rPh>
    <rPh sb="8" eb="9">
      <t>カ</t>
    </rPh>
    <rPh sb="10" eb="12">
      <t>カキ</t>
    </rPh>
    <rPh sb="13" eb="15">
      <t>ショルイ</t>
    </rPh>
    <rPh sb="15" eb="17">
      <t>イッシキ</t>
    </rPh>
    <rPh sb="18" eb="20">
      <t>ユウソウ</t>
    </rPh>
    <rPh sb="22" eb="25">
      <t>シンセイショ</t>
    </rPh>
    <rPh sb="25" eb="26">
      <t>オヨ</t>
    </rPh>
    <rPh sb="27" eb="30">
      <t>セイキュウショ</t>
    </rPh>
    <rPh sb="31" eb="33">
      <t>ツウチョウ</t>
    </rPh>
    <rPh sb="38" eb="40">
      <t>テンプ</t>
    </rPh>
    <rPh sb="42" eb="43">
      <t>カミ</t>
    </rPh>
    <rPh sb="43" eb="45">
      <t>バイタイ</t>
    </rPh>
    <rPh sb="46" eb="48">
      <t>テイシュツ</t>
    </rPh>
    <rPh sb="50" eb="53">
      <t>シンセイシャ</t>
    </rPh>
    <rPh sb="54" eb="56">
      <t>フリコミ</t>
    </rPh>
    <rPh sb="56" eb="57">
      <t>サキ</t>
    </rPh>
    <rPh sb="58" eb="60">
      <t>コウザ</t>
    </rPh>
    <rPh sb="60" eb="62">
      <t>メイギ</t>
    </rPh>
    <rPh sb="63" eb="64">
      <t>チガ</t>
    </rPh>
    <rPh sb="65" eb="67">
      <t>バアイ</t>
    </rPh>
    <rPh sb="68" eb="71">
      <t>イニンジョウ</t>
    </rPh>
    <rPh sb="72" eb="73">
      <t>カミ</t>
    </rPh>
    <rPh sb="73" eb="75">
      <t>バイタイ</t>
    </rPh>
    <rPh sb="76" eb="78">
      <t>テイシュツ</t>
    </rPh>
    <rPh sb="79" eb="82">
      <t>イニンジョウ</t>
    </rPh>
    <rPh sb="83" eb="85">
      <t>オウイン</t>
    </rPh>
    <rPh sb="86" eb="88">
      <t>ヒツヨウ</t>
    </rPh>
    <rPh sb="98" eb="100">
      <t>ホウジン</t>
    </rPh>
    <rPh sb="100" eb="101">
      <t>メイ</t>
    </rPh>
    <rPh sb="102" eb="104">
      <t>シンセイ</t>
    </rPh>
    <rPh sb="104" eb="107">
      <t>ネンガッピ</t>
    </rPh>
    <rPh sb="124" eb="126">
      <t>ブッカ</t>
    </rPh>
    <rPh sb="126" eb="128">
      <t>コウトウ</t>
    </rPh>
    <rPh sb="128" eb="130">
      <t>タイサク</t>
    </rPh>
    <rPh sb="130" eb="132">
      <t>ジギョウ</t>
    </rPh>
    <rPh sb="132" eb="135">
      <t>ホジョキン</t>
    </rPh>
    <rPh sb="136" eb="138">
      <t>カンケイ</t>
    </rPh>
    <rPh sb="138" eb="140">
      <t>ショルイ</t>
    </rPh>
    <rPh sb="148" eb="149">
      <t>ホカ</t>
    </rPh>
    <rPh sb="150" eb="152">
      <t>ショルイ</t>
    </rPh>
    <rPh sb="153" eb="155">
      <t>ドウフウ</t>
    </rPh>
    <rPh sb="166" eb="168">
      <t>ユウソウ</t>
    </rPh>
    <rPh sb="169" eb="171">
      <t>バアイ</t>
    </rPh>
    <rPh sb="172" eb="174">
      <t>デンシ</t>
    </rPh>
    <rPh sb="178" eb="180">
      <t>テイシュツ</t>
    </rPh>
    <rPh sb="182" eb="183">
      <t>ネガ</t>
    </rPh>
    <phoneticPr fontId="4"/>
  </si>
  <si>
    <t>仙北市長　田口　知明</t>
    <rPh sb="0" eb="2">
      <t>センボク</t>
    </rPh>
    <rPh sb="2" eb="4">
      <t>シチョウ</t>
    </rPh>
    <rPh sb="5" eb="7">
      <t>タグチ</t>
    </rPh>
    <rPh sb="8" eb="10">
      <t>トモアキ</t>
    </rPh>
    <phoneticPr fontId="4"/>
  </si>
  <si>
    <t>様</t>
    <rPh sb="0" eb="1">
      <t>サマ</t>
    </rPh>
    <phoneticPr fontId="4"/>
  </si>
  <si>
    <t>　標記について，次のとおり申請します。
　なお，補助金の交付決定を受けた際には，この申請をもって仙北市補助金等交付規則（平成17年９月20日規則第39号）第13条第１項による実績報告書とします。</t>
    <rPh sb="1" eb="3">
      <t>ヒョウキ</t>
    </rPh>
    <rPh sb="8" eb="9">
      <t>ツギ</t>
    </rPh>
    <rPh sb="13" eb="15">
      <t>シンセイ</t>
    </rPh>
    <rPh sb="48" eb="51">
      <t>センボクシ</t>
    </rPh>
    <rPh sb="60" eb="62">
      <t>ヘイセイ</t>
    </rPh>
    <rPh sb="64" eb="65">
      <t>ネン</t>
    </rPh>
    <rPh sb="66" eb="67">
      <t>ガツ</t>
    </rPh>
    <rPh sb="69" eb="70">
      <t>ニチ</t>
    </rPh>
    <rPh sb="70" eb="72">
      <t>キソク</t>
    </rPh>
    <rPh sb="72" eb="73">
      <t>ダイ</t>
    </rPh>
    <rPh sb="75" eb="76">
      <t>ゴウ</t>
    </rPh>
    <phoneticPr fontId="4"/>
  </si>
  <si>
    <r>
      <t>　口座名義　　　</t>
    </r>
    <r>
      <rPr>
        <b/>
        <sz val="9"/>
        <color indexed="8"/>
        <rFont val="BIZ UD明朝 Medium"/>
        <family val="1"/>
        <charset val="128"/>
      </rPr>
      <t>（カタカナ・英字・数字で、通帳見開き記載の名義を記入してください。）</t>
    </r>
    <rPh sb="1" eb="3">
      <t>コウザ</t>
    </rPh>
    <rPh sb="3" eb="5">
      <t>メイギ</t>
    </rPh>
    <rPh sb="14" eb="16">
      <t>エイジ</t>
    </rPh>
    <rPh sb="17" eb="19">
      <t>スウジ</t>
    </rPh>
    <rPh sb="26" eb="28">
      <t>キサイ</t>
    </rPh>
    <phoneticPr fontId="5"/>
  </si>
  <si>
    <t>　仙北市長　田口　知明　様</t>
    <rPh sb="1" eb="3">
      <t>センボク</t>
    </rPh>
    <rPh sb="3" eb="5">
      <t>シチョウ</t>
    </rPh>
    <rPh sb="6" eb="8">
      <t>タグチ</t>
    </rPh>
    <rPh sb="9" eb="11">
      <t>トモアキ</t>
    </rPh>
    <rPh sb="12" eb="13">
      <t>サマ</t>
    </rPh>
    <phoneticPr fontId="4"/>
  </si>
  <si>
    <t>　（課名　社会福祉課）</t>
    <rPh sb="2" eb="4">
      <t>カメイ</t>
    </rPh>
    <rPh sb="5" eb="9">
      <t>シャカイフクシ</t>
    </rPh>
    <rPh sb="9" eb="10">
      <t>カ</t>
    </rPh>
    <phoneticPr fontId="4"/>
  </si>
  <si>
    <t>仙北市長　田口　知明　様</t>
    <rPh sb="0" eb="2">
      <t>せんぼく</t>
    </rPh>
    <rPh sb="5" eb="7">
      <t>たぐち</t>
    </rPh>
    <rPh sb="8" eb="10">
      <t>ともあき</t>
    </rPh>
    <phoneticPr fontId="3" type="Hiragana"/>
  </si>
  <si>
    <t>運営月数</t>
    <rPh sb="0" eb="2">
      <t>ウンエイ</t>
    </rPh>
    <rPh sb="2" eb="3">
      <t>ゲツ</t>
    </rPh>
    <rPh sb="3" eb="4">
      <t>スウ</t>
    </rPh>
    <phoneticPr fontId="4"/>
  </si>
  <si>
    <t>申請額（入所②）</t>
  </si>
  <si>
    <t>申請額（通所）</t>
  </si>
  <si>
    <t>　令和７年度仙北市障害者支援施設等物価高騰対策事業補助金として、次のとおり請求します。</t>
    <rPh sb="6" eb="8">
      <t>センボク</t>
    </rPh>
    <rPh sb="25" eb="28">
      <t>ホジョキン</t>
    </rPh>
    <phoneticPr fontId="4"/>
  </si>
  <si>
    <t>以下のとおり委任します。</t>
    <phoneticPr fontId="3" type="Hiragana"/>
  </si>
  <si>
    <t>　私は、令和７年度仙北市障害者支援施設等物価高騰対策事業補助金の受領に関する権限を、</t>
    <rPh sb="9" eb="11">
      <t>せんぼく</t>
    </rPh>
    <rPh sb="28" eb="31">
      <t>ほじょきん</t>
    </rPh>
    <phoneticPr fontId="3" type="Hiragana"/>
  </si>
  <si>
    <t>令和７年度仙北市障害者支援施設等物価高騰対策事業補助金交付申請書兼実績報告書</t>
    <rPh sb="0" eb="2">
      <t>レイワ</t>
    </rPh>
    <rPh sb="3" eb="5">
      <t>ネンド</t>
    </rPh>
    <rPh sb="5" eb="7">
      <t>センボク</t>
    </rPh>
    <rPh sb="7" eb="8">
      <t>シ</t>
    </rPh>
    <rPh sb="8" eb="11">
      <t>ショウガイシャ</t>
    </rPh>
    <rPh sb="11" eb="13">
      <t>シエン</t>
    </rPh>
    <rPh sb="13" eb="15">
      <t>シセツ</t>
    </rPh>
    <rPh sb="15" eb="16">
      <t>トウ</t>
    </rPh>
    <rPh sb="16" eb="18">
      <t>ブッカ</t>
    </rPh>
    <rPh sb="18" eb="20">
      <t>コウトウ</t>
    </rPh>
    <rPh sb="20" eb="22">
      <t>タイサク</t>
    </rPh>
    <rPh sb="22" eb="24">
      <t>ジギョウ</t>
    </rPh>
    <rPh sb="24" eb="27">
      <t>ホジョキン</t>
    </rPh>
    <rPh sb="27" eb="29">
      <t>コウフ</t>
    </rPh>
    <rPh sb="29" eb="32">
      <t>シンセイショ</t>
    </rPh>
    <rPh sb="32" eb="33">
      <t>ケン</t>
    </rPh>
    <rPh sb="33" eb="35">
      <t>ジッセキ</t>
    </rPh>
    <rPh sb="35" eb="38">
      <t>ホウコクショ</t>
    </rPh>
    <phoneticPr fontId="4"/>
  </si>
  <si>
    <t>令和７年度仙北市障害者支援施設等物価高騰対策事業費補助金</t>
    <rPh sb="5" eb="7">
      <t>センボク</t>
    </rPh>
    <rPh sb="7" eb="8">
      <t>シ</t>
    </rPh>
    <rPh sb="8" eb="11">
      <t>ショウガイシャ</t>
    </rPh>
    <rPh sb="11" eb="13">
      <t>シエン</t>
    </rPh>
    <rPh sb="13" eb="15">
      <t>シセツ</t>
    </rPh>
    <rPh sb="16" eb="18">
      <t>ブッカ</t>
    </rPh>
    <rPh sb="18" eb="20">
      <t>コウトウ</t>
    </rPh>
    <rPh sb="20" eb="22">
      <t>タイサク</t>
    </rPh>
    <rPh sb="24" eb="25">
      <t>ヒ</t>
    </rPh>
    <rPh sb="25" eb="28">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</si>
</sst>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0;&quot;&quot;"/>
    <numFmt numFmtId="177" formatCode="#,##0&quot;円&quot;;\-#,##0;&quot;&quot;"/>
    <numFmt numFmtId="178" formatCode="#,##0&quot;円&quot;_ "/>
    <numFmt numFmtId="179" formatCode="#,##0;\-#,##0;&quot;&quot;"/>
    <numFmt numFmtId="180" formatCode="#,##0_ "/>
    <numFmt numFmtId="181" formatCode="0&quot;月&quot;_ "/>
    <numFmt numFmtId="182" formatCode="0_ "/>
  </numFmts>
  <fonts count="40" x14ac:knownFonts="1">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6"/>
      <name val="ＭＳ Ｐゴシック"/>
      <family val="3"/>
    </font>
    <font>
      <sz val="6"/>
      <name val="ＭＳ Ｐゴシック"/>
      <family val="3"/>
    </font>
    <font>
      <b/>
      <sz val="28"/>
      <name val="ＭＳ ゴシック"/>
      <family val="3"/>
      <charset val="128"/>
    </font>
    <font>
      <sz val="11"/>
      <name val="ＭＳ Ｐゴシック"/>
      <family val="3"/>
      <charset val="128"/>
    </font>
    <font>
      <b/>
      <sz val="11"/>
      <color theme="0"/>
      <name val="ＭＳ Ｐゴシック"/>
      <family val="3"/>
      <charset val="128"/>
    </font>
    <font>
      <sz val="11"/>
      <color theme="1"/>
      <name val="BIZ UD明朝 Medium"/>
      <family val="1"/>
      <charset val="128"/>
    </font>
    <font>
      <sz val="11"/>
      <name val="BIZ UD明朝 Medium"/>
      <family val="1"/>
      <charset val="128"/>
    </font>
    <font>
      <b/>
      <sz val="16"/>
      <color theme="1"/>
      <name val="BIZ UD明朝 Medium"/>
      <family val="1"/>
      <charset val="128"/>
    </font>
    <font>
      <sz val="12"/>
      <color theme="1"/>
      <name val="BIZ UD明朝 Medium"/>
      <family val="1"/>
      <charset val="128"/>
    </font>
    <font>
      <b/>
      <sz val="14"/>
      <color theme="1"/>
      <name val="BIZ UD明朝 Medium"/>
      <family val="1"/>
      <charset val="128"/>
    </font>
    <font>
      <b/>
      <sz val="12"/>
      <color theme="1"/>
      <name val="BIZ UD明朝 Medium"/>
      <family val="1"/>
      <charset val="128"/>
    </font>
    <font>
      <sz val="10"/>
      <color theme="1"/>
      <name val="BIZ UD明朝 Medium"/>
      <family val="1"/>
      <charset val="128"/>
    </font>
    <font>
      <b/>
      <u/>
      <sz val="10"/>
      <color theme="1"/>
      <name val="BIZ UD明朝 Medium"/>
      <family val="1"/>
      <charset val="128"/>
    </font>
    <font>
      <b/>
      <sz val="10"/>
      <color theme="1"/>
      <name val="BIZ UD明朝 Medium"/>
      <family val="1"/>
      <charset val="128"/>
    </font>
    <font>
      <u/>
      <sz val="10"/>
      <color theme="1"/>
      <name val="BIZ UD明朝 Medium"/>
      <family val="1"/>
      <charset val="128"/>
    </font>
    <font>
      <sz val="9"/>
      <color theme="1"/>
      <name val="BIZ UD明朝 Medium"/>
      <family val="1"/>
      <charset val="128"/>
    </font>
    <font>
      <sz val="6"/>
      <color theme="1"/>
      <name val="BIZ UD明朝 Medium"/>
      <family val="1"/>
      <charset val="128"/>
    </font>
    <font>
      <sz val="10"/>
      <name val="BIZ UD明朝 Medium"/>
      <family val="1"/>
      <charset val="128"/>
    </font>
    <font>
      <sz val="12"/>
      <name val="BIZ UD明朝 Medium"/>
      <family val="1"/>
      <charset val="128"/>
    </font>
    <font>
      <sz val="8"/>
      <color theme="1"/>
      <name val="BIZ UD明朝 Medium"/>
      <family val="1"/>
      <charset val="128"/>
    </font>
    <font>
      <sz val="6"/>
      <name val="BIZ UD明朝 Medium"/>
      <family val="1"/>
      <charset val="128"/>
    </font>
    <font>
      <sz val="8"/>
      <color rgb="FFFF0000"/>
      <name val="BIZ UD明朝 Medium"/>
      <family val="1"/>
      <charset val="128"/>
    </font>
    <font>
      <sz val="10"/>
      <color rgb="FFFF0000"/>
      <name val="BIZ UD明朝 Medium"/>
      <family val="1"/>
      <charset val="128"/>
    </font>
    <font>
      <b/>
      <sz val="11"/>
      <color rgb="FFFF0000"/>
      <name val="BIZ UD明朝 Medium"/>
      <family val="1"/>
      <charset val="128"/>
    </font>
    <font>
      <b/>
      <sz val="10"/>
      <name val="BIZ UD明朝 Medium"/>
      <family val="1"/>
      <charset val="128"/>
    </font>
    <font>
      <sz val="9"/>
      <name val="BIZ UD明朝 Medium"/>
      <family val="1"/>
      <charset val="128"/>
    </font>
    <font>
      <sz val="20"/>
      <color theme="1"/>
      <name val="BIZ UD明朝 Medium"/>
      <family val="1"/>
      <charset val="128"/>
    </font>
    <font>
      <b/>
      <sz val="18"/>
      <color theme="1"/>
      <name val="BIZ UD明朝 Medium"/>
      <family val="1"/>
      <charset val="128"/>
    </font>
    <font>
      <sz val="14"/>
      <color theme="1"/>
      <name val="BIZ UD明朝 Medium"/>
      <family val="1"/>
      <charset val="128"/>
    </font>
    <font>
      <sz val="11"/>
      <color indexed="8"/>
      <name val="BIZ UD明朝 Medium"/>
      <family val="1"/>
      <charset val="128"/>
    </font>
    <font>
      <b/>
      <sz val="9"/>
      <color indexed="8"/>
      <name val="BIZ UD明朝 Medium"/>
      <family val="1"/>
      <charset val="128"/>
    </font>
    <font>
      <b/>
      <sz val="11"/>
      <name val="BIZ UD明朝 Medium"/>
      <family val="1"/>
      <charset val="128"/>
    </font>
    <font>
      <sz val="16"/>
      <name val="BIZ UD明朝 Medium"/>
      <family val="1"/>
      <charset val="128"/>
    </font>
    <font>
      <sz val="11"/>
      <color indexed="81"/>
      <name val="BIZ UD明朝 Medium"/>
      <family val="1"/>
      <charset val="128"/>
    </font>
    <font>
      <sz val="12"/>
      <color theme="1"/>
      <name val="ＭＳ 明朝"/>
      <family val="1"/>
    </font>
    <font>
      <sz val="10"/>
      <color theme="1"/>
      <name val="ＭＳ 明朝"/>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BE"/>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auto="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right style="thin">
        <color auto="1"/>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415">
    <xf numFmtId="0" fontId="0" fillId="0" borderId="0" xfId="0">
      <alignment vertical="center"/>
    </xf>
    <xf numFmtId="0" fontId="9" fillId="0" borderId="0" xfId="0" applyFont="1">
      <alignment vertical="center"/>
    </xf>
    <xf numFmtId="0" fontId="9" fillId="0" borderId="0" xfId="0" applyFont="1" applyAlignment="1">
      <alignment horizontal="left" vertical="top"/>
    </xf>
    <xf numFmtId="0" fontId="10" fillId="0" borderId="0" xfId="0" applyFont="1">
      <alignment vertical="center"/>
    </xf>
    <xf numFmtId="0" fontId="11" fillId="0" borderId="0" xfId="0" applyFont="1">
      <alignment vertical="center"/>
    </xf>
    <xf numFmtId="0" fontId="12" fillId="0" borderId="0" xfId="0" applyFont="1" applyAlignment="1">
      <alignment horizontal="left" vertical="top"/>
    </xf>
    <xf numFmtId="0" fontId="13" fillId="0" borderId="0" xfId="0" applyFont="1">
      <alignment vertical="center"/>
    </xf>
    <xf numFmtId="0" fontId="14" fillId="0" borderId="0" xfId="0" applyFont="1">
      <alignment vertical="center"/>
    </xf>
    <xf numFmtId="0" fontId="9" fillId="0" borderId="1" xfId="0" applyFont="1" applyBorder="1" applyAlignment="1">
      <alignment horizontal="center" vertical="center" shrinkToFit="1"/>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1" xfId="0" applyFont="1" applyBorder="1" applyAlignment="1">
      <alignment vertical="center" wrapText="1"/>
    </xf>
    <xf numFmtId="0" fontId="1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20" fillId="0" borderId="0" xfId="0" applyFont="1" applyAlignment="1">
      <alignment horizontal="right" vertical="center"/>
    </xf>
    <xf numFmtId="0" fontId="15" fillId="0" borderId="0" xfId="0" applyFont="1" applyAlignment="1">
      <alignment horizontal="right" vertical="center"/>
    </xf>
    <xf numFmtId="0" fontId="15" fillId="0" borderId="30" xfId="0" applyFont="1" applyBorder="1">
      <alignment vertical="center"/>
    </xf>
    <xf numFmtId="0" fontId="15" fillId="0" borderId="50" xfId="0" applyFont="1" applyBorder="1">
      <alignment vertical="center"/>
    </xf>
    <xf numFmtId="0" fontId="15" fillId="0" borderId="25" xfId="0" applyFont="1" applyBorder="1" applyAlignment="1">
      <alignment horizontal="center" vertical="center"/>
    </xf>
    <xf numFmtId="0" fontId="15" fillId="0" borderId="0" xfId="0" applyFont="1" applyAlignment="1">
      <alignment horizontal="center" vertical="center" textRotation="255"/>
    </xf>
    <xf numFmtId="0" fontId="21" fillId="0" borderId="0" xfId="0" applyFont="1">
      <alignment vertical="center"/>
    </xf>
    <xf numFmtId="0" fontId="23" fillId="0" borderId="0" xfId="0" applyFont="1">
      <alignment vertical="center"/>
    </xf>
    <xf numFmtId="0" fontId="15" fillId="0" borderId="17" xfId="0" applyFont="1" applyBorder="1" applyAlignment="1">
      <alignment horizontal="center" vertical="center" textRotation="255"/>
    </xf>
    <xf numFmtId="0" fontId="15" fillId="0" borderId="26" xfId="0" applyFont="1" applyBorder="1">
      <alignment vertical="center"/>
    </xf>
    <xf numFmtId="0" fontId="19" fillId="0" borderId="53" xfId="0" applyFont="1" applyBorder="1">
      <alignment vertical="center"/>
    </xf>
    <xf numFmtId="0" fontId="15" fillId="0" borderId="18" xfId="0" applyFont="1" applyBorder="1" applyAlignment="1">
      <alignment horizontal="center" vertical="center" textRotation="255"/>
    </xf>
    <xf numFmtId="180" fontId="19" fillId="0" borderId="53" xfId="0" applyNumberFormat="1" applyFont="1" applyBorder="1">
      <alignment vertical="center"/>
    </xf>
    <xf numFmtId="180" fontId="19" fillId="0" borderId="39" xfId="0" applyNumberFormat="1" applyFont="1" applyBorder="1">
      <alignment vertical="center"/>
    </xf>
    <xf numFmtId="0" fontId="15" fillId="0" borderId="19" xfId="0" applyFont="1" applyBorder="1" applyAlignment="1">
      <alignment horizontal="center" vertical="center" textRotation="255"/>
    </xf>
    <xf numFmtId="0" fontId="15" fillId="0" borderId="27" xfId="0" applyFont="1" applyBorder="1">
      <alignment vertical="center"/>
    </xf>
    <xf numFmtId="0" fontId="15" fillId="0" borderId="40" xfId="0" applyFont="1" applyBorder="1">
      <alignment vertical="center"/>
    </xf>
    <xf numFmtId="0" fontId="19" fillId="0" borderId="54" xfId="0" applyFont="1" applyBorder="1">
      <alignment vertical="center"/>
    </xf>
    <xf numFmtId="0" fontId="15" fillId="0" borderId="20" xfId="0" applyFont="1" applyBorder="1" applyAlignment="1">
      <alignment horizontal="center" vertical="center" textRotation="255"/>
    </xf>
    <xf numFmtId="0" fontId="15" fillId="0" borderId="41" xfId="0" applyFont="1" applyBorder="1">
      <alignment vertical="center"/>
    </xf>
    <xf numFmtId="0" fontId="21" fillId="0" borderId="26" xfId="0" applyFont="1" applyBorder="1">
      <alignment vertical="center"/>
    </xf>
    <xf numFmtId="0" fontId="15" fillId="0" borderId="21" xfId="0" applyFont="1" applyBorder="1" applyAlignment="1">
      <alignment horizontal="center" vertical="center" textRotation="255"/>
    </xf>
    <xf numFmtId="0" fontId="15" fillId="0" borderId="17" xfId="0" applyFont="1" applyBorder="1" applyAlignment="1">
      <alignment horizontal="center" vertical="center"/>
    </xf>
    <xf numFmtId="180" fontId="19" fillId="0" borderId="54" xfId="0" applyNumberFormat="1" applyFont="1" applyBorder="1">
      <alignment vertical="center"/>
    </xf>
    <xf numFmtId="0" fontId="15" fillId="0" borderId="18" xfId="0" applyFont="1" applyBorder="1" applyAlignment="1">
      <alignment horizontal="center" vertical="center"/>
    </xf>
    <xf numFmtId="180" fontId="19" fillId="0" borderId="55" xfId="0" applyNumberFormat="1" applyFont="1" applyBorder="1">
      <alignment vertical="center"/>
    </xf>
    <xf numFmtId="0" fontId="21" fillId="0" borderId="20" xfId="0" applyFont="1" applyBorder="1" applyAlignment="1">
      <alignment horizontal="center" vertical="center"/>
    </xf>
    <xf numFmtId="0" fontId="21" fillId="0" borderId="27" xfId="0" applyFont="1" applyBorder="1">
      <alignment vertical="center"/>
    </xf>
    <xf numFmtId="180" fontId="19" fillId="0" borderId="56" xfId="0" applyNumberFormat="1" applyFont="1" applyBorder="1">
      <alignment vertical="center"/>
    </xf>
    <xf numFmtId="0" fontId="25" fillId="0" borderId="0" xfId="0" applyFont="1" applyAlignment="1">
      <alignment horizontal="left" vertical="center"/>
    </xf>
    <xf numFmtId="0" fontId="26" fillId="0" borderId="0" xfId="0" applyFont="1">
      <alignment vertical="center"/>
    </xf>
    <xf numFmtId="0" fontId="21" fillId="0" borderId="0" xfId="0" applyFont="1" applyAlignment="1">
      <alignment horizontal="left" vertical="center"/>
    </xf>
    <xf numFmtId="0" fontId="25" fillId="0" borderId="0" xfId="0" applyFo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17" fillId="0" borderId="0" xfId="0" applyFont="1" applyAlignment="1">
      <alignment horizontal="left" vertical="center"/>
    </xf>
    <xf numFmtId="0" fontId="9" fillId="3" borderId="1" xfId="0" applyFont="1" applyFill="1" applyBorder="1" applyAlignment="1">
      <alignment horizontal="center" vertical="center" shrinkToFit="1"/>
    </xf>
    <xf numFmtId="0" fontId="15" fillId="3" borderId="37" xfId="0" applyFont="1" applyFill="1" applyBorder="1" applyAlignment="1">
      <alignment horizontal="center" vertical="center" shrinkToFit="1"/>
    </xf>
    <xf numFmtId="0" fontId="15" fillId="3" borderId="37"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57" xfId="0" applyFont="1" applyFill="1" applyBorder="1" applyAlignment="1">
      <alignment horizontal="center" vertical="center" wrapText="1"/>
    </xf>
    <xf numFmtId="0" fontId="15" fillId="3" borderId="58" xfId="0" applyFont="1" applyFill="1" applyBorder="1" applyAlignment="1">
      <alignment horizontal="center" vertical="center" wrapText="1"/>
    </xf>
    <xf numFmtId="179" fontId="9" fillId="0" borderId="1" xfId="0" applyNumberFormat="1" applyFont="1" applyBorder="1" applyAlignment="1">
      <alignment horizontal="center" vertical="center" shrinkToFit="1"/>
    </xf>
    <xf numFmtId="179" fontId="9" fillId="0" borderId="37" xfId="0" applyNumberFormat="1" applyFont="1" applyBorder="1" applyAlignment="1">
      <alignment horizontal="center" vertical="center" wrapText="1"/>
    </xf>
    <xf numFmtId="179" fontId="9" fillId="0" borderId="37" xfId="0" applyNumberFormat="1" applyFont="1" applyBorder="1" applyAlignment="1">
      <alignment horizontal="left" vertical="center" wrapText="1"/>
    </xf>
    <xf numFmtId="179" fontId="9" fillId="0" borderId="37" xfId="0" applyNumberFormat="1" applyFont="1" applyBorder="1" applyAlignment="1">
      <alignment horizontal="center" vertical="center" shrinkToFit="1"/>
    </xf>
    <xf numFmtId="58" fontId="9" fillId="0" borderId="37" xfId="0" applyNumberFormat="1" applyFont="1" applyBorder="1" applyAlignment="1">
      <alignment horizontal="center" vertical="center" shrinkToFit="1"/>
    </xf>
    <xf numFmtId="179" fontId="9" fillId="0" borderId="37" xfId="0" applyNumberFormat="1" applyFont="1" applyBorder="1" applyAlignment="1">
      <alignment horizontal="left" vertical="center" shrinkToFit="1"/>
    </xf>
    <xf numFmtId="176" fontId="9" fillId="0" borderId="1" xfId="7" applyNumberFormat="1" applyFont="1" applyBorder="1" applyAlignment="1" applyProtection="1">
      <alignment horizontal="right" vertical="center" shrinkToFit="1"/>
    </xf>
    <xf numFmtId="177" fontId="9" fillId="0" borderId="1" xfId="7" applyNumberFormat="1" applyFont="1" applyBorder="1" applyAlignment="1" applyProtection="1">
      <alignment horizontal="right" vertical="center" shrinkToFit="1"/>
    </xf>
    <xf numFmtId="181" fontId="9" fillId="0" borderId="1" xfId="7" applyNumberFormat="1" applyFont="1" applyBorder="1" applyAlignment="1" applyProtection="1">
      <alignment horizontal="right" vertical="center" shrinkToFit="1"/>
    </xf>
    <xf numFmtId="181" fontId="9" fillId="0" borderId="57" xfId="7" applyNumberFormat="1" applyFont="1" applyBorder="1" applyAlignment="1" applyProtection="1">
      <alignment horizontal="right" vertical="center" shrinkToFit="1"/>
    </xf>
    <xf numFmtId="177" fontId="9" fillId="0" borderId="59" xfId="7" applyNumberFormat="1" applyFont="1" applyBorder="1" applyAlignment="1" applyProtection="1">
      <alignment horizontal="right" vertical="center" shrinkToFit="1"/>
    </xf>
    <xf numFmtId="0" fontId="10" fillId="0" borderId="6" xfId="0" applyFont="1" applyBorder="1">
      <alignment vertical="center"/>
    </xf>
    <xf numFmtId="177" fontId="10" fillId="0" borderId="39" xfId="0" applyNumberFormat="1" applyFont="1" applyBorder="1" applyAlignment="1">
      <alignment vertical="center" shrinkToFit="1"/>
    </xf>
    <xf numFmtId="0" fontId="10" fillId="0" borderId="1" xfId="0" applyFont="1" applyBorder="1">
      <alignment vertical="center"/>
    </xf>
    <xf numFmtId="0" fontId="10" fillId="0" borderId="1" xfId="0" applyFont="1" applyBorder="1" applyAlignment="1">
      <alignment vertical="center" shrinkToFit="1"/>
    </xf>
    <xf numFmtId="0" fontId="9" fillId="0" borderId="1" xfId="0" applyFont="1" applyBorder="1" applyAlignment="1">
      <alignment vertical="center" shrinkToFit="1"/>
    </xf>
    <xf numFmtId="0" fontId="10" fillId="0" borderId="24" xfId="0" applyFont="1" applyBorder="1" applyAlignment="1">
      <alignment vertical="center" shrinkToFit="1"/>
    </xf>
    <xf numFmtId="0" fontId="10" fillId="0" borderId="24" xfId="0" applyFont="1" applyBorder="1">
      <alignment vertical="center"/>
    </xf>
    <xf numFmtId="0" fontId="10" fillId="0" borderId="0" xfId="0" applyFont="1" applyAlignment="1">
      <alignment vertical="center" shrinkToFit="1"/>
    </xf>
    <xf numFmtId="0" fontId="10" fillId="0" borderId="1" xfId="0" applyFont="1" applyBorder="1" applyAlignment="1">
      <alignment vertical="center" wrapText="1"/>
    </xf>
    <xf numFmtId="14" fontId="10" fillId="0" borderId="1" xfId="0" applyNumberFormat="1" applyFont="1" applyBorder="1">
      <alignment vertical="center"/>
    </xf>
    <xf numFmtId="49" fontId="10" fillId="0" borderId="1" xfId="0" applyNumberFormat="1" applyFont="1" applyBorder="1">
      <alignment vertical="center"/>
    </xf>
    <xf numFmtId="178" fontId="10" fillId="0" borderId="1" xfId="0" applyNumberFormat="1" applyFont="1" applyBorder="1">
      <alignment vertical="center"/>
    </xf>
    <xf numFmtId="176" fontId="10" fillId="0" borderId="1" xfId="0" applyNumberFormat="1" applyFont="1" applyBorder="1">
      <alignment vertical="center"/>
    </xf>
    <xf numFmtId="0" fontId="15" fillId="0" borderId="71" xfId="0" applyFont="1" applyBorder="1">
      <alignment vertical="center"/>
    </xf>
    <xf numFmtId="0" fontId="15" fillId="0" borderId="72" xfId="0" applyFont="1" applyBorder="1" applyAlignment="1">
      <alignment horizontal="center" vertical="center"/>
    </xf>
    <xf numFmtId="0" fontId="15" fillId="0" borderId="72" xfId="0" applyFont="1" applyBorder="1">
      <alignment vertical="center"/>
    </xf>
    <xf numFmtId="0" fontId="15" fillId="0" borderId="75" xfId="0" applyFont="1" applyBorder="1">
      <alignment vertical="center"/>
    </xf>
    <xf numFmtId="49" fontId="15" fillId="0" borderId="72" xfId="0" applyNumberFormat="1" applyFont="1" applyBorder="1" applyAlignment="1" applyProtection="1">
      <alignment vertical="center" shrinkToFit="1"/>
      <protection locked="0"/>
    </xf>
    <xf numFmtId="0" fontId="23" fillId="0" borderId="72" xfId="0" applyFont="1" applyBorder="1" applyAlignment="1">
      <alignment horizontal="center" vertical="center"/>
    </xf>
    <xf numFmtId="0" fontId="23" fillId="0" borderId="84" xfId="0" applyFont="1" applyBorder="1" applyAlignment="1">
      <alignment horizontal="center" vertical="center"/>
    </xf>
    <xf numFmtId="0" fontId="15" fillId="0" borderId="15" xfId="0" applyFont="1" applyBorder="1">
      <alignment vertical="center"/>
    </xf>
    <xf numFmtId="0" fontId="15" fillId="0" borderId="25" xfId="0" applyFont="1" applyBorder="1">
      <alignment vertical="center"/>
    </xf>
    <xf numFmtId="0" fontId="15" fillId="0" borderId="35" xfId="0" applyFont="1" applyBorder="1">
      <alignment vertical="center"/>
    </xf>
    <xf numFmtId="0" fontId="15" fillId="0" borderId="61" xfId="0" applyFont="1" applyBorder="1">
      <alignment vertical="center"/>
    </xf>
    <xf numFmtId="0" fontId="15" fillId="0" borderId="46" xfId="0" applyFont="1" applyBorder="1">
      <alignment vertical="center"/>
    </xf>
    <xf numFmtId="0" fontId="15" fillId="0" borderId="23" xfId="0" applyFont="1" applyBorder="1" applyAlignment="1" applyProtection="1">
      <alignment vertical="center" shrinkToFit="1"/>
      <protection locked="0"/>
    </xf>
    <xf numFmtId="0" fontId="15" fillId="0" borderId="83" xfId="0" applyFont="1" applyBorder="1" applyAlignment="1" applyProtection="1">
      <alignment vertical="center" shrinkToFit="1"/>
      <protection locked="0"/>
    </xf>
    <xf numFmtId="0" fontId="15" fillId="0" borderId="49" xfId="0" applyFont="1" applyBorder="1">
      <alignment vertical="center"/>
    </xf>
    <xf numFmtId="0" fontId="27" fillId="0" borderId="0" xfId="0" applyFont="1">
      <alignment vertical="center"/>
    </xf>
    <xf numFmtId="0" fontId="15" fillId="0" borderId="24" xfId="0" applyFont="1" applyBorder="1">
      <alignment vertical="center"/>
    </xf>
    <xf numFmtId="49" fontId="15" fillId="0" borderId="24" xfId="0" applyNumberFormat="1" applyFont="1" applyBorder="1" applyAlignment="1" applyProtection="1">
      <alignment horizontal="center" vertical="center" shrinkToFit="1"/>
      <protection locked="0"/>
    </xf>
    <xf numFmtId="0" fontId="15" fillId="0" borderId="0" xfId="0" applyFont="1" applyAlignment="1">
      <alignment horizontal="left" vertical="center"/>
    </xf>
    <xf numFmtId="0" fontId="15" fillId="0" borderId="0" xfId="0" applyFont="1" applyProtection="1">
      <alignment vertical="center"/>
      <protection locked="0"/>
    </xf>
    <xf numFmtId="38" fontId="15" fillId="0" borderId="0" xfId="7" applyFont="1" applyFill="1" applyBorder="1" applyAlignment="1" applyProtection="1">
      <alignment vertical="center"/>
      <protection locked="0"/>
    </xf>
    <xf numFmtId="0" fontId="15" fillId="0" borderId="74" xfId="0" applyFont="1" applyBorder="1">
      <alignment vertical="center"/>
    </xf>
    <xf numFmtId="12" fontId="15" fillId="0" borderId="74" xfId="0" applyNumberFormat="1" applyFont="1" applyBorder="1">
      <alignment vertical="center"/>
    </xf>
    <xf numFmtId="38" fontId="10" fillId="0" borderId="0" xfId="0" applyNumberFormat="1" applyFont="1">
      <alignment vertical="center"/>
    </xf>
    <xf numFmtId="0" fontId="12" fillId="0" borderId="0" xfId="0" applyFont="1">
      <alignment vertical="center"/>
    </xf>
    <xf numFmtId="38" fontId="15" fillId="0" borderId="82" xfId="7" applyFont="1" applyFill="1" applyBorder="1" applyAlignment="1" applyProtection="1">
      <alignment vertical="center"/>
      <protection locked="0"/>
    </xf>
    <xf numFmtId="0" fontId="9" fillId="0" borderId="0" xfId="6" applyFont="1">
      <alignment vertical="center"/>
    </xf>
    <xf numFmtId="0" fontId="12" fillId="0" borderId="0" xfId="6" applyFont="1" applyAlignment="1">
      <alignment horizontal="center" vertical="center"/>
    </xf>
    <xf numFmtId="0" fontId="12" fillId="0" borderId="0" xfId="6" applyFont="1">
      <alignment vertical="center"/>
    </xf>
    <xf numFmtId="0" fontId="12" fillId="0" borderId="0" xfId="6" applyFont="1" applyAlignment="1">
      <alignment horizontal="right" vertical="center"/>
    </xf>
    <xf numFmtId="0" fontId="12" fillId="0" borderId="0" xfId="6" applyFont="1" applyAlignment="1"/>
    <xf numFmtId="0" fontId="9" fillId="0" borderId="0" xfId="0" applyFont="1" applyAlignment="1"/>
    <xf numFmtId="0" fontId="12" fillId="0" borderId="0" xfId="6" applyFont="1" applyAlignment="1">
      <alignment vertical="top"/>
    </xf>
    <xf numFmtId="0" fontId="31" fillId="0" borderId="0" xfId="6" applyFont="1" applyAlignment="1"/>
    <xf numFmtId="0" fontId="13" fillId="0" borderId="0" xfId="6" applyFont="1" applyAlignment="1"/>
    <xf numFmtId="0" fontId="32" fillId="0" borderId="0" xfId="6" applyFont="1">
      <alignment vertical="center"/>
    </xf>
    <xf numFmtId="0" fontId="15" fillId="0" borderId="0" xfId="6" applyFont="1">
      <alignment vertical="center"/>
    </xf>
    <xf numFmtId="0" fontId="23" fillId="0" borderId="0" xfId="6" applyFont="1" applyAlignment="1">
      <alignment vertical="top"/>
    </xf>
    <xf numFmtId="0" fontId="9" fillId="0" borderId="23" xfId="6" applyFont="1" applyBorder="1" applyAlignment="1">
      <alignment horizontal="center" vertical="center"/>
    </xf>
    <xf numFmtId="49" fontId="9" fillId="0" borderId="25" xfId="6" applyNumberFormat="1" applyFont="1" applyBorder="1" applyAlignment="1">
      <alignment horizontal="center" vertical="center"/>
    </xf>
    <xf numFmtId="0" fontId="9" fillId="4" borderId="45" xfId="6" applyFont="1" applyFill="1" applyBorder="1" applyAlignment="1">
      <alignment horizontal="center" vertical="center"/>
    </xf>
    <xf numFmtId="0" fontId="9" fillId="4" borderId="0" xfId="6" applyFont="1" applyFill="1" applyAlignment="1">
      <alignment horizontal="center" vertical="center"/>
    </xf>
    <xf numFmtId="0" fontId="9" fillId="0" borderId="103" xfId="6" applyFont="1" applyBorder="1" applyAlignment="1">
      <alignment horizontal="left" vertical="center" indent="1"/>
    </xf>
    <xf numFmtId="0" fontId="9" fillId="0" borderId="12" xfId="6" applyFont="1" applyBorder="1" applyAlignment="1">
      <alignment horizontal="left" vertical="center" indent="1"/>
    </xf>
    <xf numFmtId="0" fontId="9" fillId="0" borderId="111" xfId="6" applyFont="1" applyBorder="1" applyAlignment="1">
      <alignment horizontal="left" vertical="center" indent="1"/>
    </xf>
    <xf numFmtId="0" fontId="9" fillId="0" borderId="0" xfId="6" applyFont="1" applyAlignment="1">
      <alignment horizontal="center" vertical="center"/>
    </xf>
    <xf numFmtId="0" fontId="9" fillId="5" borderId="45" xfId="6" applyFont="1" applyFill="1" applyBorder="1">
      <alignment vertical="center"/>
    </xf>
    <xf numFmtId="0" fontId="9" fillId="5" borderId="0" xfId="6" quotePrefix="1" applyFont="1" applyFill="1">
      <alignment vertical="center"/>
    </xf>
    <xf numFmtId="0" fontId="9" fillId="5" borderId="0" xfId="6" applyFont="1" applyFill="1">
      <alignment vertical="center"/>
    </xf>
    <xf numFmtId="0" fontId="9" fillId="5" borderId="46" xfId="6" applyFont="1" applyFill="1" applyBorder="1">
      <alignment vertical="center"/>
    </xf>
    <xf numFmtId="0" fontId="9" fillId="5" borderId="97" xfId="6" applyFont="1" applyFill="1" applyBorder="1" applyAlignment="1">
      <alignment horizontal="center" vertical="center"/>
    </xf>
    <xf numFmtId="0" fontId="9" fillId="5" borderId="106" xfId="6" applyFont="1" applyFill="1" applyBorder="1" applyAlignment="1">
      <alignment horizontal="center" vertical="center"/>
    </xf>
    <xf numFmtId="0" fontId="9" fillId="5" borderId="38" xfId="6" applyFont="1" applyFill="1" applyBorder="1">
      <alignment vertical="center"/>
    </xf>
    <xf numFmtId="0" fontId="9" fillId="5" borderId="25" xfId="6" quotePrefix="1" applyFont="1" applyFill="1" applyBorder="1">
      <alignment vertical="center"/>
    </xf>
    <xf numFmtId="0" fontId="9" fillId="5" borderId="25" xfId="6" applyFont="1" applyFill="1" applyBorder="1">
      <alignment vertical="center"/>
    </xf>
    <xf numFmtId="0" fontId="9" fillId="5" borderId="35" xfId="6" applyFont="1" applyFill="1" applyBorder="1">
      <alignment vertical="center"/>
    </xf>
    <xf numFmtId="0" fontId="9" fillId="0" borderId="94" xfId="6" applyFont="1" applyBorder="1" applyAlignment="1">
      <alignment horizontal="center" vertical="center"/>
    </xf>
    <xf numFmtId="0" fontId="9" fillId="0" borderId="98" xfId="6" applyFont="1" applyBorder="1" applyAlignment="1">
      <alignment horizontal="center" vertical="center"/>
    </xf>
    <xf numFmtId="0" fontId="9" fillId="0" borderId="107" xfId="6" applyFont="1" applyBorder="1" applyAlignment="1">
      <alignment horizontal="center" vertical="center"/>
    </xf>
    <xf numFmtId="0" fontId="20" fillId="0" borderId="94" xfId="6" applyFont="1" applyBorder="1" applyAlignment="1">
      <alignment horizontal="right" vertical="top"/>
    </xf>
    <xf numFmtId="0" fontId="20" fillId="0" borderId="98" xfId="6" applyFont="1" applyBorder="1" applyAlignment="1">
      <alignment horizontal="right" vertical="top"/>
    </xf>
    <xf numFmtId="0" fontId="20" fillId="0" borderId="107" xfId="6" applyFont="1" applyBorder="1" applyAlignment="1">
      <alignment horizontal="right" vertical="top"/>
    </xf>
    <xf numFmtId="0" fontId="9" fillId="5" borderId="95" xfId="6" applyFont="1" applyFill="1" applyBorder="1" applyAlignment="1">
      <alignment horizontal="center" vertical="center"/>
    </xf>
    <xf numFmtId="0" fontId="9" fillId="5" borderId="99" xfId="6" applyFont="1" applyFill="1" applyBorder="1" applyAlignment="1">
      <alignment horizontal="center" vertical="center"/>
    </xf>
    <xf numFmtId="0" fontId="9" fillId="0" borderId="24" xfId="6" applyFont="1" applyBorder="1" applyAlignment="1">
      <alignment vertical="center" textRotation="255"/>
    </xf>
    <xf numFmtId="0" fontId="9" fillId="0" borderId="24" xfId="6" applyFont="1" applyBorder="1" applyAlignment="1">
      <alignment horizontal="center" vertical="center"/>
    </xf>
    <xf numFmtId="0" fontId="9" fillId="0" borderId="76" xfId="6" applyFont="1" applyBorder="1" applyAlignment="1">
      <alignment horizontal="center" vertical="center"/>
    </xf>
    <xf numFmtId="0" fontId="9" fillId="0" borderId="0" xfId="6" applyFont="1" applyAlignment="1">
      <alignment vertical="center" textRotation="255"/>
    </xf>
    <xf numFmtId="0" fontId="9" fillId="0" borderId="0" xfId="0" applyFont="1" applyAlignment="1">
      <alignment horizontal="center" vertical="center"/>
    </xf>
    <xf numFmtId="0" fontId="9" fillId="0" borderId="46" xfId="6" applyFont="1" applyBorder="1" applyAlignment="1">
      <alignment horizontal="center" vertical="center"/>
    </xf>
    <xf numFmtId="49" fontId="32" fillId="0" borderId="0" xfId="6" applyNumberFormat="1" applyFont="1">
      <alignment vertical="center"/>
    </xf>
    <xf numFmtId="0" fontId="10" fillId="5" borderId="108" xfId="0" applyFont="1" applyFill="1" applyBorder="1" applyAlignment="1">
      <alignment horizontal="center" vertical="center"/>
    </xf>
    <xf numFmtId="0" fontId="10" fillId="5" borderId="109" xfId="0" applyFont="1" applyFill="1" applyBorder="1" applyAlignment="1" applyProtection="1">
      <alignment horizontal="center" vertical="center"/>
      <protection locked="0"/>
    </xf>
    <xf numFmtId="0" fontId="10" fillId="5" borderId="110" xfId="0" applyFont="1" applyFill="1" applyBorder="1" applyAlignment="1">
      <alignment horizontal="center" vertical="center"/>
    </xf>
    <xf numFmtId="0" fontId="10" fillId="5" borderId="108" xfId="0" applyFont="1" applyFill="1" applyBorder="1" applyAlignment="1" applyProtection="1">
      <alignment horizontal="center" vertical="center"/>
      <protection locked="0"/>
    </xf>
    <xf numFmtId="0" fontId="9" fillId="0" borderId="0" xfId="6" applyFont="1" applyAlignment="1">
      <alignment horizontal="left" vertical="center"/>
    </xf>
    <xf numFmtId="0" fontId="15" fillId="0" borderId="0" xfId="6" applyFont="1" applyAlignment="1">
      <alignment horizontal="left" vertical="center"/>
    </xf>
    <xf numFmtId="0" fontId="36" fillId="0" borderId="0" xfId="0" applyFont="1" applyAlignment="1">
      <alignment horizontal="center" vertical="center"/>
    </xf>
    <xf numFmtId="0" fontId="22"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58" fontId="22" fillId="0" borderId="0" xfId="0" applyNumberFormat="1" applyFont="1">
      <alignment vertical="center"/>
    </xf>
    <xf numFmtId="12" fontId="39" fillId="0" borderId="74" xfId="0" applyNumberFormat="1" applyFont="1" applyBorder="1">
      <alignment vertical="center"/>
    </xf>
    <xf numFmtId="0" fontId="39"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pplyProtection="1">
      <alignment horizontal="center" vertical="center"/>
      <protection locked="0"/>
    </xf>
    <xf numFmtId="0" fontId="15" fillId="0" borderId="0" xfId="0" applyFont="1" applyAlignment="1">
      <alignment horizontal="center" vertical="center"/>
    </xf>
    <xf numFmtId="0" fontId="15" fillId="0" borderId="0" xfId="0" applyFont="1" applyAlignment="1">
      <alignment horizontal="left" vertical="center" wrapText="1"/>
    </xf>
    <xf numFmtId="0" fontId="15" fillId="0" borderId="11" xfId="0" applyFont="1" applyBorder="1" applyAlignment="1">
      <alignment horizontal="center" vertical="center"/>
    </xf>
    <xf numFmtId="0" fontId="15" fillId="0" borderId="11" xfId="0" applyFont="1" applyBorder="1" applyAlignment="1" applyProtection="1">
      <alignment horizontal="left" vertical="center"/>
      <protection locked="0"/>
    </xf>
    <xf numFmtId="0" fontId="15" fillId="0" borderId="47" xfId="0" applyFont="1" applyBorder="1" applyAlignment="1" applyProtection="1">
      <alignment horizontal="left" vertical="center"/>
      <protection locked="0"/>
    </xf>
    <xf numFmtId="0" fontId="15" fillId="0" borderId="12" xfId="0" applyFont="1" applyBorder="1" applyAlignment="1">
      <alignment horizontal="center" vertical="center"/>
    </xf>
    <xf numFmtId="0" fontId="15" fillId="0" borderId="12" xfId="0" applyFont="1" applyBorder="1" applyAlignment="1" applyProtection="1">
      <alignment horizontal="left" vertical="center" shrinkToFit="1"/>
      <protection locked="0"/>
    </xf>
    <xf numFmtId="0" fontId="15" fillId="0" borderId="48" xfId="0" applyFont="1" applyBorder="1" applyAlignment="1" applyProtection="1">
      <alignment horizontal="left" vertical="center" shrinkToFit="1"/>
      <protection locked="0"/>
    </xf>
    <xf numFmtId="0" fontId="15" fillId="0" borderId="13" xfId="0" applyFont="1" applyBorder="1" applyAlignment="1">
      <alignment horizontal="center" vertical="center"/>
    </xf>
    <xf numFmtId="0" fontId="15" fillId="0" borderId="23"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pplyProtection="1">
      <alignment horizontal="center" vertical="center" shrinkToFit="1"/>
      <protection locked="0"/>
    </xf>
    <xf numFmtId="0" fontId="15" fillId="0" borderId="36" xfId="0" applyFont="1" applyBorder="1" applyAlignment="1" applyProtection="1">
      <alignment horizontal="center" vertical="center" shrinkToFit="1"/>
      <protection locked="0"/>
    </xf>
    <xf numFmtId="0" fontId="15" fillId="0" borderId="49" xfId="0" applyFont="1" applyBorder="1" applyAlignment="1" applyProtection="1">
      <alignment horizontal="center" vertical="center" shrinkToFit="1"/>
      <protection locked="0"/>
    </xf>
    <xf numFmtId="49" fontId="15" fillId="0" borderId="30" xfId="0" applyNumberFormat="1" applyFont="1" applyBorder="1" applyAlignment="1" applyProtection="1">
      <alignment horizontal="center" vertical="center"/>
      <protection locked="0"/>
    </xf>
    <xf numFmtId="0" fontId="15" fillId="0" borderId="31" xfId="0" applyFont="1" applyBorder="1" applyAlignment="1" applyProtection="1">
      <alignment horizontal="left" vertical="center" shrinkToFit="1"/>
      <protection locked="0"/>
    </xf>
    <xf numFmtId="0" fontId="15" fillId="0" borderId="32" xfId="0" applyFont="1" applyBorder="1" applyAlignment="1" applyProtection="1">
      <alignment horizontal="left" vertical="center" shrinkToFit="1"/>
      <protection locked="0"/>
    </xf>
    <xf numFmtId="0" fontId="15" fillId="0" borderId="51" xfId="0" applyFont="1" applyBorder="1" applyAlignment="1" applyProtection="1">
      <alignment horizontal="left" vertical="center" shrinkToFit="1"/>
      <protection locked="0"/>
    </xf>
    <xf numFmtId="0" fontId="15" fillId="0" borderId="15" xfId="0" applyFont="1" applyBorder="1" applyAlignment="1">
      <alignment horizontal="center" vertical="center"/>
    </xf>
    <xf numFmtId="0" fontId="15" fillId="0" borderId="25" xfId="0" applyFont="1" applyBorder="1" applyAlignment="1">
      <alignment horizontal="center" vertical="center"/>
    </xf>
    <xf numFmtId="0" fontId="15" fillId="0" borderId="35" xfId="0" applyFont="1" applyBorder="1" applyAlignment="1">
      <alignment horizontal="center" vertical="center"/>
    </xf>
    <xf numFmtId="0" fontId="15" fillId="0" borderId="38" xfId="0" applyFont="1" applyBorder="1" applyAlignment="1">
      <alignment horizontal="center" vertical="center"/>
    </xf>
    <xf numFmtId="0" fontId="15" fillId="0" borderId="25" xfId="0" applyFont="1" applyBorder="1" applyAlignment="1" applyProtection="1">
      <alignment horizontal="center" vertical="center"/>
      <protection locked="0"/>
    </xf>
    <xf numFmtId="0" fontId="15" fillId="0" borderId="35"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36" xfId="0" applyFont="1" applyBorder="1" applyAlignment="1">
      <alignment horizontal="center" vertical="center"/>
    </xf>
    <xf numFmtId="49" fontId="15" fillId="0" borderId="23" xfId="0" applyNumberFormat="1" applyFont="1" applyBorder="1" applyAlignment="1" applyProtection="1">
      <alignment horizontal="center" vertical="center"/>
      <protection locked="0"/>
    </xf>
    <xf numFmtId="49" fontId="15" fillId="0" borderId="36" xfId="0" applyNumberFormat="1" applyFont="1" applyBorder="1" applyAlignment="1" applyProtection="1">
      <alignment horizontal="center" vertical="center"/>
      <protection locked="0"/>
    </xf>
    <xf numFmtId="0" fontId="15" fillId="0" borderId="23" xfId="0" applyFont="1" applyBorder="1" applyAlignment="1" applyProtection="1">
      <alignment horizontal="left" vertical="center" shrinkToFit="1"/>
      <protection locked="0"/>
    </xf>
    <xf numFmtId="0" fontId="15" fillId="0" borderId="49" xfId="0" applyFont="1" applyBorder="1" applyAlignment="1" applyProtection="1">
      <alignment horizontal="left" vertical="center" shrinkToFit="1"/>
      <protection locked="0"/>
    </xf>
    <xf numFmtId="0" fontId="12" fillId="0" borderId="6" xfId="0" applyFont="1" applyBorder="1" applyAlignment="1">
      <alignment horizontal="center" vertical="center"/>
    </xf>
    <xf numFmtId="0" fontId="12" fillId="0" borderId="16" xfId="0" applyFont="1" applyBorder="1" applyAlignment="1">
      <alignment horizontal="center" vertical="center"/>
    </xf>
    <xf numFmtId="0" fontId="12" fillId="0" borderId="33" xfId="0" applyFont="1" applyBorder="1" applyAlignment="1">
      <alignment horizontal="center" vertical="center"/>
    </xf>
    <xf numFmtId="178" fontId="12" fillId="0" borderId="34" xfId="7" applyNumberFormat="1" applyFont="1" applyBorder="1" applyAlignment="1" applyProtection="1">
      <alignment horizontal="center" vertical="center"/>
    </xf>
    <xf numFmtId="178" fontId="22" fillId="0" borderId="16" xfId="0" applyNumberFormat="1" applyFont="1" applyBorder="1" applyAlignment="1">
      <alignment horizontal="center" vertical="center"/>
    </xf>
    <xf numFmtId="178" fontId="22" fillId="0" borderId="39"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16" xfId="0" applyFont="1" applyBorder="1" applyAlignment="1">
      <alignment horizontal="center" vertical="center"/>
    </xf>
    <xf numFmtId="0" fontId="15" fillId="0" borderId="33" xfId="0" applyFont="1" applyBorder="1" applyAlignment="1">
      <alignment horizontal="center" vertical="center"/>
    </xf>
    <xf numFmtId="0" fontId="23" fillId="0" borderId="3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33" xfId="0" applyFont="1" applyBorder="1" applyAlignment="1">
      <alignment horizontal="center" vertical="center" shrinkToFit="1"/>
    </xf>
    <xf numFmtId="0" fontId="19" fillId="0" borderId="16"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3" xfId="0" applyFont="1" applyBorder="1">
      <alignment vertical="center"/>
    </xf>
    <xf numFmtId="0" fontId="19" fillId="0" borderId="26" xfId="0" applyFont="1" applyBorder="1">
      <alignment vertical="center"/>
    </xf>
    <xf numFmtId="0" fontId="19" fillId="0" borderId="26" xfId="0" applyFont="1" applyBorder="1" applyAlignment="1">
      <alignment horizontal="center" vertical="center"/>
    </xf>
    <xf numFmtId="0" fontId="19" fillId="0" borderId="41" xfId="0" applyFont="1" applyBorder="1" applyAlignment="1">
      <alignment horizontal="center" vertical="center"/>
    </xf>
    <xf numFmtId="38" fontId="19" fillId="0" borderId="43" xfId="7" applyFont="1" applyBorder="1" applyAlignment="1" applyProtection="1">
      <alignment vertical="center"/>
    </xf>
    <xf numFmtId="38" fontId="19" fillId="0" borderId="26" xfId="7" applyFont="1" applyBorder="1" applyAlignment="1" applyProtection="1">
      <alignment vertical="center"/>
    </xf>
    <xf numFmtId="0" fontId="19" fillId="0" borderId="34" xfId="0" applyFont="1" applyBorder="1">
      <alignment vertical="center"/>
    </xf>
    <xf numFmtId="0" fontId="19" fillId="0" borderId="16" xfId="0" applyFont="1" applyBorder="1">
      <alignment vertical="center"/>
    </xf>
    <xf numFmtId="0" fontId="19" fillId="0" borderId="16" xfId="0" applyFont="1" applyBorder="1" applyAlignment="1">
      <alignment horizontal="center" vertical="center"/>
    </xf>
    <xf numFmtId="0" fontId="19" fillId="0" borderId="33" xfId="0" applyFont="1" applyBorder="1" applyAlignment="1">
      <alignment horizontal="center" vertical="center"/>
    </xf>
    <xf numFmtId="38" fontId="19" fillId="0" borderId="34" xfId="7" applyFont="1" applyBorder="1" applyAlignment="1" applyProtection="1">
      <alignment vertical="center"/>
    </xf>
    <xf numFmtId="38" fontId="19" fillId="0" borderId="16" xfId="7" applyFont="1" applyBorder="1" applyAlignment="1" applyProtection="1">
      <alignment vertical="center"/>
    </xf>
    <xf numFmtId="0" fontId="19" fillId="0" borderId="44" xfId="0" applyFont="1" applyBorder="1">
      <alignment vertical="center"/>
    </xf>
    <xf numFmtId="0" fontId="19" fillId="0" borderId="27" xfId="0" applyFont="1" applyBorder="1">
      <alignment vertical="center"/>
    </xf>
    <xf numFmtId="0" fontId="19" fillId="0" borderId="27" xfId="0" applyFont="1" applyBorder="1" applyAlignment="1">
      <alignment horizontal="center" vertical="center"/>
    </xf>
    <xf numFmtId="0" fontId="19" fillId="0" borderId="40" xfId="0" applyFont="1" applyBorder="1" applyAlignment="1">
      <alignment horizontal="center" vertical="center"/>
    </xf>
    <xf numFmtId="38" fontId="19" fillId="0" borderId="44" xfId="7" applyFont="1" applyBorder="1" applyAlignment="1" applyProtection="1">
      <alignment vertical="center"/>
    </xf>
    <xf numFmtId="38" fontId="19" fillId="0" borderId="27" xfId="7" applyFont="1" applyBorder="1" applyAlignment="1" applyProtection="1">
      <alignment vertical="center"/>
    </xf>
    <xf numFmtId="38" fontId="19" fillId="0" borderId="45" xfId="7" applyFont="1" applyBorder="1" applyAlignment="1" applyProtection="1">
      <alignment vertical="center"/>
    </xf>
    <xf numFmtId="38" fontId="19" fillId="0" borderId="0" xfId="7" applyFont="1" applyBorder="1" applyAlignment="1" applyProtection="1">
      <alignment vertical="center"/>
    </xf>
    <xf numFmtId="0" fontId="19" fillId="0" borderId="45" xfId="0" applyFont="1" applyBorder="1">
      <alignment vertical="center"/>
    </xf>
    <xf numFmtId="0" fontId="19" fillId="0" borderId="0" xfId="0" applyFont="1">
      <alignment vertical="center"/>
    </xf>
    <xf numFmtId="0" fontId="19" fillId="0" borderId="0" xfId="0" applyFont="1" applyAlignment="1">
      <alignment horizontal="center" vertical="center"/>
    </xf>
    <xf numFmtId="0" fontId="19" fillId="0" borderId="46" xfId="0" applyFont="1" applyBorder="1" applyAlignment="1">
      <alignment horizontal="center" vertical="center"/>
    </xf>
    <xf numFmtId="0" fontId="15" fillId="0" borderId="10" xfId="0" applyFont="1" applyBorder="1" applyAlignment="1">
      <alignment horizontal="center" vertical="center"/>
    </xf>
    <xf numFmtId="0" fontId="15" fillId="0" borderId="22" xfId="0" applyFont="1" applyBorder="1" applyAlignment="1">
      <alignment horizontal="center" vertical="center"/>
    </xf>
    <xf numFmtId="0" fontId="15" fillId="0" borderId="42" xfId="0" applyFont="1" applyBorder="1" applyAlignment="1">
      <alignment horizontal="center"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38" fontId="17" fillId="0" borderId="34" xfId="7" applyFont="1" applyBorder="1" applyAlignment="1" applyProtection="1">
      <alignment horizontal="right" vertical="center"/>
    </xf>
    <xf numFmtId="38" fontId="17" fillId="0" borderId="16" xfId="7" applyFont="1" applyBorder="1" applyAlignment="1" applyProtection="1">
      <alignment horizontal="right" vertical="center"/>
    </xf>
    <xf numFmtId="0" fontId="15" fillId="0" borderId="14" xfId="0" applyFont="1" applyBorder="1" applyAlignment="1">
      <alignment horizontal="center" vertical="center"/>
    </xf>
    <xf numFmtId="0" fontId="15" fillId="0" borderId="24"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14" xfId="0" applyFont="1" applyBorder="1" applyAlignment="1">
      <alignment horizontal="center" vertical="center" wrapText="1"/>
    </xf>
    <xf numFmtId="0" fontId="24" fillId="0" borderId="7" xfId="0" applyFont="1" applyBorder="1" applyAlignment="1">
      <alignment horizontal="center" vertical="center" textRotation="255"/>
    </xf>
    <xf numFmtId="0" fontId="24" fillId="0" borderId="8" xfId="0" applyFont="1" applyBorder="1" applyAlignment="1">
      <alignment horizontal="center" vertical="center" textRotation="255"/>
    </xf>
    <xf numFmtId="0" fontId="15" fillId="2" borderId="7" xfId="0" applyFont="1" applyFill="1" applyBorder="1" applyAlignment="1">
      <alignment horizontal="center" vertical="center" textRotation="255"/>
    </xf>
    <xf numFmtId="0" fontId="10" fillId="0" borderId="9"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7" xfId="0" applyFont="1" applyBorder="1" applyAlignment="1">
      <alignment horizontal="center" vertical="center" textRotation="255" shrinkToFit="1"/>
    </xf>
    <xf numFmtId="0" fontId="15" fillId="0" borderId="9" xfId="0" applyFont="1" applyBorder="1" applyAlignment="1">
      <alignment horizontal="center" vertical="center" textRotation="255" shrinkToFit="1"/>
    </xf>
    <xf numFmtId="0" fontId="15" fillId="0" borderId="8" xfId="0" applyFont="1" applyBorder="1" applyAlignment="1">
      <alignment horizontal="center" vertical="center" textRotation="255" shrinkToFit="1"/>
    </xf>
    <xf numFmtId="49" fontId="15" fillId="0" borderId="77" xfId="0" applyNumberFormat="1" applyFont="1" applyBorder="1" applyAlignment="1" applyProtection="1">
      <alignment horizontal="center" vertical="center" shrinkToFit="1"/>
      <protection locked="0"/>
    </xf>
    <xf numFmtId="49" fontId="15" fillId="0" borderId="72" xfId="0" applyNumberFormat="1" applyFont="1" applyBorder="1" applyAlignment="1" applyProtection="1">
      <alignment horizontal="center" vertical="center" shrinkToFit="1"/>
      <protection locked="0"/>
    </xf>
    <xf numFmtId="49" fontId="15" fillId="0" borderId="75" xfId="0" applyNumberFormat="1" applyFont="1" applyBorder="1" applyAlignment="1" applyProtection="1">
      <alignment horizontal="center" vertical="center" shrinkToFit="1"/>
      <protection locked="0"/>
    </xf>
    <xf numFmtId="0" fontId="15" fillId="0" borderId="37" xfId="0" applyFont="1" applyBorder="1" applyAlignment="1" applyProtection="1">
      <alignment horizontal="left" vertical="center" shrinkToFit="1"/>
      <protection locked="0"/>
    </xf>
    <xf numFmtId="0" fontId="15" fillId="0" borderId="37" xfId="0" applyFont="1" applyBorder="1" applyAlignment="1" applyProtection="1">
      <alignment horizontal="center" vertical="center" shrinkToFit="1"/>
      <protection locked="0"/>
    </xf>
    <xf numFmtId="58" fontId="15" fillId="0" borderId="23" xfId="0" applyNumberFormat="1" applyFont="1" applyBorder="1" applyAlignment="1" applyProtection="1">
      <alignment horizontal="center" vertical="center" shrinkToFit="1"/>
      <protection locked="0"/>
    </xf>
    <xf numFmtId="58" fontId="15" fillId="0" borderId="49" xfId="0" applyNumberFormat="1" applyFont="1" applyBorder="1" applyAlignment="1" applyProtection="1">
      <alignment horizontal="center" vertical="center" shrinkToFit="1"/>
      <protection locked="0"/>
    </xf>
    <xf numFmtId="49" fontId="19" fillId="0" borderId="23" xfId="0" applyNumberFormat="1" applyFont="1" applyBorder="1" applyAlignment="1">
      <alignment horizontal="center" vertical="center" wrapText="1"/>
    </xf>
    <xf numFmtId="49" fontId="19" fillId="0" borderId="23" xfId="0" applyNumberFormat="1" applyFont="1" applyBorder="1" applyAlignment="1">
      <alignment horizontal="center" vertical="center"/>
    </xf>
    <xf numFmtId="38" fontId="15" fillId="0" borderId="23" xfId="7" applyFont="1" applyFill="1" applyBorder="1" applyAlignment="1" applyProtection="1">
      <alignment horizontal="center" vertical="center" shrinkToFit="1"/>
      <protection locked="0"/>
    </xf>
    <xf numFmtId="49" fontId="15" fillId="0" borderId="24" xfId="0" applyNumberFormat="1" applyFont="1" applyBorder="1" applyAlignment="1" applyProtection="1">
      <alignment horizontal="center" vertical="center" shrinkToFit="1"/>
      <protection locked="0"/>
    </xf>
    <xf numFmtId="0" fontId="20" fillId="0" borderId="24" xfId="0" applyFont="1" applyBorder="1" applyAlignment="1">
      <alignment horizontal="left" vertical="top" wrapText="1"/>
    </xf>
    <xf numFmtId="0" fontId="20" fillId="0" borderId="85" xfId="0" applyFont="1" applyBorder="1" applyAlignment="1">
      <alignment horizontal="left" vertical="top" wrapText="1"/>
    </xf>
    <xf numFmtId="0" fontId="19" fillId="0" borderId="23" xfId="0" applyFont="1" applyBorder="1" applyAlignment="1" applyProtection="1">
      <alignment vertical="center" shrinkToFit="1"/>
      <protection locked="0"/>
    </xf>
    <xf numFmtId="0" fontId="19" fillId="0" borderId="36" xfId="0" applyFont="1" applyBorder="1" applyAlignment="1" applyProtection="1">
      <alignment vertical="center" shrinkToFit="1"/>
      <protection locked="0"/>
    </xf>
    <xf numFmtId="49" fontId="19" fillId="0" borderId="37" xfId="0" applyNumberFormat="1" applyFont="1" applyBorder="1" applyAlignment="1">
      <alignment horizontal="center" vertical="center" wrapText="1"/>
    </xf>
    <xf numFmtId="0" fontId="15" fillId="0" borderId="78" xfId="0" applyFont="1" applyBorder="1" applyAlignment="1" applyProtection="1">
      <alignment horizontal="left" vertical="center" shrinkToFit="1"/>
      <protection locked="0"/>
    </xf>
    <xf numFmtId="0" fontId="15" fillId="0" borderId="22" xfId="0" applyFont="1" applyBorder="1" applyAlignment="1" applyProtection="1">
      <alignment horizontal="left" vertical="center" shrinkToFit="1"/>
      <protection locked="0"/>
    </xf>
    <xf numFmtId="0" fontId="15" fillId="0" borderId="56" xfId="0" applyFont="1" applyBorder="1" applyAlignment="1" applyProtection="1">
      <alignment horizontal="left" vertical="center" shrinkToFit="1"/>
      <protection locked="0"/>
    </xf>
    <xf numFmtId="0" fontId="28" fillId="0" borderId="60" xfId="0" applyFont="1" applyBorder="1" applyAlignment="1">
      <alignment horizontal="center" vertical="center"/>
    </xf>
    <xf numFmtId="0" fontId="28" fillId="0" borderId="65" xfId="0" applyFont="1" applyBorder="1" applyAlignment="1">
      <alignment horizontal="center" vertical="center"/>
    </xf>
    <xf numFmtId="0" fontId="28" fillId="0" borderId="16" xfId="0" applyFont="1" applyBorder="1" applyAlignment="1">
      <alignment horizontal="center" vertical="center"/>
    </xf>
    <xf numFmtId="0" fontId="28" fillId="0" borderId="39" xfId="0" applyFont="1" applyBorder="1" applyAlignment="1">
      <alignment horizontal="center" vertical="center"/>
    </xf>
    <xf numFmtId="0" fontId="29" fillId="0" borderId="62" xfId="0" applyFont="1" applyBorder="1" applyAlignment="1" applyProtection="1">
      <alignment horizontal="center" vertical="center"/>
      <protection locked="0"/>
    </xf>
    <xf numFmtId="0" fontId="29" fillId="0" borderId="66" xfId="0" applyFont="1" applyBorder="1" applyAlignment="1" applyProtection="1">
      <alignment horizontal="center" vertical="center"/>
      <protection locked="0"/>
    </xf>
    <xf numFmtId="0" fontId="29" fillId="0" borderId="70" xfId="0" applyFont="1" applyBorder="1" applyAlignment="1" applyProtection="1">
      <alignment horizontal="center" vertical="center"/>
      <protection locked="0"/>
    </xf>
    <xf numFmtId="0" fontId="19" fillId="0" borderId="23" xfId="0" applyFont="1" applyBorder="1" applyAlignment="1">
      <alignment horizontal="left" vertical="center" wrapText="1"/>
    </xf>
    <xf numFmtId="0" fontId="19" fillId="0" borderId="49" xfId="0" applyFont="1" applyBorder="1" applyAlignment="1">
      <alignment horizontal="left" vertical="center" wrapText="1"/>
    </xf>
    <xf numFmtId="0" fontId="19" fillId="0" borderId="23" xfId="0" applyFont="1" applyBorder="1" applyAlignment="1">
      <alignment horizontal="left" vertical="center"/>
    </xf>
    <xf numFmtId="0" fontId="19" fillId="0" borderId="49" xfId="0" applyFont="1" applyBorder="1" applyAlignment="1">
      <alignment horizontal="left" vertical="center"/>
    </xf>
    <xf numFmtId="0" fontId="19" fillId="0" borderId="22" xfId="0" applyFont="1" applyBorder="1" applyAlignment="1">
      <alignment horizontal="left" vertical="center" wrapText="1"/>
    </xf>
    <xf numFmtId="0" fontId="19" fillId="0" borderId="22" xfId="0" applyFont="1" applyBorder="1" applyAlignment="1">
      <alignment horizontal="left" vertical="center"/>
    </xf>
    <xf numFmtId="0" fontId="19" fillId="0" borderId="56" xfId="0" applyFont="1" applyBorder="1" applyAlignment="1">
      <alignment horizontal="left" vertical="center"/>
    </xf>
    <xf numFmtId="0" fontId="15" fillId="0" borderId="63" xfId="0" applyFont="1" applyBorder="1" applyAlignment="1">
      <alignment horizontal="center" vertical="center"/>
    </xf>
    <xf numFmtId="0" fontId="15" fillId="0" borderId="67" xfId="0" applyFont="1" applyBorder="1" applyAlignment="1">
      <alignment horizontal="center" vertical="center"/>
    </xf>
    <xf numFmtId="38" fontId="15" fillId="0" borderId="67" xfId="7" applyFont="1" applyFill="1" applyBorder="1" applyAlignment="1" applyProtection="1">
      <alignment horizontal="center" vertical="center"/>
      <protection locked="0"/>
    </xf>
    <xf numFmtId="12" fontId="15" fillId="0" borderId="67" xfId="0" applyNumberFormat="1" applyFont="1" applyBorder="1" applyAlignment="1">
      <alignment horizontal="center" vertical="center" shrinkToFit="1"/>
    </xf>
    <xf numFmtId="38" fontId="15" fillId="0" borderId="77" xfId="7" applyFont="1" applyFill="1" applyBorder="1" applyAlignment="1" applyProtection="1">
      <alignment horizontal="center" vertical="center"/>
      <protection locked="0"/>
    </xf>
    <xf numFmtId="38" fontId="15" fillId="0" borderId="72" xfId="7" applyFont="1" applyFill="1" applyBorder="1" applyAlignment="1" applyProtection="1">
      <alignment horizontal="center" vertical="center"/>
      <protection locked="0"/>
    </xf>
    <xf numFmtId="38" fontId="15" fillId="0" borderId="80" xfId="7" applyFont="1" applyFill="1" applyBorder="1" applyAlignment="1" applyProtection="1">
      <alignment horizontal="center" vertical="center"/>
      <protection locked="0"/>
    </xf>
    <xf numFmtId="182" fontId="12" fillId="0" borderId="73" xfId="0" applyNumberFormat="1" applyFont="1" applyBorder="1" applyAlignment="1">
      <alignment horizontal="center" vertical="center"/>
    </xf>
    <xf numFmtId="0" fontId="10" fillId="0" borderId="79" xfId="0" applyFont="1" applyBorder="1" applyAlignment="1">
      <alignment horizontal="center" vertical="center"/>
    </xf>
    <xf numFmtId="38" fontId="12" fillId="0" borderId="68" xfId="7" applyFont="1" applyFill="1" applyBorder="1" applyAlignment="1">
      <alignment horizontal="right" vertical="center"/>
    </xf>
    <xf numFmtId="38" fontId="12" fillId="0" borderId="73" xfId="7" applyFont="1" applyFill="1" applyBorder="1" applyAlignment="1">
      <alignment horizontal="right" vertical="center"/>
    </xf>
    <xf numFmtId="0" fontId="15" fillId="0" borderId="74" xfId="0" applyFont="1" applyBorder="1" applyAlignment="1">
      <alignment horizontal="center" vertical="center"/>
    </xf>
    <xf numFmtId="0" fontId="15" fillId="0" borderId="81" xfId="0" applyFont="1" applyBorder="1" applyAlignment="1">
      <alignment horizontal="center" vertical="center"/>
    </xf>
    <xf numFmtId="38" fontId="12" fillId="0" borderId="64" xfId="0" applyNumberFormat="1" applyFont="1" applyBorder="1" applyAlignment="1">
      <alignment horizontal="center" vertical="center"/>
    </xf>
    <xf numFmtId="0" fontId="12" fillId="0" borderId="68" xfId="0" applyFont="1" applyBorder="1" applyAlignment="1">
      <alignment horizontal="center" vertical="center"/>
    </xf>
    <xf numFmtId="0" fontId="12" fillId="0" borderId="73" xfId="0" applyFont="1" applyBorder="1" applyAlignment="1">
      <alignment horizontal="center" vertical="center"/>
    </xf>
    <xf numFmtId="38" fontId="22" fillId="0" borderId="68" xfId="7" applyFont="1" applyFill="1" applyBorder="1" applyAlignment="1">
      <alignment horizontal="right" vertical="center"/>
    </xf>
    <xf numFmtId="38" fontId="22" fillId="0" borderId="73" xfId="7" applyFont="1" applyFill="1" applyBorder="1" applyAlignment="1">
      <alignment horizontal="right" vertical="center"/>
    </xf>
    <xf numFmtId="0" fontId="15" fillId="0" borderId="68" xfId="0" applyFont="1" applyBorder="1" applyAlignment="1">
      <alignment horizontal="center" vertical="center"/>
    </xf>
    <xf numFmtId="38" fontId="12" fillId="0" borderId="64" xfId="7" applyFont="1" applyFill="1" applyBorder="1" applyAlignment="1">
      <alignment horizontal="right" vertical="center"/>
    </xf>
    <xf numFmtId="38" fontId="12" fillId="0" borderId="74" xfId="7" applyFont="1" applyFill="1" applyBorder="1" applyAlignment="1">
      <alignment horizontal="right" vertical="center"/>
    </xf>
    <xf numFmtId="0" fontId="15" fillId="0" borderId="60" xfId="0" applyFont="1" applyBorder="1" applyAlignment="1">
      <alignment horizontal="center" vertical="center" textRotation="255"/>
    </xf>
    <xf numFmtId="0" fontId="15" fillId="0" borderId="65" xfId="0" applyFont="1" applyBorder="1" applyAlignment="1">
      <alignment horizontal="center" vertical="center" textRotation="255"/>
    </xf>
    <xf numFmtId="0" fontId="15" fillId="0" borderId="69" xfId="0" applyFont="1" applyBorder="1" applyAlignment="1">
      <alignment horizontal="center" vertical="center" textRotation="255"/>
    </xf>
    <xf numFmtId="0" fontId="15" fillId="0" borderId="61"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55" xfId="0" applyFont="1" applyBorder="1" applyAlignment="1">
      <alignment horizontal="center" vertical="center" textRotation="255"/>
    </xf>
    <xf numFmtId="0" fontId="15" fillId="0" borderId="10" xfId="0" applyFont="1" applyBorder="1" applyAlignment="1">
      <alignment horizontal="center" vertical="center" textRotation="255"/>
    </xf>
    <xf numFmtId="0" fontId="15" fillId="0" borderId="22" xfId="0" applyFont="1" applyBorder="1" applyAlignment="1">
      <alignment horizontal="center" vertical="center" textRotation="255"/>
    </xf>
    <xf numFmtId="0" fontId="15" fillId="0" borderId="56" xfId="0" applyFont="1" applyBorder="1" applyAlignment="1">
      <alignment horizontal="center" vertical="center" textRotation="255"/>
    </xf>
    <xf numFmtId="0" fontId="15" fillId="0" borderId="14" xfId="0" applyFont="1" applyBorder="1">
      <alignment vertical="center"/>
    </xf>
    <xf numFmtId="0" fontId="15" fillId="0" borderId="24" xfId="0" applyFont="1" applyBorder="1">
      <alignment vertical="center"/>
    </xf>
    <xf numFmtId="0" fontId="15" fillId="0" borderId="76" xfId="0" applyFont="1" applyBorder="1">
      <alignment vertical="center"/>
    </xf>
    <xf numFmtId="0" fontId="15" fillId="0" borderId="10" xfId="0" applyFont="1" applyBorder="1">
      <alignment vertical="center"/>
    </xf>
    <xf numFmtId="0" fontId="15" fillId="0" borderId="22" xfId="0" applyFont="1" applyBorder="1">
      <alignment vertical="center"/>
    </xf>
    <xf numFmtId="0" fontId="15" fillId="0" borderId="42" xfId="0" applyFont="1" applyBorder="1">
      <alignment vertical="center"/>
    </xf>
    <xf numFmtId="38" fontId="15" fillId="0" borderId="63" xfId="7" applyFont="1" applyFill="1" applyBorder="1" applyAlignment="1" applyProtection="1">
      <alignment horizontal="center" vertical="center"/>
      <protection locked="0"/>
    </xf>
    <xf numFmtId="38" fontId="15" fillId="0" borderId="75" xfId="7" applyFont="1" applyFill="1" applyBorder="1" applyAlignment="1" applyProtection="1">
      <alignment horizontal="center" vertical="center"/>
      <protection locked="0"/>
    </xf>
    <xf numFmtId="38" fontId="15" fillId="0" borderId="86" xfId="7" applyFont="1" applyFill="1" applyBorder="1" applyAlignment="1" applyProtection="1">
      <alignment horizontal="center" vertical="center"/>
      <protection locked="0"/>
    </xf>
    <xf numFmtId="182" fontId="38" fillId="0" borderId="73" xfId="0" applyNumberFormat="1" applyFont="1" applyBorder="1" applyAlignment="1">
      <alignment horizontal="center" vertical="center"/>
    </xf>
    <xf numFmtId="0" fontId="0" fillId="0" borderId="79" xfId="0" applyBorder="1" applyAlignment="1">
      <alignment horizontal="center" vertical="center"/>
    </xf>
    <xf numFmtId="12" fontId="39" fillId="0" borderId="67" xfId="0" applyNumberFormat="1" applyFont="1" applyBorder="1" applyAlignment="1">
      <alignment horizontal="center" vertical="center" shrinkToFit="1"/>
    </xf>
    <xf numFmtId="0" fontId="30" fillId="0" borderId="87" xfId="6" applyFont="1" applyBorder="1" applyAlignment="1">
      <alignment horizontal="center" vertical="center"/>
    </xf>
    <xf numFmtId="0" fontId="9" fillId="0" borderId="93" xfId="6" applyFont="1" applyBorder="1">
      <alignment vertical="center"/>
    </xf>
    <xf numFmtId="0" fontId="9" fillId="0" borderId="113" xfId="6" applyFont="1" applyBorder="1">
      <alignment vertical="center"/>
    </xf>
    <xf numFmtId="38" fontId="31" fillId="0" borderId="25" xfId="7" applyFont="1" applyBorder="1" applyAlignment="1">
      <alignment horizontal="center"/>
    </xf>
    <xf numFmtId="0" fontId="9" fillId="4" borderId="37" xfId="6" applyFont="1" applyFill="1" applyBorder="1" applyAlignment="1">
      <alignment horizontal="left" vertical="center" indent="1"/>
    </xf>
    <xf numFmtId="0" fontId="9" fillId="4" borderId="23" xfId="6" applyFont="1" applyFill="1" applyBorder="1" applyAlignment="1">
      <alignment horizontal="left" vertical="center" indent="1"/>
    </xf>
    <xf numFmtId="0" fontId="9" fillId="4" borderId="36" xfId="6" applyFont="1" applyFill="1" applyBorder="1" applyAlignment="1">
      <alignment horizontal="left" vertical="center" indent="1"/>
    </xf>
    <xf numFmtId="0" fontId="9" fillId="0" borderId="37" xfId="6" applyFont="1" applyBorder="1" applyAlignment="1">
      <alignment horizontal="center" vertical="center"/>
    </xf>
    <xf numFmtId="0" fontId="9" fillId="0" borderId="23" xfId="6" applyFont="1" applyBorder="1" applyAlignment="1">
      <alignment horizontal="center" vertical="center"/>
    </xf>
    <xf numFmtId="0" fontId="9" fillId="0" borderId="38" xfId="6" applyFont="1" applyBorder="1" applyAlignment="1">
      <alignment horizontal="center" vertical="center"/>
    </xf>
    <xf numFmtId="0" fontId="9" fillId="0" borderId="25" xfId="6" applyFont="1" applyBorder="1" applyAlignment="1">
      <alignment horizontal="center" vertical="center"/>
    </xf>
    <xf numFmtId="49" fontId="9" fillId="0" borderId="25" xfId="6" applyNumberFormat="1" applyFont="1" applyBorder="1" applyAlignment="1">
      <alignment horizontal="center" vertical="center"/>
    </xf>
    <xf numFmtId="49" fontId="9" fillId="0" borderId="25" xfId="6" applyNumberFormat="1" applyFont="1" applyBorder="1">
      <alignment vertical="center"/>
    </xf>
    <xf numFmtId="0" fontId="9" fillId="4" borderId="100" xfId="6" applyFont="1" applyFill="1" applyBorder="1" applyAlignment="1">
      <alignment horizontal="center" vertical="center"/>
    </xf>
    <xf numFmtId="0" fontId="9" fillId="0" borderId="27" xfId="6" applyFont="1" applyBorder="1" applyAlignment="1">
      <alignment horizontal="center" vertical="center"/>
    </xf>
    <xf numFmtId="0" fontId="9" fillId="0" borderId="101" xfId="6" applyFont="1" applyBorder="1" applyAlignment="1">
      <alignment horizontal="left" vertical="center" indent="1"/>
    </xf>
    <xf numFmtId="0" fontId="9" fillId="0" borderId="30" xfId="6" applyFont="1" applyBorder="1" applyAlignment="1">
      <alignment horizontal="left" vertical="center" indent="1"/>
    </xf>
    <xf numFmtId="0" fontId="9" fillId="0" borderId="114" xfId="6" applyFont="1" applyBorder="1" applyAlignment="1">
      <alignment horizontal="left" vertical="center" indent="1"/>
    </xf>
    <xf numFmtId="0" fontId="9" fillId="0" borderId="102" xfId="6" applyFont="1" applyBorder="1" applyAlignment="1">
      <alignment horizontal="left" vertical="center" indent="1" shrinkToFit="1"/>
    </xf>
    <xf numFmtId="0" fontId="9" fillId="0" borderId="104" xfId="6" applyFont="1" applyBorder="1" applyAlignment="1">
      <alignment horizontal="left" vertical="center" indent="1" shrinkToFit="1"/>
    </xf>
    <xf numFmtId="0" fontId="9" fillId="0" borderId="112" xfId="6" applyFont="1" applyBorder="1" applyAlignment="1">
      <alignment horizontal="left" vertical="center" indent="1" shrinkToFit="1"/>
    </xf>
    <xf numFmtId="0" fontId="9" fillId="0" borderId="115" xfId="6" applyFont="1" applyBorder="1" applyAlignment="1">
      <alignment horizontal="left" vertical="center" indent="1" shrinkToFit="1"/>
    </xf>
    <xf numFmtId="0" fontId="9" fillId="4" borderId="37" xfId="6" applyFont="1" applyFill="1" applyBorder="1" applyAlignment="1">
      <alignment horizontal="center" vertical="center" shrinkToFit="1"/>
    </xf>
    <xf numFmtId="0" fontId="9" fillId="0" borderId="23" xfId="6" applyFont="1" applyBorder="1" applyAlignment="1">
      <alignment vertical="center" shrinkToFit="1"/>
    </xf>
    <xf numFmtId="0" fontId="9" fillId="0" borderId="36" xfId="6" applyFont="1" applyBorder="1" applyAlignment="1">
      <alignment vertical="center" shrinkToFit="1"/>
    </xf>
    <xf numFmtId="49" fontId="12" fillId="5" borderId="37" xfId="6" applyNumberFormat="1" applyFont="1" applyFill="1" applyBorder="1" applyAlignment="1">
      <alignment horizontal="center" vertical="center"/>
    </xf>
    <xf numFmtId="0" fontId="9" fillId="5" borderId="23" xfId="6" applyFont="1" applyFill="1" applyBorder="1" applyAlignment="1">
      <alignment horizontal="center" vertical="center"/>
    </xf>
    <xf numFmtId="0" fontId="9" fillId="5" borderId="36" xfId="6" applyFont="1" applyFill="1" applyBorder="1" applyAlignment="1">
      <alignment horizontal="center" vertical="center"/>
    </xf>
    <xf numFmtId="0" fontId="9" fillId="4" borderId="45" xfId="6" applyFont="1" applyFill="1" applyBorder="1" applyAlignment="1">
      <alignment horizontal="distributed" vertical="center" indent="1"/>
    </xf>
    <xf numFmtId="0" fontId="9" fillId="4" borderId="0" xfId="6" applyFont="1" applyFill="1" applyAlignment="1">
      <alignment horizontal="distributed" vertical="center" indent="1"/>
    </xf>
    <xf numFmtId="0" fontId="9" fillId="4" borderId="46" xfId="6" applyFont="1" applyFill="1" applyBorder="1" applyAlignment="1">
      <alignment horizontal="distributed" vertical="center" indent="1"/>
    </xf>
    <xf numFmtId="0" fontId="9" fillId="4" borderId="38" xfId="6" applyFont="1" applyFill="1" applyBorder="1" applyAlignment="1">
      <alignment horizontal="distributed" vertical="center" indent="1"/>
    </xf>
    <xf numFmtId="0" fontId="9" fillId="4" borderId="25" xfId="6" applyFont="1" applyFill="1" applyBorder="1" applyAlignment="1">
      <alignment horizontal="distributed" vertical="center" indent="1"/>
    </xf>
    <xf numFmtId="0" fontId="9" fillId="4" borderId="35" xfId="6" applyFont="1" applyFill="1" applyBorder="1" applyAlignment="1">
      <alignment horizontal="distributed" vertical="center" indent="1"/>
    </xf>
    <xf numFmtId="0" fontId="9" fillId="0" borderId="101" xfId="6" applyFont="1" applyBorder="1" applyAlignment="1">
      <alignment horizontal="left" vertical="center" indent="1" shrinkToFit="1"/>
    </xf>
    <xf numFmtId="0" fontId="9" fillId="0" borderId="30" xfId="6" applyFont="1" applyBorder="1" applyAlignment="1">
      <alignment horizontal="left" vertical="center" indent="1" shrinkToFit="1"/>
    </xf>
    <xf numFmtId="0" fontId="9" fillId="0" borderId="114" xfId="6" applyFont="1" applyBorder="1" applyAlignment="1">
      <alignment horizontal="left" vertical="center" indent="1" shrinkToFit="1"/>
    </xf>
    <xf numFmtId="0" fontId="9" fillId="4" borderId="38" xfId="6" applyFont="1" applyFill="1" applyBorder="1" applyAlignment="1">
      <alignment horizontal="center" vertical="center" wrapText="1"/>
    </xf>
    <xf numFmtId="0" fontId="9" fillId="4" borderId="25" xfId="6" applyFont="1" applyFill="1" applyBorder="1" applyAlignment="1">
      <alignment horizontal="center" vertical="center" wrapText="1"/>
    </xf>
    <xf numFmtId="0" fontId="9" fillId="4" borderId="25" xfId="6" applyFont="1" applyFill="1" applyBorder="1" applyAlignment="1">
      <alignment horizontal="center" vertical="center"/>
    </xf>
    <xf numFmtId="0" fontId="9" fillId="0" borderId="103" xfId="6" applyFont="1" applyBorder="1" applyAlignment="1">
      <alignment horizontal="left" vertical="center" indent="1" shrinkToFit="1"/>
    </xf>
    <xf numFmtId="0" fontId="9" fillId="0" borderId="12" xfId="6" applyFont="1" applyBorder="1" applyAlignment="1">
      <alignment horizontal="left" vertical="center" indent="1" shrinkToFit="1"/>
    </xf>
    <xf numFmtId="0" fontId="9" fillId="0" borderId="111" xfId="6" applyFont="1" applyBorder="1" applyAlignment="1">
      <alignment horizontal="left" vertical="center" indent="1" shrinkToFit="1"/>
    </xf>
    <xf numFmtId="0" fontId="9" fillId="0" borderId="23" xfId="6" applyFont="1" applyBorder="1" applyAlignment="1">
      <alignment horizontal="center" vertical="center" shrinkToFit="1"/>
    </xf>
    <xf numFmtId="0" fontId="9" fillId="0" borderId="36" xfId="6" applyFont="1" applyBorder="1" applyAlignment="1">
      <alignment horizontal="center" vertical="center" shrinkToFit="1"/>
    </xf>
    <xf numFmtId="0" fontId="33" fillId="4" borderId="88" xfId="6" applyFont="1" applyFill="1" applyBorder="1" applyAlignment="1">
      <alignment vertical="center" textRotation="255"/>
    </xf>
    <xf numFmtId="0" fontId="9" fillId="4" borderId="89" xfId="6" applyFont="1" applyFill="1" applyBorder="1" applyAlignment="1">
      <alignment vertical="center" textRotation="255"/>
    </xf>
    <xf numFmtId="0" fontId="9" fillId="4" borderId="90" xfId="6" applyFont="1" applyFill="1" applyBorder="1" applyAlignment="1">
      <alignment vertical="center" textRotation="255"/>
    </xf>
    <xf numFmtId="0" fontId="9" fillId="4" borderId="91" xfId="6" applyFont="1" applyFill="1" applyBorder="1" applyAlignment="1">
      <alignment vertical="center" textRotation="255"/>
    </xf>
    <xf numFmtId="0" fontId="9" fillId="5" borderId="45" xfId="6" applyFont="1" applyFill="1" applyBorder="1" applyAlignment="1">
      <alignment horizontal="center" vertical="center"/>
    </xf>
    <xf numFmtId="0" fontId="9" fillId="5" borderId="38" xfId="6" applyFont="1" applyFill="1" applyBorder="1" applyAlignment="1">
      <alignment horizontal="center" vertical="center"/>
    </xf>
    <xf numFmtId="0" fontId="9" fillId="5" borderId="96" xfId="6" applyFont="1" applyFill="1" applyBorder="1" applyAlignment="1">
      <alignment horizontal="center" vertical="center"/>
    </xf>
    <xf numFmtId="0" fontId="9" fillId="5" borderId="97" xfId="6" applyFont="1" applyFill="1" applyBorder="1" applyAlignment="1">
      <alignment horizontal="center" vertical="center"/>
    </xf>
    <xf numFmtId="0" fontId="9" fillId="5" borderId="105" xfId="6" applyFont="1" applyFill="1" applyBorder="1" applyAlignment="1">
      <alignment horizontal="center" vertical="center"/>
    </xf>
    <xf numFmtId="0" fontId="9" fillId="5" borderId="106" xfId="6" applyFont="1" applyFill="1" applyBorder="1" applyAlignment="1">
      <alignment horizontal="center" vertical="center"/>
    </xf>
    <xf numFmtId="0" fontId="9" fillId="5" borderId="92" xfId="6" applyFont="1" applyFill="1" applyBorder="1" applyAlignment="1">
      <alignment horizontal="center" vertical="center" shrinkToFit="1"/>
    </xf>
    <xf numFmtId="0" fontId="9" fillId="5" borderId="24" xfId="6" applyFont="1" applyFill="1" applyBorder="1" applyAlignment="1">
      <alignment horizontal="center" vertical="center" shrinkToFit="1"/>
    </xf>
    <xf numFmtId="0" fontId="9" fillId="5" borderId="76" xfId="6" applyFont="1" applyFill="1" applyBorder="1" applyAlignment="1">
      <alignment horizontal="center" vertical="center" shrinkToFit="1"/>
    </xf>
    <xf numFmtId="0" fontId="9" fillId="5" borderId="38" xfId="6" applyFont="1" applyFill="1" applyBorder="1" applyAlignment="1">
      <alignment horizontal="center" vertical="center" shrinkToFit="1"/>
    </xf>
    <xf numFmtId="0" fontId="9" fillId="5" borderId="25" xfId="6" applyFont="1" applyFill="1" applyBorder="1" applyAlignment="1">
      <alignment horizontal="center" vertical="center" shrinkToFit="1"/>
    </xf>
    <xf numFmtId="0" fontId="9" fillId="5" borderId="35" xfId="6" applyFont="1" applyFill="1" applyBorder="1" applyAlignment="1">
      <alignment horizontal="center" vertical="center" shrinkToFit="1"/>
    </xf>
    <xf numFmtId="0" fontId="9" fillId="5" borderId="24" xfId="6" applyFont="1" applyFill="1" applyBorder="1" applyAlignment="1">
      <alignment vertical="center" shrinkToFit="1"/>
    </xf>
    <xf numFmtId="0" fontId="9" fillId="5" borderId="76" xfId="6" applyFont="1" applyFill="1" applyBorder="1" applyAlignment="1">
      <alignment vertical="center" shrinkToFit="1"/>
    </xf>
    <xf numFmtId="0" fontId="9" fillId="5" borderId="38" xfId="6" applyFont="1" applyFill="1" applyBorder="1" applyAlignment="1">
      <alignment vertical="center" shrinkToFit="1"/>
    </xf>
    <xf numFmtId="0" fontId="9" fillId="5" borderId="25" xfId="6" applyFont="1" applyFill="1" applyBorder="1" applyAlignment="1">
      <alignment vertical="center" shrinkToFit="1"/>
    </xf>
    <xf numFmtId="0" fontId="9" fillId="5" borderId="35" xfId="6" applyFont="1" applyFill="1" applyBorder="1" applyAlignment="1">
      <alignment vertical="center" shrinkToFit="1"/>
    </xf>
    <xf numFmtId="0" fontId="35" fillId="4" borderId="92" xfId="0" applyFont="1" applyFill="1" applyBorder="1" applyAlignment="1">
      <alignment horizontal="center" vertical="center"/>
    </xf>
    <xf numFmtId="0" fontId="35" fillId="4" borderId="24" xfId="0" applyFont="1" applyFill="1" applyBorder="1" applyAlignment="1">
      <alignment horizontal="center" vertical="center"/>
    </xf>
    <xf numFmtId="0" fontId="35" fillId="4" borderId="76" xfId="0" applyFont="1" applyFill="1" applyBorder="1" applyAlignment="1">
      <alignment horizontal="center" vertical="center"/>
    </xf>
    <xf numFmtId="0" fontId="35" fillId="4" borderId="38" xfId="0" applyFont="1" applyFill="1" applyBorder="1" applyAlignment="1">
      <alignment horizontal="center" vertical="center"/>
    </xf>
    <xf numFmtId="0" fontId="35" fillId="4" borderId="25" xfId="0" applyFont="1" applyFill="1" applyBorder="1" applyAlignment="1">
      <alignment horizontal="center" vertical="center"/>
    </xf>
    <xf numFmtId="0" fontId="35" fillId="4" borderId="35" xfId="0" applyFont="1" applyFill="1" applyBorder="1" applyAlignment="1">
      <alignment horizontal="center" vertical="center"/>
    </xf>
    <xf numFmtId="0" fontId="9" fillId="4" borderId="37" xfId="6" applyFont="1" applyFill="1" applyBorder="1" applyAlignment="1">
      <alignment horizontal="center" vertical="center"/>
    </xf>
    <xf numFmtId="0" fontId="9" fillId="4" borderId="23" xfId="6" applyFont="1" applyFill="1" applyBorder="1" applyAlignment="1">
      <alignment horizontal="center" vertical="center"/>
    </xf>
    <xf numFmtId="0" fontId="9" fillId="4" borderId="36" xfId="6" applyFont="1" applyFill="1" applyBorder="1" applyAlignment="1">
      <alignment horizontal="center" vertical="center"/>
    </xf>
    <xf numFmtId="0" fontId="9" fillId="0" borderId="36" xfId="6" applyFont="1" applyBorder="1" applyAlignment="1">
      <alignment horizontal="center" vertical="center"/>
    </xf>
    <xf numFmtId="0" fontId="10" fillId="0" borderId="0" xfId="0" applyFont="1" applyAlignment="1">
      <alignment horizontal="center" vertical="center"/>
    </xf>
    <xf numFmtId="0" fontId="36" fillId="0" borderId="0" xfId="0" applyFont="1" applyAlignment="1">
      <alignment horizontal="center" vertical="center"/>
    </xf>
    <xf numFmtId="0" fontId="22" fillId="0" borderId="0" xfId="0" applyFont="1" applyAlignment="1">
      <alignment horizontal="left" vertical="center"/>
    </xf>
    <xf numFmtId="0" fontId="10" fillId="0" borderId="0" xfId="0" applyFont="1" applyAlignment="1">
      <alignment horizontal="left" vertical="center"/>
    </xf>
  </cellXfs>
  <cellStyles count="8">
    <cellStyle name="パーセント 2" xfId="1" xr:uid="{00000000-0005-0000-0000-000000000000}"/>
    <cellStyle name="桁区切り" xfId="7"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02-2 債権者登録票" xfId="6" xr:uid="{00000000-0005-0000-0000-000006000000}"/>
  </cellStyles>
  <dxfs count="140">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39</xdr:row>
          <xdr:rowOff>0</xdr:rowOff>
        </xdr:from>
        <xdr:to>
          <xdr:col>37</xdr:col>
          <xdr:colOff>68580</xdr:colOff>
          <xdr:row>73</xdr:row>
          <xdr:rowOff>144780</xdr:rowOff>
        </xdr:to>
        <xdr:sp macro="" textlink="">
          <xdr:nvSpPr>
            <xdr:cNvPr id="47109" name="オブジェクト 5" hidden="1">
              <a:extLst>
                <a:ext uri="{63B3BB69-23CF-44E3-9099-C40C66FF867C}">
                  <a14:compatExt spid="_x0000_s47109"/>
                </a:ext>
                <a:ext uri="{FF2B5EF4-FFF2-40B4-BE49-F238E27FC236}">
                  <a16:creationId xmlns:a16="http://schemas.microsoft.com/office/drawing/2014/main" id="{00000000-0008-0000-0D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32</xdr:col>
      <xdr:colOff>95250</xdr:colOff>
      <xdr:row>17</xdr:row>
      <xdr:rowOff>0</xdr:rowOff>
    </xdr:from>
    <xdr:to>
      <xdr:col>36</xdr:col>
      <xdr:colOff>0</xdr:colOff>
      <xdr:row>18</xdr:row>
      <xdr:rowOff>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886450" y="5400675"/>
          <a:ext cx="5905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明朝 Medium" panose="02020500000000000000" pitchFamily="17" charset="-128"/>
              <a:ea typeface="BIZ UD明朝 Medium" panose="02020500000000000000" pitchFamily="17" charset="-128"/>
            </a:rPr>
            <a:t>印</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100966</xdr:colOff>
      <xdr:row>14</xdr:row>
      <xdr:rowOff>316229</xdr:rowOff>
    </xdr:from>
    <xdr:to>
      <xdr:col>24</xdr:col>
      <xdr:colOff>180976</xdr:colOff>
      <xdr:row>15</xdr:row>
      <xdr:rowOff>304800</xdr:rowOff>
    </xdr:to>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5549266" y="4840604"/>
          <a:ext cx="575310" cy="312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明朝 Medium" panose="02020500000000000000" pitchFamily="17" charset="-128"/>
              <a:ea typeface="BIZ UD明朝 Medium" panose="02020500000000000000" pitchFamily="17" charset="-128"/>
            </a:rPr>
            <a:t>印</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twoCellAnchor>
    <xdr:from>
      <xdr:col>22</xdr:col>
      <xdr:colOff>76200</xdr:colOff>
      <xdr:row>21</xdr:row>
      <xdr:rowOff>314325</xdr:rowOff>
    </xdr:from>
    <xdr:to>
      <xdr:col>24</xdr:col>
      <xdr:colOff>161925</xdr:colOff>
      <xdr:row>22</xdr:row>
      <xdr:rowOff>297181</xdr:rowOff>
    </xdr:to>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5524500" y="7105650"/>
          <a:ext cx="581025" cy="30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明朝 Medium" panose="02020500000000000000" pitchFamily="17" charset="-128"/>
              <a:ea typeface="BIZ UD明朝 Medium" panose="02020500000000000000" pitchFamily="17" charset="-128"/>
            </a:rPr>
            <a:t>印</a:t>
          </a:r>
          <a:endParaRPr kumimoji="1" lang="en-US" altLang="ja-JP" sz="1100">
            <a:latin typeface="BIZ UD明朝 Medium" panose="02020500000000000000" pitchFamily="17" charset="-128"/>
            <a:ea typeface="BIZ UD明朝 Medium" panose="020205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workbookViewId="0">
      <selection activeCell="B5" sqref="B5"/>
    </sheetView>
  </sheetViews>
  <sheetFormatPr defaultRowHeight="12.6" x14ac:dyDescent="0.2"/>
  <cols>
    <col min="1" max="1" width="2" style="3" customWidth="1"/>
    <col min="2" max="2" width="7.77734375" style="3" customWidth="1"/>
    <col min="3" max="3" width="86.109375" style="3" customWidth="1"/>
    <col min="4" max="16384" width="8.88671875" style="3"/>
  </cols>
  <sheetData>
    <row r="1" spans="1:3" x14ac:dyDescent="0.2">
      <c r="A1" s="1"/>
      <c r="B1" s="1"/>
      <c r="C1" s="2"/>
    </row>
    <row r="2" spans="1:3" ht="18.600000000000001" x14ac:dyDescent="0.2">
      <c r="A2" s="1"/>
      <c r="B2" s="4" t="s">
        <v>166</v>
      </c>
      <c r="C2" s="5"/>
    </row>
    <row r="3" spans="1:3" ht="16.2" x14ac:dyDescent="0.2">
      <c r="A3" s="1"/>
      <c r="B3" s="6"/>
      <c r="C3" s="5"/>
    </row>
    <row r="4" spans="1:3" ht="13.8" x14ac:dyDescent="0.2">
      <c r="A4" s="1"/>
      <c r="B4" s="7" t="s">
        <v>189</v>
      </c>
      <c r="C4" s="5"/>
    </row>
    <row r="5" spans="1:3" ht="13.8" x14ac:dyDescent="0.2">
      <c r="A5" s="1"/>
      <c r="B5" s="1"/>
      <c r="C5" s="5"/>
    </row>
    <row r="6" spans="1:3" ht="13.8" x14ac:dyDescent="0.2">
      <c r="A6" s="1"/>
      <c r="B6" s="8" t="s">
        <v>167</v>
      </c>
      <c r="C6" s="9" t="s">
        <v>168</v>
      </c>
    </row>
    <row r="7" spans="1:3" ht="70.5" customHeight="1" x14ac:dyDescent="0.2">
      <c r="A7" s="1"/>
      <c r="B7" s="10">
        <v>1</v>
      </c>
      <c r="C7" s="11" t="s">
        <v>169</v>
      </c>
    </row>
    <row r="8" spans="1:3" ht="70.5" customHeight="1" x14ac:dyDescent="0.2">
      <c r="A8" s="1"/>
      <c r="B8" s="10">
        <v>2</v>
      </c>
      <c r="C8" s="11" t="s">
        <v>170</v>
      </c>
    </row>
    <row r="9" spans="1:3" ht="70.5" customHeight="1" x14ac:dyDescent="0.2">
      <c r="A9" s="1"/>
      <c r="B9" s="10">
        <v>3</v>
      </c>
      <c r="C9" s="11" t="s">
        <v>171</v>
      </c>
    </row>
    <row r="10" spans="1:3" ht="70.5" customHeight="1" x14ac:dyDescent="0.2">
      <c r="A10" s="1"/>
      <c r="B10" s="10">
        <v>4</v>
      </c>
      <c r="C10" s="11" t="s">
        <v>172</v>
      </c>
    </row>
    <row r="11" spans="1:3" ht="70.5" customHeight="1" x14ac:dyDescent="0.2">
      <c r="A11" s="1"/>
      <c r="B11" s="10">
        <v>5</v>
      </c>
      <c r="C11" s="11" t="s">
        <v>173</v>
      </c>
    </row>
    <row r="12" spans="1:3" ht="70.5" customHeight="1" x14ac:dyDescent="0.2">
      <c r="A12" s="1"/>
      <c r="B12" s="10">
        <v>6</v>
      </c>
      <c r="C12" s="12" t="s">
        <v>53</v>
      </c>
    </row>
    <row r="13" spans="1:3" ht="170.25" customHeight="1" x14ac:dyDescent="0.2">
      <c r="A13" s="1"/>
      <c r="B13" s="10">
        <v>7</v>
      </c>
      <c r="C13" s="13" t="s">
        <v>174</v>
      </c>
    </row>
  </sheetData>
  <phoneticPr fontId="3" type="Hiragana"/>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29"/>
  <sheetViews>
    <sheetView view="pageBreakPreview" topLeftCell="A16" zoomScaleNormal="100" zoomScaleSheetLayoutView="100" workbookViewId="0">
      <selection activeCell="AF19" sqref="AF19:AL26"/>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32"/>
      <c r="Z19" s="333"/>
      <c r="AA19" s="333"/>
      <c r="AB19" s="333"/>
      <c r="AC19" s="333"/>
      <c r="AD19" s="333"/>
      <c r="AE19" s="166" t="s">
        <v>71</v>
      </c>
      <c r="AF19" s="302">
        <f>R19*Y19/6</f>
        <v>0</v>
      </c>
      <c r="AG19" s="302"/>
      <c r="AH19" s="302"/>
      <c r="AI19" s="302"/>
      <c r="AJ19" s="303"/>
      <c r="AK19" s="304" t="s">
        <v>126</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7"/>
      <c r="Z20" s="167"/>
      <c r="AA20" s="167"/>
      <c r="AB20" s="167"/>
      <c r="AC20" s="167"/>
      <c r="AD20" s="167"/>
      <c r="AE20" s="167"/>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7"/>
      <c r="Z21" s="167"/>
      <c r="AA21" s="167"/>
      <c r="AB21" s="167"/>
      <c r="AC21" s="167"/>
      <c r="AD21" s="167"/>
      <c r="AE21" s="167"/>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334" t="s">
        <v>182</v>
      </c>
      <c r="Z22" s="334"/>
      <c r="AA22" s="334"/>
      <c r="AB22" s="334"/>
      <c r="AC22" s="334"/>
      <c r="AD22" s="334"/>
      <c r="AE22" s="334"/>
      <c r="AF22" s="297" t="s">
        <v>183</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32"/>
      <c r="Z23" s="333"/>
      <c r="AA23" s="333"/>
      <c r="AB23" s="333"/>
      <c r="AC23" s="333"/>
      <c r="AD23" s="333"/>
      <c r="AE23" s="166" t="s">
        <v>71</v>
      </c>
      <c r="AF23" s="302">
        <f>R23*Y23/6</f>
        <v>0</v>
      </c>
      <c r="AG23" s="302"/>
      <c r="AH23" s="302"/>
      <c r="AI23" s="302"/>
      <c r="AJ23" s="303"/>
      <c r="AK23" s="304" t="s">
        <v>126</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7"/>
      <c r="Z24" s="167"/>
      <c r="AA24" s="167"/>
      <c r="AB24" s="167"/>
      <c r="AC24" s="167"/>
      <c r="AD24" s="167"/>
      <c r="AE24" s="167"/>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334" t="s">
        <v>182</v>
      </c>
      <c r="Z25" s="334"/>
      <c r="AA25" s="334"/>
      <c r="AB25" s="334"/>
      <c r="AC25" s="334"/>
      <c r="AD25" s="334"/>
      <c r="AE25" s="334"/>
      <c r="AF25" s="297" t="s">
        <v>184</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32"/>
      <c r="Z26" s="333"/>
      <c r="AA26" s="333"/>
      <c r="AB26" s="333"/>
      <c r="AC26" s="333"/>
      <c r="AD26" s="333"/>
      <c r="AE26" s="166" t="s">
        <v>71</v>
      </c>
      <c r="AF26" s="302">
        <f>R26*Y26/6</f>
        <v>0</v>
      </c>
      <c r="AG26" s="302"/>
      <c r="AH26" s="302"/>
      <c r="AI26" s="302"/>
      <c r="AJ26" s="303"/>
      <c r="AK26" s="304" t="s">
        <v>126</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64" priority="5">
      <formula>LEN(TRIM(AK4))=0</formula>
    </cfRule>
  </conditionalFormatting>
  <conditionalFormatting sqref="AM5:AN5">
    <cfRule type="containsBlanks" dxfId="63" priority="4">
      <formula>LEN(TRIM(AM5))=0</formula>
    </cfRule>
  </conditionalFormatting>
  <conditionalFormatting sqref="N3:R3 AP4 N7:AJ7 AP7:AU7">
    <cfRule type="containsBlanks" dxfId="62" priority="12">
      <formula>LEN(TRIM(N3))=0</formula>
    </cfRule>
  </conditionalFormatting>
  <conditionalFormatting sqref="N4:AE4">
    <cfRule type="containsBlanks" dxfId="61" priority="11">
      <formula>LEN(TRIM(N4))=0</formula>
    </cfRule>
  </conditionalFormatting>
  <conditionalFormatting sqref="N5:AE5">
    <cfRule type="containsBlanks" dxfId="60" priority="10">
      <formula>LEN(TRIM(N5))=0</formula>
    </cfRule>
  </conditionalFormatting>
  <conditionalFormatting sqref="AH5:AI5">
    <cfRule type="containsBlanks" dxfId="59" priority="9">
      <formula>LEN(TRIM(AH5))=0</formula>
    </cfRule>
  </conditionalFormatting>
  <conditionalFormatting sqref="S6:T6 V6:X6">
    <cfRule type="containsBlanks" dxfId="58" priority="8">
      <formula>LEN(TRIM(S6))=0</formula>
    </cfRule>
  </conditionalFormatting>
  <conditionalFormatting sqref="A10:A15">
    <cfRule type="containsBlanks" dxfId="57" priority="7">
      <formula>LEN(TRIM(A10))=0</formula>
    </cfRule>
  </conditionalFormatting>
  <conditionalFormatting sqref="AR5:AS5">
    <cfRule type="containsBlanks" dxfId="56" priority="6">
      <formula>LEN(TRIM(AR5))=0</formula>
    </cfRule>
  </conditionalFormatting>
  <conditionalFormatting sqref="Y19">
    <cfRule type="containsBlanks" dxfId="55" priority="1">
      <formula>LEN(TRIM(Y19))=0</formula>
    </cfRule>
  </conditionalFormatting>
  <conditionalFormatting sqref="Y23">
    <cfRule type="containsBlanks" dxfId="54" priority="3">
      <formula>LEN(TRIM(Y23))=0</formula>
    </cfRule>
  </conditionalFormatting>
  <conditionalFormatting sqref="Y26">
    <cfRule type="containsBlanks" dxfId="53" priority="2">
      <formula>LEN(TRIM(Y26))=0</formula>
    </cfRule>
  </conditionalFormatting>
  <dataValidations count="7">
    <dataValidation imeMode="halfAlpha" allowBlank="1" showInputMessage="1" showErrorMessage="1" sqref="AT5 AO5 AJ5" xr:uid="{CA37EE91-EE8F-4788-9484-3B8A9A683F6F}"/>
    <dataValidation imeMode="disabled" allowBlank="1" showInputMessage="1" showErrorMessage="1" sqref="AR5:AS5 AM5:AN5 S6:T6 V6:Y6 AH5:AI5" xr:uid="{2A85821E-C034-4140-922E-7C1D944913E9}"/>
    <dataValidation type="list" imeMode="disabled" allowBlank="1" showInputMessage="1" showErrorMessage="1" sqref="A10:A15" xr:uid="{B20C6DF1-9F0C-44F0-996F-D103BB86D9EC}">
      <formula1>"○"</formula1>
    </dataValidation>
    <dataValidation type="textLength" allowBlank="1" showErrorMessage="1" error="10桁で入力してください。" sqref="N3:R3" xr:uid="{00166539-5A42-46E0-B73B-386C60221E96}">
      <formula1>9</formula1>
      <formula2>10</formula2>
    </dataValidation>
    <dataValidation type="list" allowBlank="1" showInputMessage="1" showErrorMessage="1" sqref="N5:AE5 D11:AU11" xr:uid="{B688308B-CEDF-4574-9F3E-7676D585AB7B}">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6AC515AE-564C-4039-A231-E64A05DDF88E}">
      <formula1>92</formula1>
      <formula2>45016</formula2>
    </dataValidation>
    <dataValidation type="list" allowBlank="1" showInputMessage="1" showErrorMessage="1" sqref="Y23 Y19 Y26" xr:uid="{83E8CE89-3E48-4D27-94EC-029D6E0E7B8D}">
      <formula1>"6,5,4,3,2,1"</formula1>
    </dataValidation>
  </dataValidations>
  <pageMargins left="0.59055118110236215" right="0.59055118110236215" top="0.75" bottom="0.75" header="0.3" footer="0.3"/>
  <pageSetup paperSize="9" scale="88"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9"/>
  <sheetViews>
    <sheetView view="pageBreakPreview" topLeftCell="A21" zoomScaleNormal="100" zoomScaleSheetLayoutView="100" workbookViewId="0">
      <selection activeCell="AF19" sqref="AF19:AL26"/>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32"/>
      <c r="Z19" s="333"/>
      <c r="AA19" s="333"/>
      <c r="AB19" s="333"/>
      <c r="AC19" s="333"/>
      <c r="AD19" s="333"/>
      <c r="AE19" s="166" t="s">
        <v>71</v>
      </c>
      <c r="AF19" s="302">
        <f>R19*Y19/6</f>
        <v>0</v>
      </c>
      <c r="AG19" s="302"/>
      <c r="AH19" s="302"/>
      <c r="AI19" s="302"/>
      <c r="AJ19" s="303"/>
      <c r="AK19" s="304" t="s">
        <v>126</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7"/>
      <c r="Z20" s="167"/>
      <c r="AA20" s="167"/>
      <c r="AB20" s="167"/>
      <c r="AC20" s="167"/>
      <c r="AD20" s="167"/>
      <c r="AE20" s="167"/>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7"/>
      <c r="Z21" s="167"/>
      <c r="AA21" s="167"/>
      <c r="AB21" s="167"/>
      <c r="AC21" s="167"/>
      <c r="AD21" s="167"/>
      <c r="AE21" s="167"/>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334" t="s">
        <v>182</v>
      </c>
      <c r="Z22" s="334"/>
      <c r="AA22" s="334"/>
      <c r="AB22" s="334"/>
      <c r="AC22" s="334"/>
      <c r="AD22" s="334"/>
      <c r="AE22" s="334"/>
      <c r="AF22" s="297" t="s">
        <v>183</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32"/>
      <c r="Z23" s="333"/>
      <c r="AA23" s="333"/>
      <c r="AB23" s="333"/>
      <c r="AC23" s="333"/>
      <c r="AD23" s="333"/>
      <c r="AE23" s="166" t="s">
        <v>71</v>
      </c>
      <c r="AF23" s="302">
        <f>R23*Y23/6</f>
        <v>0</v>
      </c>
      <c r="AG23" s="302"/>
      <c r="AH23" s="302"/>
      <c r="AI23" s="302"/>
      <c r="AJ23" s="303"/>
      <c r="AK23" s="304" t="s">
        <v>126</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7"/>
      <c r="Z24" s="167"/>
      <c r="AA24" s="167"/>
      <c r="AB24" s="167"/>
      <c r="AC24" s="167"/>
      <c r="AD24" s="167"/>
      <c r="AE24" s="167"/>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334" t="s">
        <v>182</v>
      </c>
      <c r="Z25" s="334"/>
      <c r="AA25" s="334"/>
      <c r="AB25" s="334"/>
      <c r="AC25" s="334"/>
      <c r="AD25" s="334"/>
      <c r="AE25" s="334"/>
      <c r="AF25" s="297" t="s">
        <v>184</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32"/>
      <c r="Z26" s="333"/>
      <c r="AA26" s="333"/>
      <c r="AB26" s="333"/>
      <c r="AC26" s="333"/>
      <c r="AD26" s="333"/>
      <c r="AE26" s="166" t="s">
        <v>71</v>
      </c>
      <c r="AF26" s="302">
        <f>R26*Y26/6</f>
        <v>0</v>
      </c>
      <c r="AG26" s="302"/>
      <c r="AH26" s="302"/>
      <c r="AI26" s="302"/>
      <c r="AJ26" s="303"/>
      <c r="AK26" s="304" t="s">
        <v>126</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52" priority="5">
      <formula>LEN(TRIM(AK4))=0</formula>
    </cfRule>
  </conditionalFormatting>
  <conditionalFormatting sqref="AM5:AN5">
    <cfRule type="containsBlanks" dxfId="51" priority="4">
      <formula>LEN(TRIM(AM5))=0</formula>
    </cfRule>
  </conditionalFormatting>
  <conditionalFormatting sqref="N3:R3 AP4 N7:AJ7 AP7:AU7">
    <cfRule type="containsBlanks" dxfId="50" priority="12">
      <formula>LEN(TRIM(N3))=0</formula>
    </cfRule>
  </conditionalFormatting>
  <conditionalFormatting sqref="N4:AE4">
    <cfRule type="containsBlanks" dxfId="49" priority="11">
      <formula>LEN(TRIM(N4))=0</formula>
    </cfRule>
  </conditionalFormatting>
  <conditionalFormatting sqref="N5:AE5">
    <cfRule type="containsBlanks" dxfId="48" priority="10">
      <formula>LEN(TRIM(N5))=0</formula>
    </cfRule>
  </conditionalFormatting>
  <conditionalFormatting sqref="AH5:AI5">
    <cfRule type="containsBlanks" dxfId="47" priority="9">
      <formula>LEN(TRIM(AH5))=0</formula>
    </cfRule>
  </conditionalFormatting>
  <conditionalFormatting sqref="S6:T6 V6:X6">
    <cfRule type="containsBlanks" dxfId="46" priority="8">
      <formula>LEN(TRIM(S6))=0</formula>
    </cfRule>
  </conditionalFormatting>
  <conditionalFormatting sqref="A10:A15">
    <cfRule type="containsBlanks" dxfId="45" priority="7">
      <formula>LEN(TRIM(A10))=0</formula>
    </cfRule>
  </conditionalFormatting>
  <conditionalFormatting sqref="AR5:AS5">
    <cfRule type="containsBlanks" dxfId="44" priority="6">
      <formula>LEN(TRIM(AR5))=0</formula>
    </cfRule>
  </conditionalFormatting>
  <conditionalFormatting sqref="Y19">
    <cfRule type="containsBlanks" dxfId="43" priority="1">
      <formula>LEN(TRIM(Y19))=0</formula>
    </cfRule>
  </conditionalFormatting>
  <conditionalFormatting sqref="Y23">
    <cfRule type="containsBlanks" dxfId="42" priority="3">
      <formula>LEN(TRIM(Y23))=0</formula>
    </cfRule>
  </conditionalFormatting>
  <conditionalFormatting sqref="Y26">
    <cfRule type="containsBlanks" dxfId="41" priority="2">
      <formula>LEN(TRIM(Y26))=0</formula>
    </cfRule>
  </conditionalFormatting>
  <dataValidations count="7">
    <dataValidation imeMode="halfAlpha" allowBlank="1" showInputMessage="1" showErrorMessage="1" sqref="AT5 AO5 AJ5" xr:uid="{BB9AAA2A-3864-4C87-887E-26F4E86B686E}"/>
    <dataValidation imeMode="disabled" allowBlank="1" showInputMessage="1" showErrorMessage="1" sqref="AR5:AS5 AM5:AN5 S6:T6 V6:Y6 AH5:AI5" xr:uid="{DE72ED4B-17C1-4300-9883-117FE101A645}"/>
    <dataValidation type="list" imeMode="disabled" allowBlank="1" showInputMessage="1" showErrorMessage="1" sqref="A10:A15" xr:uid="{057BD3B5-CFDA-4F61-B6E2-461A8A651604}">
      <formula1>"○"</formula1>
    </dataValidation>
    <dataValidation type="textLength" allowBlank="1" showErrorMessage="1" error="10桁で入力してください。" sqref="N3:R3" xr:uid="{C0D4DB12-DC5A-4B08-A28F-467A816C4D38}">
      <formula1>9</formula1>
      <formula2>10</formula2>
    </dataValidation>
    <dataValidation type="list" allowBlank="1" showInputMessage="1" showErrorMessage="1" sqref="N5:AE5 D11:AU11" xr:uid="{33A3A050-0479-44A6-9187-10A6DC99B457}">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61DBFCBA-0894-4465-8039-78EFAF98FB26}">
      <formula1>92</formula1>
      <formula2>45016</formula2>
    </dataValidation>
    <dataValidation type="list" allowBlank="1" showInputMessage="1" showErrorMessage="1" sqref="Y23 Y19 Y26" xr:uid="{018D0653-BB9E-4587-A0A3-E8CA8D5BA3DA}">
      <formula1>"6,5,4,3,2,1"</formula1>
    </dataValidation>
  </dataValidations>
  <pageMargins left="0.59055118110236215" right="0.59055118110236215" top="0.75" bottom="0.75" header="0.3" footer="0.3"/>
  <pageSetup paperSize="9" scale="88"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29"/>
  <sheetViews>
    <sheetView zoomScaleSheetLayoutView="100" workbookViewId="0">
      <selection sqref="A1:XFD1048576"/>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32"/>
      <c r="Z19" s="333"/>
      <c r="AA19" s="333"/>
      <c r="AB19" s="333"/>
      <c r="AC19" s="333"/>
      <c r="AD19" s="333"/>
      <c r="AE19" s="166" t="s">
        <v>71</v>
      </c>
      <c r="AF19" s="302">
        <f>R19/12*Y19</f>
        <v>0</v>
      </c>
      <c r="AG19" s="302"/>
      <c r="AH19" s="302"/>
      <c r="AI19" s="302"/>
      <c r="AJ19" s="303"/>
      <c r="AK19" s="304" t="s">
        <v>125</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7"/>
      <c r="Z20" s="167"/>
      <c r="AA20" s="167"/>
      <c r="AB20" s="167"/>
      <c r="AC20" s="167"/>
      <c r="AD20" s="167"/>
      <c r="AE20" s="167"/>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7"/>
      <c r="Z21" s="167"/>
      <c r="AA21" s="167"/>
      <c r="AB21" s="167"/>
      <c r="AC21" s="167"/>
      <c r="AD21" s="167"/>
      <c r="AE21" s="167"/>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334" t="s">
        <v>182</v>
      </c>
      <c r="Z22" s="334"/>
      <c r="AA22" s="334"/>
      <c r="AB22" s="334"/>
      <c r="AC22" s="334"/>
      <c r="AD22" s="334"/>
      <c r="AE22" s="334"/>
      <c r="AF22" s="297" t="s">
        <v>158</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32"/>
      <c r="Z23" s="333"/>
      <c r="AA23" s="333"/>
      <c r="AB23" s="333"/>
      <c r="AC23" s="333"/>
      <c r="AD23" s="333"/>
      <c r="AE23" s="166" t="s">
        <v>71</v>
      </c>
      <c r="AF23" s="302">
        <f>R23/12*Y23</f>
        <v>0</v>
      </c>
      <c r="AG23" s="302"/>
      <c r="AH23" s="302"/>
      <c r="AI23" s="302"/>
      <c r="AJ23" s="303"/>
      <c r="AK23" s="304" t="s">
        <v>125</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7"/>
      <c r="Z24" s="167"/>
      <c r="AA24" s="167"/>
      <c r="AB24" s="167"/>
      <c r="AC24" s="167"/>
      <c r="AD24" s="167"/>
      <c r="AE24" s="167"/>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334" t="s">
        <v>182</v>
      </c>
      <c r="Z25" s="334"/>
      <c r="AA25" s="334"/>
      <c r="AB25" s="334"/>
      <c r="AC25" s="334"/>
      <c r="AD25" s="334"/>
      <c r="AE25" s="334"/>
      <c r="AF25" s="297" t="s">
        <v>73</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32"/>
      <c r="Z26" s="333"/>
      <c r="AA26" s="333"/>
      <c r="AB26" s="333"/>
      <c r="AC26" s="333"/>
      <c r="AD26" s="333"/>
      <c r="AE26" s="166" t="s">
        <v>71</v>
      </c>
      <c r="AF26" s="302">
        <f>R26/12*Y26</f>
        <v>0</v>
      </c>
      <c r="AG26" s="302"/>
      <c r="AH26" s="302"/>
      <c r="AI26" s="302"/>
      <c r="AJ26" s="303"/>
      <c r="AK26" s="304" t="s">
        <v>125</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40" priority="5">
      <formula>LEN(TRIM(AK4))=0</formula>
    </cfRule>
  </conditionalFormatting>
  <conditionalFormatting sqref="AM5:AN5">
    <cfRule type="containsBlanks" dxfId="39" priority="4">
      <formula>LEN(TRIM(AM5))=0</formula>
    </cfRule>
  </conditionalFormatting>
  <conditionalFormatting sqref="N3:R3 AP4 N7:AJ7 AP7:AU7">
    <cfRule type="containsBlanks" dxfId="38" priority="12">
      <formula>LEN(TRIM(N3))=0</formula>
    </cfRule>
  </conditionalFormatting>
  <conditionalFormatting sqref="N4:AE4">
    <cfRule type="containsBlanks" dxfId="37" priority="11">
      <formula>LEN(TRIM(N4))=0</formula>
    </cfRule>
  </conditionalFormatting>
  <conditionalFormatting sqref="N5:AE5">
    <cfRule type="containsBlanks" dxfId="36" priority="10">
      <formula>LEN(TRIM(N5))=0</formula>
    </cfRule>
  </conditionalFormatting>
  <conditionalFormatting sqref="AH5:AI5">
    <cfRule type="containsBlanks" dxfId="35" priority="9">
      <formula>LEN(TRIM(AH5))=0</formula>
    </cfRule>
  </conditionalFormatting>
  <conditionalFormatting sqref="S6:T6 V6:X6">
    <cfRule type="containsBlanks" dxfId="34" priority="8">
      <formula>LEN(TRIM(S6))=0</formula>
    </cfRule>
  </conditionalFormatting>
  <conditionalFormatting sqref="A10:A15">
    <cfRule type="containsBlanks" dxfId="33" priority="7">
      <formula>LEN(TRIM(A10))=0</formula>
    </cfRule>
  </conditionalFormatting>
  <conditionalFormatting sqref="AR5:AS5">
    <cfRule type="containsBlanks" dxfId="32" priority="6">
      <formula>LEN(TRIM(AR5))=0</formula>
    </cfRule>
  </conditionalFormatting>
  <conditionalFormatting sqref="Y19">
    <cfRule type="containsBlanks" dxfId="31" priority="1">
      <formula>LEN(TRIM(Y19))=0</formula>
    </cfRule>
  </conditionalFormatting>
  <conditionalFormatting sqref="Y23">
    <cfRule type="containsBlanks" dxfId="30" priority="3">
      <formula>LEN(TRIM(Y23))=0</formula>
    </cfRule>
  </conditionalFormatting>
  <conditionalFormatting sqref="Y26">
    <cfRule type="containsBlanks" dxfId="29" priority="2">
      <formula>LEN(TRIM(Y26))=0</formula>
    </cfRule>
  </conditionalFormatting>
  <dataValidations count="7">
    <dataValidation imeMode="halfAlpha" allowBlank="1" showInputMessage="1" showErrorMessage="1" sqref="AT5 AO5 AJ5" xr:uid="{24FD9EF8-4ACF-4069-971B-418513FED630}"/>
    <dataValidation imeMode="disabled" allowBlank="1" showInputMessage="1" showErrorMessage="1" sqref="AR5:AS5 AM5:AN5 S6:T6 V6:Y6 AH5:AI5" xr:uid="{46D56D4B-31AE-48A2-BCB2-CB5EE441EB02}"/>
    <dataValidation type="list" imeMode="disabled" allowBlank="1" showInputMessage="1" showErrorMessage="1" sqref="A10:A15" xr:uid="{F19DA1D5-8EC9-40F3-A24D-578DCB720F39}">
      <formula1>"○"</formula1>
    </dataValidation>
    <dataValidation type="textLength" allowBlank="1" showErrorMessage="1" error="10桁で入力してください。" sqref="N3:R3" xr:uid="{7FF6D086-AA8F-4027-B413-D9FBC07A7C1B}">
      <formula1>9</formula1>
      <formula2>10</formula2>
    </dataValidation>
    <dataValidation type="list" allowBlank="1" showInputMessage="1" showErrorMessage="1" sqref="N5:AE5 D11:AU11" xr:uid="{5ED3C8B2-844D-4421-A131-265CEE4A6A93}">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601CB075-3683-4411-8B7E-89130752F6FC}">
      <formula1>92</formula1>
      <formula2>45016</formula2>
    </dataValidation>
    <dataValidation type="list" allowBlank="1" showInputMessage="1" showErrorMessage="1" sqref="Y23 Y19 Y26" xr:uid="{3A191E13-9446-4CE4-AF4C-EBE10D28B230}">
      <formula1>"6,5,4,3,2,1"</formula1>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V29"/>
  <sheetViews>
    <sheetView zoomScaleSheetLayoutView="100" workbookViewId="0">
      <selection sqref="A1:XFD1048576"/>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32"/>
      <c r="Z19" s="333"/>
      <c r="AA19" s="333"/>
      <c r="AB19" s="333"/>
      <c r="AC19" s="333"/>
      <c r="AD19" s="333"/>
      <c r="AE19" s="166" t="s">
        <v>71</v>
      </c>
      <c r="AF19" s="302">
        <f>R19/12*Y19</f>
        <v>0</v>
      </c>
      <c r="AG19" s="302"/>
      <c r="AH19" s="302"/>
      <c r="AI19" s="302"/>
      <c r="AJ19" s="303"/>
      <c r="AK19" s="304" t="s">
        <v>125</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7"/>
      <c r="Z20" s="167"/>
      <c r="AA20" s="167"/>
      <c r="AB20" s="167"/>
      <c r="AC20" s="167"/>
      <c r="AD20" s="167"/>
      <c r="AE20" s="167"/>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7"/>
      <c r="Z21" s="167"/>
      <c r="AA21" s="167"/>
      <c r="AB21" s="167"/>
      <c r="AC21" s="167"/>
      <c r="AD21" s="167"/>
      <c r="AE21" s="167"/>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334" t="s">
        <v>182</v>
      </c>
      <c r="Z22" s="334"/>
      <c r="AA22" s="334"/>
      <c r="AB22" s="334"/>
      <c r="AC22" s="334"/>
      <c r="AD22" s="334"/>
      <c r="AE22" s="334"/>
      <c r="AF22" s="297" t="s">
        <v>158</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32"/>
      <c r="Z23" s="333"/>
      <c r="AA23" s="333"/>
      <c r="AB23" s="333"/>
      <c r="AC23" s="333"/>
      <c r="AD23" s="333"/>
      <c r="AE23" s="166" t="s">
        <v>71</v>
      </c>
      <c r="AF23" s="302">
        <f>R23/12*Y23</f>
        <v>0</v>
      </c>
      <c r="AG23" s="302"/>
      <c r="AH23" s="302"/>
      <c r="AI23" s="302"/>
      <c r="AJ23" s="303"/>
      <c r="AK23" s="304" t="s">
        <v>125</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7"/>
      <c r="Z24" s="167"/>
      <c r="AA24" s="167"/>
      <c r="AB24" s="167"/>
      <c r="AC24" s="167"/>
      <c r="AD24" s="167"/>
      <c r="AE24" s="167"/>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334" t="s">
        <v>182</v>
      </c>
      <c r="Z25" s="334"/>
      <c r="AA25" s="334"/>
      <c r="AB25" s="334"/>
      <c r="AC25" s="334"/>
      <c r="AD25" s="334"/>
      <c r="AE25" s="334"/>
      <c r="AF25" s="297" t="s">
        <v>73</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32"/>
      <c r="Z26" s="333"/>
      <c r="AA26" s="333"/>
      <c r="AB26" s="333"/>
      <c r="AC26" s="333"/>
      <c r="AD26" s="333"/>
      <c r="AE26" s="166" t="s">
        <v>71</v>
      </c>
      <c r="AF26" s="302">
        <f>R26/12*Y26</f>
        <v>0</v>
      </c>
      <c r="AG26" s="302"/>
      <c r="AH26" s="302"/>
      <c r="AI26" s="302"/>
      <c r="AJ26" s="303"/>
      <c r="AK26" s="304" t="s">
        <v>125</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28" priority="5">
      <formula>LEN(TRIM(AK4))=0</formula>
    </cfRule>
  </conditionalFormatting>
  <conditionalFormatting sqref="AM5:AN5">
    <cfRule type="containsBlanks" dxfId="27" priority="4">
      <formula>LEN(TRIM(AM5))=0</formula>
    </cfRule>
  </conditionalFormatting>
  <conditionalFormatting sqref="N3:R3 AP4 N7:AJ7 AP7:AU7">
    <cfRule type="containsBlanks" dxfId="26" priority="12">
      <formula>LEN(TRIM(N3))=0</formula>
    </cfRule>
  </conditionalFormatting>
  <conditionalFormatting sqref="N4:AE4">
    <cfRule type="containsBlanks" dxfId="25" priority="11">
      <formula>LEN(TRIM(N4))=0</formula>
    </cfRule>
  </conditionalFormatting>
  <conditionalFormatting sqref="N5:AE5">
    <cfRule type="containsBlanks" dxfId="24" priority="10">
      <formula>LEN(TRIM(N5))=0</formula>
    </cfRule>
  </conditionalFormatting>
  <conditionalFormatting sqref="AH5:AI5">
    <cfRule type="containsBlanks" dxfId="23" priority="9">
      <formula>LEN(TRIM(AH5))=0</formula>
    </cfRule>
  </conditionalFormatting>
  <conditionalFormatting sqref="S6:T6 V6:X6">
    <cfRule type="containsBlanks" dxfId="22" priority="8">
      <formula>LEN(TRIM(S6))=0</formula>
    </cfRule>
  </conditionalFormatting>
  <conditionalFormatting sqref="A10:A15">
    <cfRule type="containsBlanks" dxfId="21" priority="7">
      <formula>LEN(TRIM(A10))=0</formula>
    </cfRule>
  </conditionalFormatting>
  <conditionalFormatting sqref="AR5:AS5">
    <cfRule type="containsBlanks" dxfId="20" priority="6">
      <formula>LEN(TRIM(AR5))=0</formula>
    </cfRule>
  </conditionalFormatting>
  <conditionalFormatting sqref="Y19">
    <cfRule type="containsBlanks" dxfId="19" priority="1">
      <formula>LEN(TRIM(Y19))=0</formula>
    </cfRule>
  </conditionalFormatting>
  <conditionalFormatting sqref="Y23">
    <cfRule type="containsBlanks" dxfId="18" priority="3">
      <formula>LEN(TRIM(Y23))=0</formula>
    </cfRule>
  </conditionalFormatting>
  <conditionalFormatting sqref="Y26">
    <cfRule type="containsBlanks" dxfId="17" priority="2">
      <formula>LEN(TRIM(Y26))=0</formula>
    </cfRule>
  </conditionalFormatting>
  <dataValidations count="7">
    <dataValidation imeMode="halfAlpha" allowBlank="1" showInputMessage="1" showErrorMessage="1" sqref="AT5 AO5 AJ5" xr:uid="{B11BB50D-A8B6-4CD6-945B-D8E08BDAC3C4}"/>
    <dataValidation imeMode="disabled" allowBlank="1" showInputMessage="1" showErrorMessage="1" sqref="AR5:AS5 AM5:AN5 S6:T6 V6:Y6 AH5:AI5" xr:uid="{E6759E65-3727-4F70-AA62-C5094DCBC96D}"/>
    <dataValidation type="list" imeMode="disabled" allowBlank="1" showInputMessage="1" showErrorMessage="1" sqref="A10:A15" xr:uid="{949A0061-759E-439A-9263-61EAD889640F}">
      <formula1>"○"</formula1>
    </dataValidation>
    <dataValidation type="textLength" allowBlank="1" showErrorMessage="1" error="10桁で入力してください。" sqref="N3:R3" xr:uid="{6E4CECE9-EFAE-4B2E-AA3F-519ED019CD50}">
      <formula1>9</formula1>
      <formula2>10</formula2>
    </dataValidation>
    <dataValidation type="list" allowBlank="1" showInputMessage="1" showErrorMessage="1" sqref="N5:AE5 D11:AU11" xr:uid="{CBF1C6EF-BDB8-4987-80E2-40C652FFD5AB}">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EEB9AA18-4CB4-4FAD-8C19-681013FDF17F}">
      <formula1>92</formula1>
      <formula2>45016</formula2>
    </dataValidation>
    <dataValidation type="list" allowBlank="1" showInputMessage="1" showErrorMessage="1" sqref="Y23 Y19 Y26" xr:uid="{4D2A00EB-125F-4DED-9EB8-61E0F237B691}">
      <formula1>"6,5,4,3,2,1"</formula1>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36"/>
  <sheetViews>
    <sheetView showGridLines="0" view="pageBreakPreview" zoomScaleNormal="85" zoomScaleSheetLayoutView="100" workbookViewId="0">
      <selection activeCell="G18" sqref="G18:AL18"/>
    </sheetView>
  </sheetViews>
  <sheetFormatPr defaultRowHeight="12.6" x14ac:dyDescent="0.2"/>
  <cols>
    <col min="1" max="8" width="3.109375" style="1" customWidth="1"/>
    <col min="9" max="39" width="2.44140625" style="1" customWidth="1"/>
    <col min="40" max="40" width="7" style="1" customWidth="1"/>
    <col min="41" max="256" width="9" style="1" customWidth="1"/>
    <col min="257" max="16384" width="8.88671875" style="3"/>
  </cols>
  <sheetData>
    <row r="1" spans="1:256" ht="28.5" customHeight="1" x14ac:dyDescent="0.2">
      <c r="A1" s="335" t="s">
        <v>94</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7"/>
      <c r="AM1" s="110"/>
    </row>
    <row r="2" spans="1:256" s="112" customFormat="1" ht="9.75" customHeight="1" x14ac:dyDescent="0.2">
      <c r="A2" s="111"/>
      <c r="B2" s="111"/>
      <c r="C2" s="111"/>
    </row>
    <row r="3" spans="1:256" s="112" customFormat="1" ht="28.5" customHeight="1" x14ac:dyDescent="0.2">
      <c r="AA3" s="113"/>
      <c r="AC3" s="113"/>
      <c r="AK3" s="113" t="s">
        <v>105</v>
      </c>
    </row>
    <row r="4" spans="1:256" s="114" customFormat="1" ht="28.5" customHeight="1" x14ac:dyDescent="0.15">
      <c r="A4" s="114" t="s">
        <v>179</v>
      </c>
      <c r="B4" s="115"/>
      <c r="C4" s="115"/>
      <c r="D4" s="115"/>
      <c r="E4" s="115"/>
      <c r="F4" s="115"/>
      <c r="G4" s="115"/>
      <c r="H4" s="115"/>
      <c r="I4" s="115"/>
      <c r="J4" s="115"/>
      <c r="K4" s="115"/>
      <c r="L4" s="115"/>
      <c r="M4" s="115"/>
      <c r="N4" s="115"/>
      <c r="O4" s="115"/>
      <c r="P4" s="115"/>
      <c r="Q4" s="115"/>
      <c r="R4" s="115"/>
      <c r="S4" s="115"/>
      <c r="T4" s="115"/>
      <c r="U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c r="DS4" s="115"/>
      <c r="DT4" s="115"/>
      <c r="DU4" s="115"/>
      <c r="DV4" s="115"/>
      <c r="DW4" s="115"/>
      <c r="DX4" s="115"/>
      <c r="DY4" s="115"/>
      <c r="DZ4" s="115"/>
      <c r="EA4" s="115"/>
      <c r="EB4" s="115"/>
      <c r="EC4" s="115"/>
      <c r="ED4" s="115"/>
      <c r="EE4" s="115"/>
      <c r="EF4" s="115"/>
      <c r="EG4" s="115"/>
      <c r="EH4" s="115"/>
      <c r="EI4" s="115"/>
      <c r="EJ4" s="115"/>
      <c r="EK4" s="115"/>
      <c r="EL4" s="115"/>
      <c r="EM4" s="115"/>
      <c r="EN4" s="115"/>
      <c r="EO4" s="115"/>
      <c r="EP4" s="115"/>
      <c r="EQ4" s="115"/>
      <c r="ER4" s="115"/>
      <c r="ES4" s="115"/>
      <c r="ET4" s="115"/>
      <c r="EU4" s="115"/>
      <c r="EV4" s="115"/>
      <c r="EW4" s="115"/>
      <c r="EX4" s="115"/>
      <c r="EY4" s="115"/>
      <c r="EZ4" s="115"/>
      <c r="FA4" s="115"/>
      <c r="FB4" s="115"/>
      <c r="FC4" s="115"/>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c r="IR4" s="115"/>
      <c r="IS4" s="115"/>
      <c r="IT4" s="115"/>
      <c r="IU4" s="115"/>
      <c r="IV4" s="115"/>
    </row>
    <row r="5" spans="1:256" s="112" customFormat="1" ht="28.5" customHeight="1" x14ac:dyDescent="0.2">
      <c r="A5" s="112" t="s">
        <v>180</v>
      </c>
      <c r="V5" s="116"/>
    </row>
    <row r="6" spans="1:256" s="112" customFormat="1" ht="17.25" customHeight="1" x14ac:dyDescent="0.2">
      <c r="V6" s="116"/>
    </row>
    <row r="7" spans="1:256" s="112" customFormat="1" ht="19.5" customHeight="1" x14ac:dyDescent="0.2">
      <c r="A7" s="112" t="s">
        <v>185</v>
      </c>
      <c r="V7" s="116"/>
    </row>
    <row r="8" spans="1:256" s="112" customFormat="1" ht="18.75" customHeight="1" x14ac:dyDescent="0.2">
      <c r="V8" s="116"/>
    </row>
    <row r="9" spans="1:256" s="117" customFormat="1" ht="28.5" customHeight="1" x14ac:dyDescent="0.25">
      <c r="G9" s="118" t="s">
        <v>102</v>
      </c>
      <c r="O9" s="117" t="s">
        <v>104</v>
      </c>
      <c r="P9" s="338" t="str">
        <f>IF(総括表!X42=0,"",総括表!X42)</f>
        <v/>
      </c>
      <c r="Q9" s="338"/>
      <c r="R9" s="338"/>
      <c r="S9" s="338"/>
      <c r="T9" s="338"/>
      <c r="U9" s="338"/>
      <c r="V9" s="338"/>
      <c r="W9" s="338"/>
      <c r="X9" s="338"/>
      <c r="Y9" s="338"/>
      <c r="Z9" s="338"/>
    </row>
    <row r="10" spans="1:256" ht="28.5" customHeight="1" x14ac:dyDescent="0.2">
      <c r="A10" s="119" t="s">
        <v>95</v>
      </c>
      <c r="E10" s="120"/>
      <c r="V10" s="121"/>
    </row>
    <row r="11" spans="1:256" s="1" customFormat="1" ht="25.5" customHeight="1" x14ac:dyDescent="0.2">
      <c r="A11" s="339" t="s">
        <v>96</v>
      </c>
      <c r="B11" s="340"/>
      <c r="C11" s="340"/>
      <c r="D11" s="340"/>
      <c r="E11" s="340"/>
      <c r="F11" s="341"/>
      <c r="G11" s="342" t="str">
        <f>IF(総括表!H13="","",総括表!H13)</f>
        <v/>
      </c>
      <c r="H11" s="343"/>
      <c r="I11" s="343"/>
      <c r="J11" s="343"/>
      <c r="K11" s="122" t="s">
        <v>37</v>
      </c>
      <c r="L11" s="343" t="str">
        <f>IF(総括表!K13="","",総括表!K13)</f>
        <v/>
      </c>
      <c r="M11" s="343"/>
      <c r="N11" s="343"/>
      <c r="O11" s="343"/>
      <c r="P11" s="343"/>
      <c r="Q11" s="343"/>
      <c r="R11" s="344"/>
      <c r="S11" s="345"/>
      <c r="T11" s="345"/>
      <c r="U11" s="345"/>
      <c r="V11" s="346"/>
      <c r="W11" s="346"/>
      <c r="X11" s="346"/>
      <c r="Y11" s="346"/>
      <c r="Z11" s="123"/>
      <c r="AA11" s="346"/>
      <c r="AB11" s="346"/>
      <c r="AC11" s="346"/>
      <c r="AD11" s="346"/>
      <c r="AE11" s="346"/>
      <c r="AF11" s="123"/>
      <c r="AG11" s="346"/>
      <c r="AH11" s="347"/>
      <c r="AI11" s="347"/>
      <c r="AJ11" s="347"/>
      <c r="AK11" s="347"/>
      <c r="AL11" s="347"/>
    </row>
    <row r="12" spans="1:256" s="1" customFormat="1" ht="21.9" customHeight="1" x14ac:dyDescent="0.2">
      <c r="A12" s="124"/>
      <c r="B12" s="125"/>
      <c r="C12" s="125"/>
      <c r="D12" s="348" t="s">
        <v>14</v>
      </c>
      <c r="E12" s="349"/>
      <c r="F12" s="349"/>
      <c r="G12" s="350"/>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2"/>
    </row>
    <row r="13" spans="1:256" s="1" customFormat="1" ht="30" customHeight="1" x14ac:dyDescent="0.2">
      <c r="A13" s="363" t="s">
        <v>97</v>
      </c>
      <c r="B13" s="364"/>
      <c r="C13" s="364"/>
      <c r="D13" s="364"/>
      <c r="E13" s="364"/>
      <c r="F13" s="365"/>
      <c r="G13" s="353" t="str">
        <f>IF(総括表!E14="","",総括表!E14)</f>
        <v/>
      </c>
      <c r="H13" s="354"/>
      <c r="I13" s="354"/>
      <c r="J13" s="354"/>
      <c r="K13" s="354"/>
      <c r="L13" s="354"/>
      <c r="M13" s="354"/>
      <c r="N13" s="354"/>
      <c r="O13" s="354"/>
      <c r="P13" s="354"/>
      <c r="Q13" s="354"/>
      <c r="R13" s="354"/>
      <c r="S13" s="354"/>
      <c r="T13" s="354"/>
      <c r="U13" s="355"/>
      <c r="V13" s="355"/>
      <c r="W13" s="355"/>
      <c r="X13" s="355"/>
      <c r="Y13" s="355"/>
      <c r="Z13" s="355"/>
      <c r="AA13" s="355"/>
      <c r="AB13" s="355"/>
      <c r="AC13" s="355"/>
      <c r="AD13" s="355"/>
      <c r="AE13" s="355"/>
      <c r="AF13" s="355"/>
      <c r="AG13" s="355"/>
      <c r="AH13" s="355"/>
      <c r="AI13" s="355"/>
      <c r="AJ13" s="355"/>
      <c r="AK13" s="355"/>
      <c r="AL13" s="356"/>
    </row>
    <row r="14" spans="1:256" s="1" customFormat="1" ht="30" customHeight="1" x14ac:dyDescent="0.2">
      <c r="A14" s="366"/>
      <c r="B14" s="367"/>
      <c r="C14" s="367"/>
      <c r="D14" s="367"/>
      <c r="E14" s="367"/>
      <c r="F14" s="368"/>
      <c r="G14" s="126"/>
      <c r="H14" s="127"/>
      <c r="I14" s="127"/>
      <c r="J14" s="127"/>
      <c r="K14" s="127"/>
      <c r="L14" s="127"/>
      <c r="M14" s="127"/>
      <c r="N14" s="127"/>
      <c r="O14" s="127"/>
      <c r="P14" s="127"/>
      <c r="Q14" s="127"/>
      <c r="R14" s="127"/>
      <c r="S14" s="127"/>
      <c r="T14" s="128"/>
      <c r="U14" s="357" t="s">
        <v>107</v>
      </c>
      <c r="V14" s="358"/>
      <c r="W14" s="358"/>
      <c r="X14" s="358"/>
      <c r="Y14" s="359"/>
      <c r="Z14" s="360"/>
      <c r="AA14" s="361"/>
      <c r="AB14" s="361"/>
      <c r="AC14" s="361"/>
      <c r="AD14" s="361"/>
      <c r="AE14" s="361"/>
      <c r="AF14" s="361"/>
      <c r="AG14" s="361"/>
      <c r="AH14" s="361"/>
      <c r="AI14" s="361"/>
      <c r="AJ14" s="361"/>
      <c r="AK14" s="361"/>
      <c r="AL14" s="362"/>
    </row>
    <row r="15" spans="1:256" s="1" customFormat="1" ht="21.9" customHeight="1" x14ac:dyDescent="0.2">
      <c r="A15" s="124"/>
      <c r="B15" s="125"/>
      <c r="C15" s="125"/>
      <c r="D15" s="348" t="s">
        <v>14</v>
      </c>
      <c r="E15" s="349"/>
      <c r="F15" s="349"/>
      <c r="G15" s="369"/>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1"/>
    </row>
    <row r="16" spans="1:256" s="1" customFormat="1" ht="39" customHeight="1" x14ac:dyDescent="0.2">
      <c r="A16" s="372" t="s">
        <v>9</v>
      </c>
      <c r="B16" s="373"/>
      <c r="C16" s="373"/>
      <c r="D16" s="374"/>
      <c r="E16" s="374"/>
      <c r="F16" s="374"/>
      <c r="G16" s="375" t="str">
        <f>IF(総括表!E11="","",総括表!E11)</f>
        <v/>
      </c>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7"/>
    </row>
    <row r="17" spans="1:38" s="1" customFormat="1" ht="21.9" customHeight="1" x14ac:dyDescent="0.2">
      <c r="A17" s="124"/>
      <c r="B17" s="125"/>
      <c r="C17" s="125"/>
      <c r="D17" s="348" t="s">
        <v>14</v>
      </c>
      <c r="E17" s="349"/>
      <c r="F17" s="349"/>
      <c r="G17" s="369"/>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1"/>
    </row>
    <row r="18" spans="1:38" s="1" customFormat="1" ht="40.5" customHeight="1" x14ac:dyDescent="0.2">
      <c r="A18" s="372" t="s">
        <v>72</v>
      </c>
      <c r="B18" s="373"/>
      <c r="C18" s="373"/>
      <c r="D18" s="374"/>
      <c r="E18" s="374"/>
      <c r="F18" s="374"/>
      <c r="G18" s="375" t="str">
        <f>IF(総括表!U12="","",総括表!M12&amp;"　"&amp;総括表!U12)</f>
        <v/>
      </c>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7"/>
    </row>
    <row r="19" spans="1:38" s="1" customFormat="1" ht="18.75" customHeight="1" x14ac:dyDescent="0.2">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row>
    <row r="20" spans="1:38" s="1" customFormat="1" ht="35.25" customHeight="1" x14ac:dyDescent="0.2">
      <c r="A20" s="119" t="s">
        <v>98</v>
      </c>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row>
    <row r="21" spans="1:38" s="1" customFormat="1" ht="16.2" x14ac:dyDescent="0.2">
      <c r="A21" s="119" t="s">
        <v>112</v>
      </c>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row>
    <row r="22" spans="1:38" s="1" customFormat="1" ht="21.75" customHeight="1" x14ac:dyDescent="0.2">
      <c r="A22" s="380" t="s">
        <v>22</v>
      </c>
      <c r="B22" s="357" t="s">
        <v>25</v>
      </c>
      <c r="C22" s="378"/>
      <c r="D22" s="378"/>
      <c r="E22" s="378"/>
      <c r="F22" s="357" t="s">
        <v>46</v>
      </c>
      <c r="G22" s="378"/>
      <c r="H22" s="379"/>
      <c r="I22" s="357" t="s">
        <v>103</v>
      </c>
      <c r="J22" s="378"/>
      <c r="K22" s="378"/>
      <c r="L22" s="378"/>
      <c r="M22" s="378"/>
      <c r="N22" s="378"/>
      <c r="O22" s="378"/>
      <c r="P22" s="378"/>
      <c r="Q22" s="378"/>
      <c r="R22" s="378"/>
      <c r="S22" s="379"/>
      <c r="T22" s="357" t="s">
        <v>106</v>
      </c>
      <c r="U22" s="378"/>
      <c r="V22" s="378"/>
      <c r="W22" s="378"/>
      <c r="X22" s="378"/>
      <c r="Y22" s="378"/>
      <c r="Z22" s="378"/>
      <c r="AA22" s="378"/>
      <c r="AB22" s="378"/>
      <c r="AC22" s="379"/>
      <c r="AD22" s="357" t="s">
        <v>108</v>
      </c>
      <c r="AE22" s="378"/>
      <c r="AF22" s="378"/>
      <c r="AG22" s="378"/>
      <c r="AH22" s="378"/>
      <c r="AI22" s="378"/>
      <c r="AJ22" s="378"/>
      <c r="AK22" s="378"/>
      <c r="AL22" s="379"/>
    </row>
    <row r="23" spans="1:38" s="1" customFormat="1" ht="24" customHeight="1" x14ac:dyDescent="0.2">
      <c r="A23" s="381"/>
      <c r="B23" s="384"/>
      <c r="C23" s="386"/>
      <c r="D23" s="386"/>
      <c r="E23" s="386"/>
      <c r="F23" s="384"/>
      <c r="G23" s="386"/>
      <c r="H23" s="388"/>
      <c r="I23" s="390"/>
      <c r="J23" s="391"/>
      <c r="K23" s="391"/>
      <c r="L23" s="391"/>
      <c r="M23" s="391"/>
      <c r="N23" s="391"/>
      <c r="O23" s="391"/>
      <c r="P23" s="391"/>
      <c r="Q23" s="391"/>
      <c r="R23" s="391"/>
      <c r="S23" s="392"/>
      <c r="T23" s="390"/>
      <c r="U23" s="396"/>
      <c r="V23" s="396"/>
      <c r="W23" s="396"/>
      <c r="X23" s="396"/>
      <c r="Y23" s="396"/>
      <c r="Z23" s="396"/>
      <c r="AA23" s="396"/>
      <c r="AB23" s="396"/>
      <c r="AC23" s="397"/>
      <c r="AD23" s="130"/>
      <c r="AE23" s="131">
        <v>1</v>
      </c>
      <c r="AF23" s="132" t="s">
        <v>57</v>
      </c>
      <c r="AG23" s="132"/>
      <c r="AH23" s="132">
        <v>2</v>
      </c>
      <c r="AI23" s="131" t="s">
        <v>110</v>
      </c>
      <c r="AJ23" s="132"/>
      <c r="AK23" s="131"/>
      <c r="AL23" s="133"/>
    </row>
    <row r="24" spans="1:38" s="1" customFormat="1" ht="24" customHeight="1" x14ac:dyDescent="0.2">
      <c r="A24" s="381"/>
      <c r="B24" s="385"/>
      <c r="C24" s="387"/>
      <c r="D24" s="387"/>
      <c r="E24" s="387"/>
      <c r="F24" s="385"/>
      <c r="G24" s="387"/>
      <c r="H24" s="389"/>
      <c r="I24" s="393"/>
      <c r="J24" s="394"/>
      <c r="K24" s="394"/>
      <c r="L24" s="394"/>
      <c r="M24" s="394"/>
      <c r="N24" s="394"/>
      <c r="O24" s="394"/>
      <c r="P24" s="394"/>
      <c r="Q24" s="394"/>
      <c r="R24" s="394"/>
      <c r="S24" s="395"/>
      <c r="T24" s="398"/>
      <c r="U24" s="399"/>
      <c r="V24" s="399"/>
      <c r="W24" s="399"/>
      <c r="X24" s="399"/>
      <c r="Y24" s="399"/>
      <c r="Z24" s="399"/>
      <c r="AA24" s="399"/>
      <c r="AB24" s="399"/>
      <c r="AC24" s="400"/>
      <c r="AD24" s="136"/>
      <c r="AE24" s="137">
        <v>4</v>
      </c>
      <c r="AF24" s="138" t="s">
        <v>109</v>
      </c>
      <c r="AG24" s="138"/>
      <c r="AH24" s="138">
        <v>9</v>
      </c>
      <c r="AI24" s="137" t="s">
        <v>111</v>
      </c>
      <c r="AJ24" s="138"/>
      <c r="AK24" s="137"/>
      <c r="AL24" s="139"/>
    </row>
    <row r="25" spans="1:38" s="1" customFormat="1" ht="21.75" customHeight="1" x14ac:dyDescent="0.2">
      <c r="A25" s="381"/>
      <c r="B25" s="407" t="s">
        <v>101</v>
      </c>
      <c r="C25" s="408"/>
      <c r="D25" s="408"/>
      <c r="E25" s="408"/>
      <c r="F25" s="408"/>
      <c r="G25" s="408"/>
      <c r="H25" s="409"/>
      <c r="I25" s="407" t="s">
        <v>178</v>
      </c>
      <c r="J25" s="408"/>
      <c r="K25" s="408"/>
      <c r="L25" s="408"/>
      <c r="M25" s="408"/>
      <c r="N25" s="408"/>
      <c r="O25" s="408"/>
      <c r="P25" s="408"/>
      <c r="Q25" s="343"/>
      <c r="R25" s="343"/>
      <c r="S25" s="343"/>
      <c r="T25" s="343"/>
      <c r="U25" s="343"/>
      <c r="V25" s="343"/>
      <c r="W25" s="343"/>
      <c r="X25" s="343"/>
      <c r="Y25" s="343"/>
      <c r="Z25" s="343"/>
      <c r="AA25" s="343"/>
      <c r="AB25" s="343"/>
      <c r="AC25" s="343"/>
      <c r="AD25" s="343"/>
      <c r="AE25" s="343"/>
      <c r="AF25" s="343"/>
      <c r="AG25" s="343"/>
      <c r="AH25" s="343"/>
      <c r="AI25" s="343"/>
      <c r="AJ25" s="343"/>
      <c r="AK25" s="343"/>
      <c r="AL25" s="410"/>
    </row>
    <row r="26" spans="1:38" s="1" customFormat="1" x14ac:dyDescent="0.2">
      <c r="A26" s="382"/>
      <c r="B26" s="140"/>
      <c r="C26" s="141"/>
      <c r="D26" s="141"/>
      <c r="E26" s="141"/>
      <c r="F26" s="141"/>
      <c r="G26" s="141"/>
      <c r="H26" s="142"/>
      <c r="I26" s="143">
        <v>1</v>
      </c>
      <c r="J26" s="144"/>
      <c r="K26" s="144"/>
      <c r="L26" s="144"/>
      <c r="M26" s="144">
        <v>5</v>
      </c>
      <c r="N26" s="144"/>
      <c r="O26" s="144"/>
      <c r="P26" s="144"/>
      <c r="Q26" s="144"/>
      <c r="R26" s="144">
        <v>10</v>
      </c>
      <c r="S26" s="144"/>
      <c r="T26" s="144"/>
      <c r="U26" s="144"/>
      <c r="V26" s="144"/>
      <c r="W26" s="144">
        <v>15</v>
      </c>
      <c r="X26" s="144"/>
      <c r="Y26" s="144"/>
      <c r="Z26" s="144"/>
      <c r="AA26" s="144"/>
      <c r="AB26" s="144">
        <v>20</v>
      </c>
      <c r="AC26" s="144"/>
      <c r="AD26" s="144"/>
      <c r="AE26" s="144"/>
      <c r="AF26" s="144"/>
      <c r="AG26" s="144">
        <v>25</v>
      </c>
      <c r="AH26" s="144"/>
      <c r="AI26" s="144"/>
      <c r="AJ26" s="144"/>
      <c r="AK26" s="144"/>
      <c r="AL26" s="145">
        <v>30</v>
      </c>
    </row>
    <row r="27" spans="1:38" s="1" customFormat="1" ht="36.9" customHeight="1" x14ac:dyDescent="0.2">
      <c r="A27" s="383"/>
      <c r="B27" s="146"/>
      <c r="C27" s="147"/>
      <c r="D27" s="147"/>
      <c r="E27" s="147"/>
      <c r="F27" s="147"/>
      <c r="G27" s="147"/>
      <c r="H27" s="135"/>
      <c r="I27" s="146"/>
      <c r="J27" s="147"/>
      <c r="K27" s="147"/>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5"/>
    </row>
    <row r="28" spans="1:38" s="1" customFormat="1" x14ac:dyDescent="0.2">
      <c r="A28" s="148"/>
      <c r="B28" s="149"/>
      <c r="C28" s="149"/>
      <c r="D28" s="149"/>
      <c r="E28" s="149"/>
      <c r="F28" s="149"/>
      <c r="G28" s="149"/>
      <c r="H28" s="150"/>
      <c r="I28" s="143">
        <v>31</v>
      </c>
      <c r="J28" s="144"/>
      <c r="K28" s="144"/>
      <c r="L28" s="144"/>
      <c r="M28" s="144">
        <v>35</v>
      </c>
      <c r="N28" s="144"/>
      <c r="O28" s="144"/>
      <c r="P28" s="144"/>
      <c r="Q28" s="144"/>
      <c r="R28" s="144">
        <v>40</v>
      </c>
      <c r="S28" s="144"/>
      <c r="T28" s="144"/>
      <c r="U28" s="144"/>
      <c r="V28" s="144"/>
      <c r="W28" s="144">
        <v>45</v>
      </c>
      <c r="X28" s="144"/>
      <c r="Y28" s="144"/>
      <c r="Z28" s="144"/>
      <c r="AA28" s="144"/>
      <c r="AB28" s="144">
        <v>50</v>
      </c>
      <c r="AC28" s="144"/>
      <c r="AD28" s="144"/>
      <c r="AE28" s="144"/>
      <c r="AF28" s="144"/>
      <c r="AG28" s="144">
        <v>55</v>
      </c>
      <c r="AH28" s="144"/>
      <c r="AI28" s="144"/>
      <c r="AJ28" s="144"/>
      <c r="AK28" s="144"/>
      <c r="AL28" s="145">
        <v>60</v>
      </c>
    </row>
    <row r="29" spans="1:38" s="1" customFormat="1" ht="36.9" customHeight="1" x14ac:dyDescent="0.2">
      <c r="A29" s="151"/>
      <c r="B29" s="152"/>
      <c r="C29" s="152"/>
      <c r="D29" s="152"/>
      <c r="E29" s="152"/>
      <c r="F29" s="152"/>
      <c r="G29" s="152"/>
      <c r="H29" s="153"/>
      <c r="I29" s="146"/>
      <c r="J29" s="147"/>
      <c r="K29" s="147"/>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5"/>
    </row>
    <row r="30" spans="1:38" s="1" customFormat="1" ht="20.25" customHeight="1" x14ac:dyDescent="0.2">
      <c r="A30" s="151"/>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row>
    <row r="31" spans="1:38" s="1" customFormat="1" ht="20.25" customHeight="1" x14ac:dyDescent="0.2">
      <c r="A31" s="154" t="s">
        <v>117</v>
      </c>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row>
    <row r="32" spans="1:38" s="1" customFormat="1" ht="31.5" customHeight="1" x14ac:dyDescent="0.2">
      <c r="A32" s="401" t="s">
        <v>58</v>
      </c>
      <c r="B32" s="402"/>
      <c r="C32" s="402"/>
      <c r="D32" s="402"/>
      <c r="E32" s="403"/>
      <c r="F32" s="401" t="s">
        <v>59</v>
      </c>
      <c r="G32" s="402"/>
      <c r="H32" s="403"/>
      <c r="I32" s="155"/>
      <c r="J32" s="156"/>
      <c r="K32" s="156"/>
      <c r="L32" s="156"/>
      <c r="M32" s="157"/>
      <c r="N32" s="411"/>
      <c r="O32" s="411"/>
      <c r="P32" s="411"/>
      <c r="Q32" s="129"/>
      <c r="R32" s="129"/>
      <c r="S32" s="129"/>
      <c r="T32" s="129"/>
      <c r="U32" s="129"/>
      <c r="V32" s="129"/>
      <c r="W32" s="129"/>
      <c r="X32" s="129"/>
      <c r="Y32" s="129"/>
      <c r="Z32" s="129"/>
      <c r="AA32" s="129"/>
      <c r="AB32" s="129"/>
      <c r="AC32" s="129"/>
      <c r="AD32" s="129"/>
      <c r="AE32" s="129"/>
      <c r="AF32" s="129"/>
      <c r="AG32" s="129"/>
      <c r="AH32" s="129"/>
      <c r="AI32" s="129"/>
      <c r="AJ32" s="129"/>
      <c r="AK32" s="129"/>
      <c r="AL32" s="129"/>
    </row>
    <row r="33" spans="1:38" s="1" customFormat="1" ht="31.5" customHeight="1" x14ac:dyDescent="0.2">
      <c r="A33" s="404"/>
      <c r="B33" s="405"/>
      <c r="C33" s="405"/>
      <c r="D33" s="405"/>
      <c r="E33" s="406"/>
      <c r="F33" s="404" t="s">
        <v>60</v>
      </c>
      <c r="G33" s="405"/>
      <c r="H33" s="406"/>
      <c r="I33" s="158"/>
      <c r="J33" s="156"/>
      <c r="K33" s="156"/>
      <c r="L33" s="156"/>
      <c r="M33" s="156"/>
      <c r="N33" s="156"/>
      <c r="O33" s="156"/>
      <c r="P33" s="157"/>
      <c r="Q33" s="159" t="s">
        <v>114</v>
      </c>
      <c r="R33" s="129"/>
      <c r="S33" s="129"/>
      <c r="T33" s="129"/>
      <c r="U33" s="129"/>
      <c r="V33" s="129"/>
      <c r="W33" s="129"/>
      <c r="X33" s="129"/>
      <c r="Y33" s="129"/>
      <c r="Z33" s="129"/>
      <c r="AA33" s="129"/>
      <c r="AB33" s="129"/>
      <c r="AC33" s="129"/>
      <c r="AD33" s="129"/>
      <c r="AE33" s="129"/>
      <c r="AF33" s="129"/>
      <c r="AG33" s="129"/>
      <c r="AH33" s="129"/>
      <c r="AI33" s="129"/>
      <c r="AJ33" s="129"/>
      <c r="AK33" s="129"/>
      <c r="AL33" s="129"/>
    </row>
    <row r="34" spans="1:38" s="1" customFormat="1" ht="20.25" customHeight="1" x14ac:dyDescent="0.2">
      <c r="A34" s="151"/>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row>
    <row r="35" spans="1:38" s="1" customFormat="1" ht="13.5" customHeight="1" x14ac:dyDescent="0.2">
      <c r="A35" s="160" t="s">
        <v>113</v>
      </c>
    </row>
    <row r="36" spans="1:38" ht="13.5" customHeight="1" x14ac:dyDescent="0.2">
      <c r="A36" s="160" t="s">
        <v>100</v>
      </c>
    </row>
  </sheetData>
  <mergeCells count="44">
    <mergeCell ref="T23:AC24"/>
    <mergeCell ref="A32:E33"/>
    <mergeCell ref="B25:H25"/>
    <mergeCell ref="I25:AL25"/>
    <mergeCell ref="F32:H32"/>
    <mergeCell ref="N32:P32"/>
    <mergeCell ref="F33:H33"/>
    <mergeCell ref="A18:F18"/>
    <mergeCell ref="G18:AL18"/>
    <mergeCell ref="B22:E22"/>
    <mergeCell ref="F22:H22"/>
    <mergeCell ref="I22:S22"/>
    <mergeCell ref="T22:AC22"/>
    <mergeCell ref="AD22:AL22"/>
    <mergeCell ref="A22:A27"/>
    <mergeCell ref="B23:B24"/>
    <mergeCell ref="C23:C24"/>
    <mergeCell ref="D23:D24"/>
    <mergeCell ref="E23:E24"/>
    <mergeCell ref="F23:F24"/>
    <mergeCell ref="G23:G24"/>
    <mergeCell ref="H23:H24"/>
    <mergeCell ref="I23:S24"/>
    <mergeCell ref="D15:F15"/>
    <mergeCell ref="G15:AL15"/>
    <mergeCell ref="A16:F16"/>
    <mergeCell ref="G16:AL16"/>
    <mergeCell ref="D17:F17"/>
    <mergeCell ref="G17:AL17"/>
    <mergeCell ref="D12:F12"/>
    <mergeCell ref="G12:AL12"/>
    <mergeCell ref="G13:AL13"/>
    <mergeCell ref="U14:Y14"/>
    <mergeCell ref="Z14:AL14"/>
    <mergeCell ref="A13:F14"/>
    <mergeCell ref="A1:AL1"/>
    <mergeCell ref="P9:Z9"/>
    <mergeCell ref="A11:F11"/>
    <mergeCell ref="G11:J11"/>
    <mergeCell ref="L11:Q11"/>
    <mergeCell ref="R11:U11"/>
    <mergeCell ref="V11:Y11"/>
    <mergeCell ref="AA11:AE11"/>
    <mergeCell ref="AG11:AL11"/>
  </mergeCells>
  <phoneticPr fontId="5"/>
  <conditionalFormatting sqref="G11:J11">
    <cfRule type="containsBlanks" dxfId="16" priority="8">
      <formula>LEN(TRIM(G11))=0</formula>
    </cfRule>
  </conditionalFormatting>
  <conditionalFormatting sqref="L11:Q11">
    <cfRule type="containsBlanks" dxfId="15" priority="7">
      <formula>LEN(TRIM(L11))=0</formula>
    </cfRule>
  </conditionalFormatting>
  <conditionalFormatting sqref="G12:AL12">
    <cfRule type="containsBlanks" dxfId="14" priority="6">
      <formula>LEN(TRIM(G12))=0</formula>
    </cfRule>
  </conditionalFormatting>
  <conditionalFormatting sqref="G13:AL13">
    <cfRule type="containsBlanks" dxfId="13" priority="5">
      <formula>LEN(TRIM(G13))=0</formula>
    </cfRule>
  </conditionalFormatting>
  <conditionalFormatting sqref="G16:AL16">
    <cfRule type="containsBlanks" dxfId="12" priority="4">
      <formula>LEN(TRIM(G16))=0</formula>
    </cfRule>
  </conditionalFormatting>
  <conditionalFormatting sqref="G15:AL15">
    <cfRule type="containsBlanks" dxfId="11" priority="3">
      <formula>LEN(TRIM(G15))=0</formula>
    </cfRule>
  </conditionalFormatting>
  <conditionalFormatting sqref="G18:AL18">
    <cfRule type="containsBlanks" dxfId="10" priority="2">
      <formula>LEN(TRIM(G18))=0</formula>
    </cfRule>
  </conditionalFormatting>
  <conditionalFormatting sqref="G17:AL17">
    <cfRule type="containsBlanks" dxfId="9" priority="1">
      <formula>LEN(TRIM(G17))=0</formula>
    </cfRule>
  </conditionalFormatting>
  <dataValidations count="1">
    <dataValidation imeMode="disabled" allowBlank="1" showInputMessage="1" showErrorMessage="1" sqref="I32:M32 I33:P33" xr:uid="{00000000-0002-0000-0D00-000000000000}"/>
  </dataValidations>
  <pageMargins left="0.6692913385826772" right="0.39370078740157483" top="0.82677165354330706" bottom="0.15748031496062992" header="0.6692913385826772" footer="0.31496062992125984"/>
  <pageSetup paperSize="9" scale="88" fitToHeight="2" orientation="portrait" r:id="rId1"/>
  <rowBreaks count="1" manualBreakCount="1">
    <brk id="36"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121920</xdr:colOff>
                <xdr:row>39</xdr:row>
                <xdr:rowOff>0</xdr:rowOff>
              </from>
              <to>
                <xdr:col>37</xdr:col>
                <xdr:colOff>68580</xdr:colOff>
                <xdr:row>73</xdr:row>
                <xdr:rowOff>144780</xdr:rowOff>
              </to>
            </anchor>
          </objectPr>
        </oleObject>
      </mc:Choice>
      <mc:Fallback>
        <oleObject progId="Paint.Picture" shapeId="47109"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23"/>
  <sheetViews>
    <sheetView view="pageBreakPreview" zoomScale="60" zoomScaleNormal="100" workbookViewId="0">
      <selection activeCell="AB23" sqref="AB23"/>
    </sheetView>
  </sheetViews>
  <sheetFormatPr defaultColWidth="3.6640625" defaultRowHeight="12.6" x14ac:dyDescent="0.2"/>
  <cols>
    <col min="1" max="1" width="3.6640625" style="3" customWidth="1"/>
    <col min="2" max="16384" width="3.6640625" style="3"/>
  </cols>
  <sheetData>
    <row r="1" spans="1:25" ht="18.600000000000001" x14ac:dyDescent="0.2">
      <c r="A1" s="412" t="s">
        <v>84</v>
      </c>
      <c r="B1" s="412"/>
      <c r="C1" s="412"/>
      <c r="D1" s="412"/>
      <c r="E1" s="412"/>
      <c r="F1" s="412"/>
      <c r="G1" s="412"/>
      <c r="H1" s="412"/>
      <c r="I1" s="412"/>
      <c r="J1" s="412"/>
      <c r="K1" s="412"/>
      <c r="L1" s="412"/>
      <c r="M1" s="412"/>
      <c r="N1" s="412"/>
      <c r="O1" s="412"/>
      <c r="P1" s="412"/>
      <c r="Q1" s="412"/>
      <c r="R1" s="412"/>
      <c r="S1" s="412"/>
      <c r="T1" s="412"/>
      <c r="U1" s="412"/>
      <c r="V1" s="412"/>
      <c r="W1" s="412"/>
      <c r="X1" s="412"/>
      <c r="Y1" s="412"/>
    </row>
    <row r="2" spans="1:25" ht="26.25" customHeight="1" x14ac:dyDescent="0.2">
      <c r="A2" s="161"/>
      <c r="B2" s="161"/>
      <c r="C2" s="161"/>
      <c r="D2" s="161"/>
      <c r="E2" s="161"/>
      <c r="F2" s="161"/>
      <c r="G2" s="161"/>
      <c r="H2" s="161"/>
      <c r="I2" s="161"/>
      <c r="J2" s="161"/>
      <c r="K2" s="161"/>
    </row>
    <row r="3" spans="1:25" ht="26.25" customHeight="1" x14ac:dyDescent="0.2">
      <c r="A3" s="162" t="s">
        <v>181</v>
      </c>
    </row>
    <row r="4" spans="1:25" ht="26.25" customHeight="1" x14ac:dyDescent="0.2">
      <c r="A4" s="162"/>
    </row>
    <row r="5" spans="1:25" ht="28.5" customHeight="1" x14ac:dyDescent="0.2">
      <c r="A5" s="162" t="s">
        <v>187</v>
      </c>
      <c r="B5" s="163"/>
      <c r="C5" s="163"/>
      <c r="D5" s="163"/>
      <c r="E5" s="163"/>
      <c r="F5" s="163"/>
      <c r="G5" s="163"/>
      <c r="H5" s="163"/>
      <c r="I5" s="163"/>
      <c r="J5" s="163"/>
      <c r="K5" s="163"/>
      <c r="L5" s="163"/>
      <c r="M5" s="163"/>
      <c r="N5" s="163"/>
      <c r="O5" s="163"/>
      <c r="P5" s="163"/>
      <c r="Q5" s="163"/>
      <c r="R5" s="163"/>
      <c r="S5" s="163"/>
      <c r="T5" s="163"/>
      <c r="U5" s="163"/>
      <c r="V5" s="163"/>
      <c r="W5" s="163"/>
      <c r="X5" s="163"/>
      <c r="Y5" s="163"/>
    </row>
    <row r="6" spans="1:25" ht="28.5" customHeight="1" x14ac:dyDescent="0.2">
      <c r="A6" s="162" t="s">
        <v>186</v>
      </c>
    </row>
    <row r="7" spans="1:25" ht="26.25" customHeight="1" x14ac:dyDescent="0.2">
      <c r="A7" s="162"/>
    </row>
    <row r="8" spans="1:25" ht="26.25" customHeight="1" x14ac:dyDescent="0.2">
      <c r="A8" s="162" t="s">
        <v>85</v>
      </c>
    </row>
    <row r="9" spans="1:25" ht="26.25" customHeight="1" x14ac:dyDescent="0.2">
      <c r="A9" s="162"/>
      <c r="B9" s="413" t="s">
        <v>1</v>
      </c>
      <c r="C9" s="413"/>
      <c r="D9" s="413"/>
      <c r="E9" s="414"/>
      <c r="F9" s="414"/>
      <c r="G9" s="414"/>
      <c r="H9" s="414"/>
      <c r="I9" s="414"/>
      <c r="J9" s="414"/>
      <c r="K9" s="414"/>
      <c r="L9" s="414"/>
      <c r="M9" s="414"/>
      <c r="N9" s="414"/>
      <c r="O9" s="414"/>
      <c r="P9" s="414"/>
      <c r="Q9" s="414"/>
      <c r="R9" s="414"/>
      <c r="S9" s="414"/>
      <c r="T9" s="414"/>
      <c r="U9" s="414"/>
      <c r="V9" s="414"/>
      <c r="W9" s="414"/>
      <c r="X9" s="414"/>
      <c r="Y9" s="414"/>
    </row>
    <row r="10" spans="1:25" ht="26.25" customHeight="1" x14ac:dyDescent="0.2">
      <c r="A10" s="162"/>
      <c r="B10" s="413" t="s">
        <v>87</v>
      </c>
      <c r="C10" s="413"/>
      <c r="D10" s="413"/>
      <c r="E10" s="414"/>
      <c r="F10" s="414"/>
      <c r="G10" s="414"/>
      <c r="H10" s="414"/>
      <c r="I10" s="414"/>
      <c r="J10" s="414"/>
      <c r="K10" s="414"/>
      <c r="L10" s="414"/>
      <c r="M10" s="414"/>
      <c r="N10" s="414"/>
      <c r="O10" s="414"/>
      <c r="P10" s="414"/>
      <c r="Q10" s="414"/>
      <c r="R10" s="414"/>
      <c r="S10" s="414"/>
      <c r="T10" s="414"/>
      <c r="U10" s="414"/>
      <c r="V10" s="414"/>
      <c r="W10" s="414"/>
      <c r="X10" s="414"/>
      <c r="Y10" s="414"/>
    </row>
    <row r="11" spans="1:25" ht="26.25" customHeight="1" x14ac:dyDescent="0.2">
      <c r="A11" s="162"/>
      <c r="B11" s="413" t="s">
        <v>88</v>
      </c>
      <c r="C11" s="413"/>
      <c r="D11" s="413"/>
      <c r="E11" s="414"/>
      <c r="F11" s="414"/>
      <c r="G11" s="414"/>
      <c r="H11" s="414"/>
      <c r="I11" s="414"/>
      <c r="J11" s="414"/>
      <c r="K11" s="414"/>
      <c r="L11" s="414"/>
      <c r="M11" s="414"/>
      <c r="N11" s="414"/>
      <c r="O11" s="414"/>
      <c r="P11" s="414"/>
      <c r="Q11" s="414"/>
      <c r="R11" s="414"/>
      <c r="S11" s="414"/>
      <c r="T11" s="414"/>
      <c r="U11" s="414"/>
      <c r="V11" s="414"/>
      <c r="W11" s="414"/>
      <c r="X11" s="414"/>
      <c r="Y11" s="414"/>
    </row>
    <row r="12" spans="1:25" ht="26.25" customHeight="1" x14ac:dyDescent="0.2">
      <c r="A12" s="162"/>
      <c r="E12" s="164"/>
      <c r="F12" s="164"/>
      <c r="G12" s="164"/>
      <c r="H12" s="164"/>
      <c r="I12" s="164"/>
      <c r="J12" s="164"/>
      <c r="K12" s="164"/>
      <c r="L12" s="164"/>
      <c r="M12" s="164"/>
      <c r="N12" s="164"/>
      <c r="O12" s="164"/>
      <c r="P12" s="164"/>
      <c r="Q12" s="164"/>
      <c r="R12" s="164"/>
      <c r="S12" s="164"/>
      <c r="T12" s="164"/>
      <c r="U12" s="164"/>
      <c r="V12" s="164"/>
      <c r="W12" s="164"/>
      <c r="X12" s="164"/>
      <c r="Y12" s="164"/>
    </row>
    <row r="13" spans="1:25" ht="26.25" customHeight="1" x14ac:dyDescent="0.2">
      <c r="A13" s="162" t="s">
        <v>86</v>
      </c>
      <c r="E13" s="164"/>
      <c r="F13" s="164"/>
      <c r="G13" s="164"/>
      <c r="H13" s="164"/>
      <c r="I13" s="164"/>
      <c r="J13" s="164"/>
      <c r="K13" s="164"/>
      <c r="L13" s="164"/>
      <c r="M13" s="164"/>
      <c r="N13" s="164"/>
      <c r="O13" s="164"/>
      <c r="P13" s="164"/>
      <c r="Q13" s="164"/>
      <c r="R13" s="164"/>
      <c r="S13" s="164"/>
      <c r="T13" s="164"/>
      <c r="U13" s="164"/>
      <c r="V13" s="164"/>
      <c r="W13" s="164"/>
      <c r="X13" s="164"/>
      <c r="Y13" s="164"/>
    </row>
    <row r="14" spans="1:25" ht="26.25" customHeight="1" x14ac:dyDescent="0.2">
      <c r="A14" s="162"/>
      <c r="B14" s="413" t="s">
        <v>1</v>
      </c>
      <c r="C14" s="413"/>
      <c r="D14" s="413"/>
      <c r="E14" s="414"/>
      <c r="F14" s="414"/>
      <c r="G14" s="414"/>
      <c r="H14" s="414"/>
      <c r="I14" s="414"/>
      <c r="J14" s="414"/>
      <c r="K14" s="414"/>
      <c r="L14" s="414"/>
      <c r="M14" s="414"/>
      <c r="N14" s="414"/>
      <c r="O14" s="414"/>
      <c r="P14" s="414"/>
      <c r="Q14" s="414"/>
      <c r="R14" s="414"/>
      <c r="S14" s="414"/>
      <c r="T14" s="414"/>
      <c r="U14" s="414"/>
      <c r="V14" s="414"/>
      <c r="W14" s="414"/>
      <c r="X14" s="414"/>
      <c r="Y14" s="414"/>
    </row>
    <row r="15" spans="1:25" ht="26.25" customHeight="1" x14ac:dyDescent="0.2">
      <c r="A15" s="162"/>
      <c r="B15" s="413" t="s">
        <v>87</v>
      </c>
      <c r="C15" s="413"/>
      <c r="D15" s="413"/>
      <c r="E15" s="414"/>
      <c r="F15" s="414"/>
      <c r="G15" s="414"/>
      <c r="H15" s="414"/>
      <c r="I15" s="414"/>
      <c r="J15" s="414"/>
      <c r="K15" s="414"/>
      <c r="L15" s="414"/>
      <c r="M15" s="414"/>
      <c r="N15" s="414"/>
      <c r="O15" s="414"/>
      <c r="P15" s="414"/>
      <c r="Q15" s="414"/>
      <c r="R15" s="414"/>
      <c r="S15" s="414"/>
      <c r="T15" s="414"/>
      <c r="U15" s="414"/>
      <c r="V15" s="414"/>
      <c r="W15" s="414"/>
      <c r="X15" s="414"/>
      <c r="Y15" s="414"/>
    </row>
    <row r="16" spans="1:25" ht="26.25" customHeight="1" x14ac:dyDescent="0.2">
      <c r="A16" s="162"/>
      <c r="B16" s="413" t="s">
        <v>88</v>
      </c>
      <c r="C16" s="413"/>
      <c r="D16" s="413"/>
      <c r="E16" s="414"/>
      <c r="F16" s="414"/>
      <c r="G16" s="414"/>
      <c r="H16" s="414"/>
      <c r="I16" s="414"/>
      <c r="J16" s="414"/>
      <c r="K16" s="414"/>
      <c r="L16" s="414"/>
      <c r="M16" s="414"/>
      <c r="N16" s="414"/>
      <c r="O16" s="414"/>
      <c r="P16" s="414"/>
      <c r="Q16" s="414"/>
      <c r="R16" s="414"/>
      <c r="S16" s="414"/>
      <c r="T16" s="414"/>
      <c r="U16" s="414"/>
      <c r="V16" s="414"/>
      <c r="W16" s="414"/>
      <c r="X16" s="414"/>
      <c r="Y16" s="414"/>
    </row>
    <row r="17" spans="1:25" ht="26.25" customHeight="1" x14ac:dyDescent="0.2">
      <c r="A17" s="162"/>
    </row>
    <row r="18" spans="1:25" ht="26.25" customHeight="1" x14ac:dyDescent="0.2">
      <c r="A18" s="162"/>
    </row>
    <row r="19" spans="1:25" ht="26.25" customHeight="1" x14ac:dyDescent="0.2">
      <c r="A19" s="165"/>
      <c r="K19" s="411" t="s">
        <v>89</v>
      </c>
      <c r="L19" s="411"/>
      <c r="N19" s="3" t="s">
        <v>91</v>
      </c>
      <c r="P19" s="3" t="s">
        <v>79</v>
      </c>
      <c r="R19" s="3" t="s">
        <v>92</v>
      </c>
      <c r="S19" s="112"/>
    </row>
    <row r="20" spans="1:25" ht="26.25" customHeight="1" x14ac:dyDescent="0.2">
      <c r="A20" s="162"/>
    </row>
    <row r="21" spans="1:25" ht="26.25" customHeight="1" x14ac:dyDescent="0.2">
      <c r="A21" s="162"/>
      <c r="K21" s="413" t="s">
        <v>1</v>
      </c>
      <c r="L21" s="413"/>
      <c r="M21" s="413"/>
      <c r="N21" s="414"/>
      <c r="O21" s="414"/>
      <c r="P21" s="414"/>
      <c r="Q21" s="414"/>
      <c r="R21" s="414"/>
      <c r="S21" s="414"/>
      <c r="T21" s="414"/>
      <c r="U21" s="414"/>
      <c r="V21" s="414"/>
      <c r="W21" s="414"/>
      <c r="X21" s="414"/>
      <c r="Y21" s="414"/>
    </row>
    <row r="22" spans="1:25" ht="26.25" customHeight="1" x14ac:dyDescent="0.2">
      <c r="A22" s="162"/>
      <c r="K22" s="413" t="s">
        <v>87</v>
      </c>
      <c r="L22" s="413"/>
      <c r="M22" s="413"/>
      <c r="N22" s="414"/>
      <c r="O22" s="414"/>
      <c r="P22" s="414"/>
      <c r="Q22" s="414"/>
      <c r="R22" s="414"/>
      <c r="S22" s="414"/>
      <c r="T22" s="414"/>
      <c r="U22" s="414"/>
      <c r="V22" s="414"/>
      <c r="W22" s="414"/>
      <c r="X22" s="414"/>
      <c r="Y22" s="414"/>
    </row>
    <row r="23" spans="1:25" ht="26.25" customHeight="1" x14ac:dyDescent="0.2">
      <c r="A23" s="162"/>
      <c r="K23" s="413" t="s">
        <v>88</v>
      </c>
      <c r="L23" s="413"/>
      <c r="M23" s="413"/>
      <c r="N23" s="414"/>
      <c r="O23" s="414"/>
      <c r="P23" s="414"/>
      <c r="Q23" s="414"/>
      <c r="R23" s="414"/>
      <c r="S23" s="414"/>
      <c r="T23" s="414"/>
      <c r="U23" s="414"/>
      <c r="V23" s="414"/>
      <c r="W23" s="414"/>
      <c r="X23" s="414"/>
      <c r="Y23" s="414"/>
    </row>
  </sheetData>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N23:Y23">
    <cfRule type="containsBlanks" dxfId="8" priority="5">
      <formula>LEN(TRIM(N23))=0</formula>
    </cfRule>
  </conditionalFormatting>
  <conditionalFormatting sqref="N22:Y22">
    <cfRule type="containsBlanks" dxfId="7" priority="6">
      <formula>LEN(TRIM(N22))=0</formula>
    </cfRule>
  </conditionalFormatting>
  <conditionalFormatting sqref="E16">
    <cfRule type="containsBlanks" dxfId="6" priority="8">
      <formula>LEN(TRIM(E16))=0</formula>
    </cfRule>
  </conditionalFormatting>
  <conditionalFormatting sqref="E15">
    <cfRule type="containsBlanks" dxfId="5" priority="9">
      <formula>LEN(TRIM(E15))=0</formula>
    </cfRule>
  </conditionalFormatting>
  <conditionalFormatting sqref="E14">
    <cfRule type="containsBlanks" dxfId="4" priority="10">
      <formula>LEN(TRIM(E14))=0</formula>
    </cfRule>
  </conditionalFormatting>
  <conditionalFormatting sqref="E11">
    <cfRule type="containsBlanks" dxfId="3" priority="11">
      <formula>LEN(TRIM(E11))=0</formula>
    </cfRule>
  </conditionalFormatting>
  <conditionalFormatting sqref="E10">
    <cfRule type="containsBlanks" dxfId="2" priority="12">
      <formula>LEN(TRIM(E10))=0</formula>
    </cfRule>
  </conditionalFormatting>
  <conditionalFormatting sqref="E9">
    <cfRule type="containsBlanks" dxfId="1" priority="13">
      <formula>LEN(TRIM(E9))=0</formula>
    </cfRule>
  </conditionalFormatting>
  <conditionalFormatting sqref="N21:Y21">
    <cfRule type="containsBlanks" dxfId="0" priority="7">
      <formula>LEN(TRIM(N21))=0</formula>
    </cfRule>
  </conditionalFormatting>
  <pageMargins left="0.59055118110236215" right="0.59055118110236215" top="0.78740157480314943" bottom="0.78740157480314943"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8"/>
  <sheetViews>
    <sheetView showZeros="0" tabSelected="1" view="pageBreakPreview" zoomScaleSheetLayoutView="100" workbookViewId="0">
      <selection activeCell="A3" sqref="A3:AB3"/>
    </sheetView>
  </sheetViews>
  <sheetFormatPr defaultRowHeight="12.6" x14ac:dyDescent="0.2"/>
  <cols>
    <col min="1" max="1" width="4.109375" style="3" customWidth="1"/>
    <col min="2" max="4" width="3.88671875" style="3" customWidth="1"/>
    <col min="5" max="6" width="3" style="3" customWidth="1"/>
    <col min="7" max="7" width="4" style="3" customWidth="1"/>
    <col min="8" max="27" width="3" style="3" customWidth="1"/>
    <col min="28" max="28" width="4.21875" style="3" customWidth="1"/>
    <col min="29" max="16384" width="8.88671875" style="3"/>
  </cols>
  <sheetData>
    <row r="1" spans="1:28" x14ac:dyDescent="0.2">
      <c r="A1" s="14" t="s">
        <v>24</v>
      </c>
      <c r="B1" s="15"/>
      <c r="C1" s="16"/>
      <c r="D1" s="16"/>
      <c r="E1" s="15"/>
      <c r="F1" s="15"/>
      <c r="G1" s="15"/>
      <c r="H1" s="15"/>
      <c r="I1" s="15"/>
      <c r="J1" s="15"/>
      <c r="K1" s="15"/>
      <c r="L1" s="15"/>
      <c r="M1" s="15"/>
      <c r="N1" s="15"/>
      <c r="O1" s="15"/>
      <c r="P1" s="15"/>
      <c r="Q1" s="15"/>
      <c r="R1" s="15"/>
      <c r="S1" s="15"/>
      <c r="T1" s="15"/>
      <c r="U1" s="15"/>
      <c r="V1" s="15"/>
      <c r="W1" s="15"/>
      <c r="X1" s="15"/>
      <c r="Y1" s="15"/>
      <c r="Z1" s="15"/>
      <c r="AA1" s="15"/>
      <c r="AB1" s="17"/>
    </row>
    <row r="2" spans="1:28" x14ac:dyDescent="0.2">
      <c r="A2" s="14"/>
      <c r="B2" s="15"/>
      <c r="C2" s="16"/>
      <c r="D2" s="16"/>
      <c r="E2" s="15"/>
      <c r="F2" s="15"/>
      <c r="G2" s="15"/>
      <c r="H2" s="15"/>
      <c r="I2" s="15"/>
      <c r="J2" s="15"/>
      <c r="K2" s="15"/>
      <c r="L2" s="15"/>
      <c r="M2" s="15"/>
      <c r="N2" s="15"/>
      <c r="O2" s="15"/>
      <c r="P2" s="15"/>
      <c r="Q2" s="15"/>
      <c r="R2" s="15"/>
      <c r="S2" s="15"/>
      <c r="T2" s="15"/>
      <c r="U2" s="15"/>
      <c r="V2" s="15"/>
      <c r="W2" s="15"/>
      <c r="X2" s="15"/>
      <c r="Y2" s="15"/>
      <c r="Z2" s="15"/>
      <c r="AA2" s="15"/>
      <c r="AB2" s="15"/>
    </row>
    <row r="3" spans="1:28" x14ac:dyDescent="0.2">
      <c r="A3" s="168" t="s">
        <v>188</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5"/>
      <c r="B5" s="15"/>
      <c r="C5" s="16"/>
      <c r="D5" s="16"/>
      <c r="E5" s="15"/>
      <c r="F5" s="15"/>
      <c r="G5" s="15"/>
      <c r="H5" s="15"/>
      <c r="I5" s="15"/>
      <c r="J5" s="15"/>
      <c r="K5" s="15"/>
      <c r="L5" s="15"/>
      <c r="M5" s="15"/>
      <c r="N5" s="15"/>
      <c r="O5" s="15"/>
      <c r="P5" s="15"/>
      <c r="Q5" s="15"/>
      <c r="R5" s="15"/>
      <c r="S5" s="18" t="s">
        <v>26</v>
      </c>
      <c r="T5" s="169"/>
      <c r="U5" s="169"/>
      <c r="V5" s="16" t="s">
        <v>12</v>
      </c>
      <c r="W5" s="169"/>
      <c r="X5" s="169"/>
      <c r="Y5" s="16" t="s">
        <v>13</v>
      </c>
      <c r="Z5" s="169"/>
      <c r="AA5" s="169"/>
      <c r="AB5" s="16" t="s">
        <v>8</v>
      </c>
    </row>
    <row r="6" spans="1:28" x14ac:dyDescent="0.2">
      <c r="A6" s="170" t="s">
        <v>175</v>
      </c>
      <c r="B6" s="170"/>
      <c r="C6" s="170"/>
      <c r="D6" s="170"/>
      <c r="E6" s="170"/>
      <c r="F6" s="170"/>
      <c r="G6" s="170"/>
      <c r="H6" s="15"/>
      <c r="I6" s="15" t="s">
        <v>176</v>
      </c>
      <c r="J6" s="15"/>
      <c r="K6" s="15"/>
      <c r="L6" s="15"/>
      <c r="M6" s="15"/>
      <c r="N6" s="15"/>
      <c r="O6" s="15"/>
      <c r="P6" s="15"/>
      <c r="Q6" s="15"/>
      <c r="R6" s="15"/>
      <c r="S6" s="15"/>
      <c r="T6" s="15"/>
      <c r="U6" s="15"/>
      <c r="V6" s="15"/>
      <c r="W6" s="15"/>
      <c r="X6" s="15"/>
      <c r="Y6" s="15"/>
      <c r="Z6" s="15"/>
      <c r="AA6" s="15"/>
      <c r="AB6" s="15"/>
    </row>
    <row r="7" spans="1:28" x14ac:dyDescent="0.2">
      <c r="A7" s="15"/>
      <c r="B7" s="15"/>
      <c r="C7" s="16"/>
      <c r="D7" s="16"/>
      <c r="E7" s="15"/>
      <c r="F7" s="15"/>
      <c r="G7" s="15"/>
      <c r="H7" s="15"/>
      <c r="I7" s="15"/>
      <c r="J7" s="15"/>
      <c r="K7" s="15"/>
      <c r="L7" s="15"/>
      <c r="M7" s="15"/>
      <c r="N7" s="15"/>
      <c r="O7" s="15"/>
      <c r="P7" s="15"/>
      <c r="Q7" s="15"/>
      <c r="R7" s="15"/>
      <c r="S7" s="15"/>
      <c r="T7" s="15"/>
      <c r="U7" s="15"/>
      <c r="V7" s="15"/>
      <c r="W7" s="15"/>
      <c r="X7" s="15"/>
      <c r="Y7" s="15"/>
      <c r="Z7" s="15"/>
      <c r="AA7" s="15"/>
      <c r="AB7" s="15"/>
    </row>
    <row r="8" spans="1:28" ht="47.25" customHeight="1" x14ac:dyDescent="0.2">
      <c r="A8" s="171" t="s">
        <v>177</v>
      </c>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row>
    <row r="9" spans="1:28" x14ac:dyDescent="0.2">
      <c r="A9" s="15"/>
      <c r="B9" s="15"/>
      <c r="C9" s="16"/>
      <c r="D9" s="16"/>
      <c r="E9" s="15"/>
      <c r="F9" s="15"/>
      <c r="G9" s="15"/>
      <c r="H9" s="15"/>
      <c r="I9" s="15"/>
      <c r="J9" s="15"/>
      <c r="K9" s="15"/>
      <c r="L9" s="15"/>
      <c r="M9" s="15"/>
      <c r="N9" s="15"/>
      <c r="O9" s="15"/>
      <c r="P9" s="15"/>
      <c r="Q9" s="15"/>
      <c r="R9" s="15"/>
      <c r="S9" s="15"/>
      <c r="T9" s="15"/>
      <c r="U9" s="15"/>
      <c r="V9" s="15"/>
      <c r="W9" s="15"/>
      <c r="X9" s="15"/>
      <c r="Y9" s="15"/>
      <c r="Z9" s="15"/>
      <c r="AA9" s="15"/>
      <c r="AB9" s="15"/>
    </row>
    <row r="10" spans="1:28" ht="20.25" customHeight="1" x14ac:dyDescent="0.2">
      <c r="A10" s="254" t="s">
        <v>35</v>
      </c>
      <c r="B10" s="172" t="s">
        <v>14</v>
      </c>
      <c r="C10" s="172"/>
      <c r="D10" s="172"/>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4"/>
    </row>
    <row r="11" spans="1:28" ht="20.25" customHeight="1" x14ac:dyDescent="0.2">
      <c r="A11" s="255"/>
      <c r="B11" s="175" t="s">
        <v>9</v>
      </c>
      <c r="C11" s="175"/>
      <c r="D11" s="175"/>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7"/>
    </row>
    <row r="12" spans="1:28" ht="20.25" customHeight="1" x14ac:dyDescent="0.2">
      <c r="A12" s="255"/>
      <c r="B12" s="178" t="s">
        <v>51</v>
      </c>
      <c r="C12" s="179"/>
      <c r="D12" s="179"/>
      <c r="E12" s="179"/>
      <c r="F12" s="179"/>
      <c r="G12" s="179"/>
      <c r="H12" s="179"/>
      <c r="I12" s="179"/>
      <c r="J12" s="180" t="s">
        <v>20</v>
      </c>
      <c r="K12" s="179"/>
      <c r="L12" s="179"/>
      <c r="M12" s="181"/>
      <c r="N12" s="181"/>
      <c r="O12" s="181"/>
      <c r="P12" s="181"/>
      <c r="Q12" s="182"/>
      <c r="R12" s="180" t="s">
        <v>21</v>
      </c>
      <c r="S12" s="179"/>
      <c r="T12" s="179"/>
      <c r="U12" s="181"/>
      <c r="V12" s="181"/>
      <c r="W12" s="181"/>
      <c r="X12" s="181"/>
      <c r="Y12" s="181"/>
      <c r="Z12" s="181"/>
      <c r="AA12" s="181"/>
      <c r="AB12" s="183"/>
    </row>
    <row r="13" spans="1:28" ht="20.25" customHeight="1" x14ac:dyDescent="0.2">
      <c r="A13" s="255"/>
      <c r="B13" s="245" t="s">
        <v>36</v>
      </c>
      <c r="C13" s="246"/>
      <c r="D13" s="247"/>
      <c r="E13" s="19" t="s">
        <v>7</v>
      </c>
      <c r="F13" s="19"/>
      <c r="G13" s="19"/>
      <c r="H13" s="184"/>
      <c r="I13" s="184"/>
      <c r="J13" s="19" t="s">
        <v>5</v>
      </c>
      <c r="K13" s="184"/>
      <c r="L13" s="184"/>
      <c r="M13" s="184"/>
      <c r="N13" s="19" t="s">
        <v>16</v>
      </c>
      <c r="O13" s="19"/>
      <c r="P13" s="19"/>
      <c r="Q13" s="19"/>
      <c r="R13" s="19"/>
      <c r="S13" s="19"/>
      <c r="T13" s="19"/>
      <c r="U13" s="19"/>
      <c r="V13" s="19"/>
      <c r="W13" s="19"/>
      <c r="X13" s="19"/>
      <c r="Y13" s="19"/>
      <c r="Z13" s="19"/>
      <c r="AA13" s="19"/>
      <c r="AB13" s="20"/>
    </row>
    <row r="14" spans="1:28" ht="20.25" customHeight="1" x14ac:dyDescent="0.2">
      <c r="A14" s="255"/>
      <c r="B14" s="238"/>
      <c r="C14" s="239"/>
      <c r="D14" s="248"/>
      <c r="E14" s="185"/>
      <c r="F14" s="186"/>
      <c r="G14" s="186"/>
      <c r="H14" s="186"/>
      <c r="I14" s="186"/>
      <c r="J14" s="186"/>
      <c r="K14" s="186"/>
      <c r="L14" s="186"/>
      <c r="M14" s="186"/>
      <c r="N14" s="186"/>
      <c r="O14" s="186"/>
      <c r="P14" s="186"/>
      <c r="Q14" s="186"/>
      <c r="R14" s="186"/>
      <c r="S14" s="186"/>
      <c r="T14" s="186"/>
      <c r="U14" s="186"/>
      <c r="V14" s="186"/>
      <c r="W14" s="186"/>
      <c r="X14" s="186"/>
      <c r="Y14" s="186"/>
      <c r="Z14" s="186"/>
      <c r="AA14" s="186"/>
      <c r="AB14" s="187"/>
    </row>
    <row r="15" spans="1:28" ht="20.25" customHeight="1" x14ac:dyDescent="0.2">
      <c r="A15" s="255"/>
      <c r="B15" s="188" t="s">
        <v>23</v>
      </c>
      <c r="C15" s="189"/>
      <c r="D15" s="189"/>
      <c r="E15" s="189"/>
      <c r="F15" s="189"/>
      <c r="G15" s="189"/>
      <c r="H15" s="189"/>
      <c r="I15" s="190"/>
      <c r="J15" s="191" t="s">
        <v>20</v>
      </c>
      <c r="K15" s="189"/>
      <c r="L15" s="189"/>
      <c r="M15" s="192"/>
      <c r="N15" s="192"/>
      <c r="O15" s="192"/>
      <c r="P15" s="192"/>
      <c r="Q15" s="193"/>
      <c r="R15" s="191" t="s">
        <v>21</v>
      </c>
      <c r="S15" s="189"/>
      <c r="T15" s="189"/>
      <c r="U15" s="192"/>
      <c r="V15" s="192"/>
      <c r="W15" s="192"/>
      <c r="X15" s="192"/>
      <c r="Y15" s="192"/>
      <c r="Z15" s="192"/>
      <c r="AA15" s="192"/>
      <c r="AB15" s="194"/>
    </row>
    <row r="16" spans="1:28" ht="20.25" customHeight="1" x14ac:dyDescent="0.2">
      <c r="A16" s="255"/>
      <c r="B16" s="178" t="s">
        <v>2</v>
      </c>
      <c r="C16" s="179"/>
      <c r="D16" s="179"/>
      <c r="E16" s="179"/>
      <c r="F16" s="179"/>
      <c r="G16" s="179"/>
      <c r="H16" s="179"/>
      <c r="I16" s="195"/>
      <c r="J16" s="180" t="s">
        <v>18</v>
      </c>
      <c r="K16" s="179"/>
      <c r="L16" s="179"/>
      <c r="M16" s="196"/>
      <c r="N16" s="196"/>
      <c r="O16" s="196"/>
      <c r="P16" s="196"/>
      <c r="Q16" s="197"/>
      <c r="R16" s="180" t="s">
        <v>38</v>
      </c>
      <c r="S16" s="179"/>
      <c r="T16" s="179"/>
      <c r="U16" s="198"/>
      <c r="V16" s="198"/>
      <c r="W16" s="198"/>
      <c r="X16" s="198"/>
      <c r="Y16" s="198"/>
      <c r="Z16" s="198"/>
      <c r="AA16" s="198"/>
      <c r="AB16" s="199"/>
    </row>
    <row r="17" spans="1:28" ht="20.25" customHeight="1" x14ac:dyDescent="0.2">
      <c r="A17" s="255"/>
      <c r="B17" s="249" t="s">
        <v>55</v>
      </c>
      <c r="C17" s="246"/>
      <c r="D17" s="247"/>
      <c r="E17" s="19" t="s">
        <v>7</v>
      </c>
      <c r="F17" s="19"/>
      <c r="G17" s="19"/>
      <c r="H17" s="184"/>
      <c r="I17" s="184"/>
      <c r="J17" s="19" t="s">
        <v>5</v>
      </c>
      <c r="K17" s="184"/>
      <c r="L17" s="184"/>
      <c r="M17" s="184"/>
      <c r="N17" s="19" t="s">
        <v>16</v>
      </c>
      <c r="O17" s="19"/>
      <c r="P17" s="19"/>
      <c r="Q17" s="19"/>
      <c r="R17" s="19"/>
      <c r="S17" s="19"/>
      <c r="T17" s="19"/>
      <c r="U17" s="19"/>
      <c r="V17" s="19"/>
      <c r="W17" s="19"/>
      <c r="X17" s="19"/>
      <c r="Y17" s="19"/>
      <c r="Z17" s="19"/>
      <c r="AA17" s="19"/>
      <c r="AB17" s="20"/>
    </row>
    <row r="18" spans="1:28" ht="20.25" customHeight="1" x14ac:dyDescent="0.2">
      <c r="A18" s="256"/>
      <c r="B18" s="238"/>
      <c r="C18" s="239"/>
      <c r="D18" s="248"/>
      <c r="E18" s="185"/>
      <c r="F18" s="186"/>
      <c r="G18" s="186"/>
      <c r="H18" s="186"/>
      <c r="I18" s="186"/>
      <c r="J18" s="186"/>
      <c r="K18" s="186"/>
      <c r="L18" s="186"/>
      <c r="M18" s="186"/>
      <c r="N18" s="186"/>
      <c r="O18" s="186"/>
      <c r="P18" s="186"/>
      <c r="Q18" s="186"/>
      <c r="R18" s="186"/>
      <c r="S18" s="186"/>
      <c r="T18" s="186"/>
      <c r="U18" s="186"/>
      <c r="V18" s="186"/>
      <c r="W18" s="186"/>
      <c r="X18" s="186"/>
      <c r="Y18" s="186"/>
      <c r="Z18" s="186"/>
      <c r="AA18" s="186"/>
      <c r="AB18" s="187"/>
    </row>
    <row r="19" spans="1:28" x14ac:dyDescent="0.2">
      <c r="A19" s="22"/>
      <c r="B19" s="15"/>
      <c r="C19" s="16"/>
      <c r="D19" s="16"/>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27.75" customHeight="1" x14ac:dyDescent="0.2">
      <c r="A20" s="200" t="s">
        <v>120</v>
      </c>
      <c r="B20" s="201"/>
      <c r="C20" s="201"/>
      <c r="D20" s="201"/>
      <c r="E20" s="201"/>
      <c r="F20" s="202"/>
      <c r="G20" s="203">
        <f>X42</f>
        <v>0</v>
      </c>
      <c r="H20" s="204"/>
      <c r="I20" s="204"/>
      <c r="J20" s="204"/>
      <c r="K20" s="205"/>
      <c r="L20" s="23"/>
      <c r="M20" s="23"/>
      <c r="N20" s="23"/>
      <c r="O20" s="23"/>
      <c r="U20" s="15"/>
      <c r="V20" s="15"/>
      <c r="W20" s="15"/>
      <c r="X20" s="15"/>
      <c r="Y20" s="15"/>
      <c r="Z20" s="15"/>
      <c r="AA20" s="15"/>
      <c r="AB20" s="15"/>
    </row>
    <row r="21" spans="1:28" x14ac:dyDescent="0.2">
      <c r="A21" s="22"/>
      <c r="B21" s="15"/>
      <c r="C21" s="16"/>
      <c r="D21" s="16"/>
      <c r="E21" s="15"/>
      <c r="F21" s="15"/>
      <c r="G21" s="15"/>
      <c r="H21" s="15"/>
      <c r="I21" s="15"/>
      <c r="J21" s="15"/>
      <c r="K21" s="15"/>
      <c r="L21" s="15"/>
      <c r="M21" s="15"/>
      <c r="N21" s="15"/>
      <c r="O21" s="15"/>
      <c r="P21" s="15"/>
      <c r="Q21" s="15"/>
      <c r="R21" s="15"/>
      <c r="S21" s="15"/>
      <c r="T21" s="15"/>
      <c r="U21" s="15"/>
      <c r="V21" s="15"/>
      <c r="W21" s="15"/>
      <c r="X21" s="15"/>
      <c r="Y21" s="15"/>
      <c r="Z21" s="15"/>
      <c r="AA21" s="15"/>
      <c r="AB21" s="15"/>
    </row>
    <row r="22" spans="1:28" x14ac:dyDescent="0.2">
      <c r="A22" s="15" t="s">
        <v>123</v>
      </c>
      <c r="B22" s="15"/>
      <c r="C22" s="15"/>
      <c r="D22" s="15"/>
      <c r="E22" s="15"/>
      <c r="F22" s="15"/>
      <c r="G22" s="24"/>
      <c r="H22" s="15"/>
      <c r="I22" s="15"/>
      <c r="J22" s="15"/>
      <c r="K22" s="15"/>
      <c r="L22" s="15"/>
      <c r="M22" s="15"/>
      <c r="N22" s="15"/>
      <c r="O22" s="15"/>
      <c r="P22" s="15"/>
      <c r="Q22" s="15"/>
      <c r="R22" s="15"/>
      <c r="S22" s="15"/>
      <c r="T22" s="15"/>
      <c r="U22" s="15"/>
      <c r="V22" s="15"/>
      <c r="W22" s="15"/>
      <c r="X22" s="15"/>
      <c r="Y22" s="15"/>
      <c r="Z22" s="15"/>
      <c r="AA22" s="15"/>
      <c r="AB22" s="15"/>
    </row>
    <row r="23" spans="1:28" ht="18" customHeight="1" x14ac:dyDescent="0.2">
      <c r="A23" s="206" t="s">
        <v>19</v>
      </c>
      <c r="B23" s="207"/>
      <c r="C23" s="207"/>
      <c r="D23" s="207"/>
      <c r="E23" s="207"/>
      <c r="F23" s="207"/>
      <c r="G23" s="207"/>
      <c r="H23" s="207"/>
      <c r="I23" s="207"/>
      <c r="J23" s="207"/>
      <c r="K23" s="207"/>
      <c r="L23" s="207"/>
      <c r="M23" s="207"/>
      <c r="N23" s="207"/>
      <c r="O23" s="207"/>
      <c r="P23" s="207"/>
      <c r="Q23" s="207"/>
      <c r="R23" s="207"/>
      <c r="S23" s="208"/>
      <c r="T23" s="209" t="s">
        <v>40</v>
      </c>
      <c r="U23" s="210"/>
      <c r="V23" s="210"/>
      <c r="W23" s="211"/>
      <c r="X23" s="212" t="s">
        <v>27</v>
      </c>
      <c r="Y23" s="212"/>
      <c r="Z23" s="212"/>
      <c r="AA23" s="212"/>
      <c r="AB23" s="213"/>
    </row>
    <row r="24" spans="1:28" ht="18" customHeight="1" x14ac:dyDescent="0.2">
      <c r="A24" s="250" t="s">
        <v>163</v>
      </c>
      <c r="B24" s="25">
        <v>1</v>
      </c>
      <c r="C24" s="26" t="s">
        <v>138</v>
      </c>
      <c r="D24" s="26"/>
      <c r="E24" s="26"/>
      <c r="F24" s="26"/>
      <c r="G24" s="26"/>
      <c r="H24" s="26"/>
      <c r="I24" s="26"/>
      <c r="J24" s="26"/>
      <c r="K24" s="26"/>
      <c r="L24" s="26"/>
      <c r="M24" s="26"/>
      <c r="N24" s="26"/>
      <c r="O24" s="26"/>
      <c r="P24" s="26"/>
      <c r="Q24" s="26"/>
      <c r="R24" s="26"/>
      <c r="S24" s="26"/>
      <c r="T24" s="214">
        <f>'申請額一覧（別紙１）'!W18</f>
        <v>0</v>
      </c>
      <c r="U24" s="215"/>
      <c r="V24" s="216" t="s">
        <v>28</v>
      </c>
      <c r="W24" s="217"/>
      <c r="X24" s="218">
        <f>'申請額一覧（別紙１）'!X18</f>
        <v>0</v>
      </c>
      <c r="Y24" s="219"/>
      <c r="Z24" s="219"/>
      <c r="AA24" s="219"/>
      <c r="AB24" s="27" t="s">
        <v>126</v>
      </c>
    </row>
    <row r="25" spans="1:28" ht="18" customHeight="1" x14ac:dyDescent="0.2">
      <c r="A25" s="251"/>
      <c r="B25" s="28">
        <v>2</v>
      </c>
      <c r="C25" s="26" t="s">
        <v>76</v>
      </c>
      <c r="D25" s="26"/>
      <c r="E25" s="26"/>
      <c r="F25" s="26"/>
      <c r="G25" s="26"/>
      <c r="H25" s="26"/>
      <c r="I25" s="26"/>
      <c r="J25" s="26"/>
      <c r="K25" s="26"/>
      <c r="L25" s="26"/>
      <c r="M25" s="26"/>
      <c r="N25" s="26"/>
      <c r="O25" s="26"/>
      <c r="P25" s="26"/>
      <c r="Q25" s="26"/>
      <c r="R25" s="26"/>
      <c r="S25" s="26"/>
      <c r="T25" s="214">
        <f>'申請額一覧（別紙１）'!W21</f>
        <v>0</v>
      </c>
      <c r="U25" s="215"/>
      <c r="V25" s="216" t="s">
        <v>28</v>
      </c>
      <c r="W25" s="217"/>
      <c r="X25" s="218">
        <f>'申請額一覧（別紙１）'!X21</f>
        <v>0</v>
      </c>
      <c r="Y25" s="219"/>
      <c r="Z25" s="219"/>
      <c r="AA25" s="219"/>
      <c r="AB25" s="29" t="s">
        <v>126</v>
      </c>
    </row>
    <row r="26" spans="1:28" ht="18" customHeight="1" x14ac:dyDescent="0.2">
      <c r="A26" s="206" t="s">
        <v>31</v>
      </c>
      <c r="B26" s="207"/>
      <c r="C26" s="207"/>
      <c r="D26" s="207"/>
      <c r="E26" s="207"/>
      <c r="F26" s="207"/>
      <c r="G26" s="207"/>
      <c r="H26" s="207"/>
      <c r="I26" s="207"/>
      <c r="J26" s="207"/>
      <c r="K26" s="207"/>
      <c r="L26" s="207"/>
      <c r="M26" s="207"/>
      <c r="N26" s="207"/>
      <c r="O26" s="207"/>
      <c r="P26" s="207"/>
      <c r="Q26" s="207"/>
      <c r="R26" s="207"/>
      <c r="S26" s="208"/>
      <c r="T26" s="220">
        <f>SUM(T20:U25)</f>
        <v>0</v>
      </c>
      <c r="U26" s="221"/>
      <c r="V26" s="222" t="s">
        <v>28</v>
      </c>
      <c r="W26" s="223"/>
      <c r="X26" s="224">
        <f>SUM(X20:AA25)</f>
        <v>0</v>
      </c>
      <c r="Y26" s="225"/>
      <c r="Z26" s="225"/>
      <c r="AA26" s="225"/>
      <c r="AB26" s="30" t="s">
        <v>126</v>
      </c>
    </row>
    <row r="27" spans="1:28" ht="18" customHeight="1" x14ac:dyDescent="0.2">
      <c r="A27" s="252" t="s">
        <v>162</v>
      </c>
      <c r="B27" s="31">
        <v>3</v>
      </c>
      <c r="C27" s="32" t="s">
        <v>129</v>
      </c>
      <c r="D27" s="32"/>
      <c r="E27" s="32"/>
      <c r="F27" s="32"/>
      <c r="G27" s="32"/>
      <c r="H27" s="32"/>
      <c r="I27" s="32"/>
      <c r="J27" s="32"/>
      <c r="K27" s="32"/>
      <c r="L27" s="32"/>
      <c r="M27" s="32"/>
      <c r="N27" s="32"/>
      <c r="O27" s="32"/>
      <c r="P27" s="32"/>
      <c r="Q27" s="32"/>
      <c r="R27" s="32"/>
      <c r="S27" s="33"/>
      <c r="T27" s="226">
        <f>'申請額一覧（別紙１）'!W15</f>
        <v>0</v>
      </c>
      <c r="U27" s="227"/>
      <c r="V27" s="228" t="s">
        <v>28</v>
      </c>
      <c r="W27" s="229"/>
      <c r="X27" s="230">
        <f>'申請額一覧（別紙１）'!X15</f>
        <v>0</v>
      </c>
      <c r="Y27" s="231"/>
      <c r="Z27" s="231"/>
      <c r="AA27" s="231"/>
      <c r="AB27" s="34" t="s">
        <v>126</v>
      </c>
    </row>
    <row r="28" spans="1:28" ht="18" customHeight="1" x14ac:dyDescent="0.2">
      <c r="A28" s="253"/>
      <c r="B28" s="35">
        <v>4</v>
      </c>
      <c r="C28" s="26" t="s">
        <v>81</v>
      </c>
      <c r="D28" s="26"/>
      <c r="E28" s="26"/>
      <c r="F28" s="26"/>
      <c r="G28" s="26"/>
      <c r="H28" s="26"/>
      <c r="I28" s="26"/>
      <c r="J28" s="26"/>
      <c r="K28" s="26"/>
      <c r="L28" s="26"/>
      <c r="M28" s="26"/>
      <c r="N28" s="26"/>
      <c r="O28" s="26"/>
      <c r="P28" s="26"/>
      <c r="Q28" s="26"/>
      <c r="R28" s="26"/>
      <c r="S28" s="36"/>
      <c r="T28" s="214">
        <f>'申請額一覧（別紙１）'!W16</f>
        <v>0</v>
      </c>
      <c r="U28" s="215"/>
      <c r="V28" s="216" t="s">
        <v>28</v>
      </c>
      <c r="W28" s="217"/>
      <c r="X28" s="218">
        <f>'申請額一覧（別紙１）'!X16</f>
        <v>0</v>
      </c>
      <c r="Y28" s="219"/>
      <c r="Z28" s="219"/>
      <c r="AA28" s="219"/>
      <c r="AB28" s="29" t="s">
        <v>126</v>
      </c>
    </row>
    <row r="29" spans="1:28" ht="18" customHeight="1" x14ac:dyDescent="0.2">
      <c r="A29" s="253"/>
      <c r="B29" s="25">
        <v>5</v>
      </c>
      <c r="C29" s="26" t="s">
        <v>130</v>
      </c>
      <c r="D29" s="26"/>
      <c r="E29" s="26"/>
      <c r="F29" s="26"/>
      <c r="G29" s="26"/>
      <c r="H29" s="26"/>
      <c r="I29" s="26"/>
      <c r="J29" s="26"/>
      <c r="K29" s="26"/>
      <c r="L29" s="26"/>
      <c r="M29" s="26"/>
      <c r="N29" s="26"/>
      <c r="O29" s="26"/>
      <c r="P29" s="26"/>
      <c r="Q29" s="26"/>
      <c r="R29" s="26"/>
      <c r="S29" s="36"/>
      <c r="T29" s="214">
        <f>'申請額一覧（別紙１）'!W17</f>
        <v>0</v>
      </c>
      <c r="U29" s="215"/>
      <c r="V29" s="216" t="s">
        <v>28</v>
      </c>
      <c r="W29" s="217"/>
      <c r="X29" s="218">
        <f>'申請額一覧（別紙１）'!X17</f>
        <v>0</v>
      </c>
      <c r="Y29" s="219"/>
      <c r="Z29" s="219"/>
      <c r="AA29" s="219"/>
      <c r="AB29" s="29" t="s">
        <v>126</v>
      </c>
    </row>
    <row r="30" spans="1:28" ht="18" customHeight="1" x14ac:dyDescent="0.2">
      <c r="A30" s="253"/>
      <c r="B30" s="35">
        <v>6</v>
      </c>
      <c r="C30" s="37" t="s">
        <v>116</v>
      </c>
      <c r="D30" s="26"/>
      <c r="E30" s="26"/>
      <c r="F30" s="26"/>
      <c r="G30" s="26"/>
      <c r="H30" s="26"/>
      <c r="I30" s="26"/>
      <c r="J30" s="26"/>
      <c r="K30" s="26"/>
      <c r="L30" s="26"/>
      <c r="M30" s="26"/>
      <c r="N30" s="26"/>
      <c r="O30" s="26"/>
      <c r="P30" s="26"/>
      <c r="Q30" s="26"/>
      <c r="R30" s="26"/>
      <c r="S30" s="26"/>
      <c r="T30" s="214">
        <f>'申請額一覧（別紙１）'!W19</f>
        <v>0</v>
      </c>
      <c r="U30" s="215"/>
      <c r="V30" s="216" t="s">
        <v>28</v>
      </c>
      <c r="W30" s="217"/>
      <c r="X30" s="218">
        <f>'申請額一覧（別紙１）'!X19</f>
        <v>0</v>
      </c>
      <c r="Y30" s="219"/>
      <c r="Z30" s="219"/>
      <c r="AA30" s="219"/>
      <c r="AB30" s="27" t="s">
        <v>126</v>
      </c>
    </row>
    <row r="31" spans="1:28" ht="18" customHeight="1" x14ac:dyDescent="0.2">
      <c r="A31" s="253"/>
      <c r="B31" s="38">
        <v>7</v>
      </c>
      <c r="C31" s="26" t="s">
        <v>66</v>
      </c>
      <c r="D31" s="26"/>
      <c r="E31" s="26"/>
      <c r="F31" s="26"/>
      <c r="G31" s="26"/>
      <c r="H31" s="26"/>
      <c r="I31" s="26"/>
      <c r="J31" s="26"/>
      <c r="K31" s="26"/>
      <c r="L31" s="26"/>
      <c r="M31" s="26"/>
      <c r="N31" s="26"/>
      <c r="O31" s="26"/>
      <c r="P31" s="26"/>
      <c r="Q31" s="26"/>
      <c r="R31" s="26"/>
      <c r="S31" s="26"/>
      <c r="T31" s="214">
        <f>'申請額一覧（別紙１）'!W20</f>
        <v>0</v>
      </c>
      <c r="U31" s="215"/>
      <c r="V31" s="216" t="s">
        <v>28</v>
      </c>
      <c r="W31" s="217"/>
      <c r="X31" s="218">
        <f>'申請額一覧（別紙１）'!X20</f>
        <v>0</v>
      </c>
      <c r="Y31" s="219"/>
      <c r="Z31" s="219"/>
      <c r="AA31" s="219"/>
      <c r="AB31" s="29" t="s">
        <v>126</v>
      </c>
    </row>
    <row r="32" spans="1:28" ht="18" customHeight="1" x14ac:dyDescent="0.2">
      <c r="A32" s="206" t="s">
        <v>31</v>
      </c>
      <c r="B32" s="207"/>
      <c r="C32" s="207"/>
      <c r="D32" s="207"/>
      <c r="E32" s="207"/>
      <c r="F32" s="207"/>
      <c r="G32" s="207"/>
      <c r="H32" s="207"/>
      <c r="I32" s="207"/>
      <c r="J32" s="207"/>
      <c r="K32" s="207"/>
      <c r="L32" s="207"/>
      <c r="M32" s="207"/>
      <c r="N32" s="207"/>
      <c r="O32" s="207"/>
      <c r="P32" s="207"/>
      <c r="Q32" s="207"/>
      <c r="R32" s="207"/>
      <c r="S32" s="208"/>
      <c r="T32" s="220">
        <f>SUM(T27:U31)</f>
        <v>0</v>
      </c>
      <c r="U32" s="221"/>
      <c r="V32" s="222" t="s">
        <v>28</v>
      </c>
      <c r="W32" s="223"/>
      <c r="X32" s="224">
        <f>SUM(X27:AA31)</f>
        <v>0</v>
      </c>
      <c r="Y32" s="225"/>
      <c r="Z32" s="225"/>
      <c r="AA32" s="225"/>
      <c r="AB32" s="30" t="s">
        <v>126</v>
      </c>
    </row>
    <row r="33" spans="1:28" ht="18" customHeight="1" x14ac:dyDescent="0.2">
      <c r="A33" s="257" t="s">
        <v>39</v>
      </c>
      <c r="B33" s="39">
        <v>8</v>
      </c>
      <c r="C33" s="32" t="s">
        <v>121</v>
      </c>
      <c r="D33" s="32"/>
      <c r="E33" s="32"/>
      <c r="F33" s="32"/>
      <c r="G33" s="32"/>
      <c r="H33" s="32"/>
      <c r="I33" s="32"/>
      <c r="J33" s="32"/>
      <c r="K33" s="32"/>
      <c r="L33" s="32"/>
      <c r="M33" s="32"/>
      <c r="N33" s="32"/>
      <c r="O33" s="32"/>
      <c r="P33" s="32"/>
      <c r="Q33" s="32"/>
      <c r="R33" s="32"/>
      <c r="S33" s="32"/>
      <c r="T33" s="226">
        <f>'申請額一覧（別紙１）'!W23</f>
        <v>0</v>
      </c>
      <c r="U33" s="227"/>
      <c r="V33" s="228" t="s">
        <v>28</v>
      </c>
      <c r="W33" s="229"/>
      <c r="X33" s="230">
        <f>'申請額一覧（別紙１）'!X23</f>
        <v>0</v>
      </c>
      <c r="Y33" s="231"/>
      <c r="Z33" s="231"/>
      <c r="AA33" s="231"/>
      <c r="AB33" s="40" t="s">
        <v>126</v>
      </c>
    </row>
    <row r="34" spans="1:28" ht="18" customHeight="1" x14ac:dyDescent="0.2">
      <c r="A34" s="258"/>
      <c r="B34" s="41">
        <v>9</v>
      </c>
      <c r="C34" s="15" t="s">
        <v>131</v>
      </c>
      <c r="D34" s="15"/>
      <c r="E34" s="15"/>
      <c r="F34" s="15"/>
      <c r="G34" s="15"/>
      <c r="H34" s="15"/>
      <c r="I34" s="15"/>
      <c r="J34" s="15"/>
      <c r="K34" s="15"/>
      <c r="L34" s="15"/>
      <c r="M34" s="15"/>
      <c r="N34" s="15"/>
      <c r="O34" s="15"/>
      <c r="P34" s="15"/>
      <c r="Q34" s="15"/>
      <c r="R34" s="15"/>
      <c r="S34" s="15"/>
      <c r="T34" s="234">
        <f>'申請額一覧（別紙１）'!W24</f>
        <v>0</v>
      </c>
      <c r="U34" s="235"/>
      <c r="V34" s="236" t="s">
        <v>28</v>
      </c>
      <c r="W34" s="237"/>
      <c r="X34" s="232">
        <f>'申請額一覧（別紙１）'!X24</f>
        <v>0</v>
      </c>
      <c r="Y34" s="233"/>
      <c r="Z34" s="233"/>
      <c r="AA34" s="233"/>
      <c r="AB34" s="42" t="s">
        <v>126</v>
      </c>
    </row>
    <row r="35" spans="1:28" ht="18" customHeight="1" x14ac:dyDescent="0.2">
      <c r="A35" s="258"/>
      <c r="B35" s="43">
        <v>10</v>
      </c>
      <c r="C35" s="23" t="s">
        <v>52</v>
      </c>
      <c r="D35" s="44"/>
      <c r="E35" s="44"/>
      <c r="F35" s="44"/>
      <c r="G35" s="44"/>
      <c r="H35" s="44"/>
      <c r="I35" s="44"/>
      <c r="J35" s="44"/>
      <c r="K35" s="44"/>
      <c r="L35" s="44"/>
      <c r="M35" s="44"/>
      <c r="N35" s="44"/>
      <c r="O35" s="44"/>
      <c r="P35" s="44"/>
      <c r="Q35" s="44"/>
      <c r="R35" s="44"/>
      <c r="S35" s="32"/>
      <c r="T35" s="234">
        <f>'申請額一覧（別紙１）'!W25</f>
        <v>0</v>
      </c>
      <c r="U35" s="235"/>
      <c r="V35" s="228" t="s">
        <v>28</v>
      </c>
      <c r="W35" s="229"/>
      <c r="X35" s="232">
        <f>'申請額一覧（別紙１）'!X25</f>
        <v>0</v>
      </c>
      <c r="Y35" s="233"/>
      <c r="Z35" s="233"/>
      <c r="AA35" s="233"/>
      <c r="AB35" s="34" t="s">
        <v>126</v>
      </c>
    </row>
    <row r="36" spans="1:28" ht="18" customHeight="1" x14ac:dyDescent="0.2">
      <c r="A36" s="258"/>
      <c r="B36" s="43">
        <v>11</v>
      </c>
      <c r="C36" s="23" t="s">
        <v>155</v>
      </c>
      <c r="D36" s="44"/>
      <c r="E36" s="44"/>
      <c r="F36" s="44"/>
      <c r="G36" s="44"/>
      <c r="H36" s="44"/>
      <c r="I36" s="44"/>
      <c r="J36" s="44"/>
      <c r="K36" s="44"/>
      <c r="L36" s="44"/>
      <c r="M36" s="44"/>
      <c r="N36" s="44"/>
      <c r="O36" s="44"/>
      <c r="P36" s="44"/>
      <c r="Q36" s="44"/>
      <c r="R36" s="44"/>
      <c r="S36" s="32"/>
      <c r="T36" s="234">
        <f>'申請額一覧（別紙１）'!W26</f>
        <v>0</v>
      </c>
      <c r="U36" s="235"/>
      <c r="V36" s="228" t="s">
        <v>28</v>
      </c>
      <c r="W36" s="229"/>
      <c r="X36" s="232">
        <f>'申請額一覧（別紙１）'!X26</f>
        <v>0</v>
      </c>
      <c r="Y36" s="233"/>
      <c r="Z36" s="233"/>
      <c r="AA36" s="233"/>
      <c r="AB36" s="34" t="s">
        <v>126</v>
      </c>
    </row>
    <row r="37" spans="1:28" ht="18" customHeight="1" x14ac:dyDescent="0.2">
      <c r="A37" s="258"/>
      <c r="B37" s="43">
        <v>12</v>
      </c>
      <c r="C37" s="37" t="s">
        <v>135</v>
      </c>
      <c r="D37" s="37"/>
      <c r="E37" s="37"/>
      <c r="F37" s="37"/>
      <c r="G37" s="37"/>
      <c r="H37" s="37"/>
      <c r="I37" s="37"/>
      <c r="J37" s="37"/>
      <c r="K37" s="37"/>
      <c r="L37" s="37"/>
      <c r="M37" s="37"/>
      <c r="N37" s="37"/>
      <c r="O37" s="37"/>
      <c r="P37" s="37"/>
      <c r="Q37" s="37"/>
      <c r="R37" s="37"/>
      <c r="S37" s="26"/>
      <c r="T37" s="234">
        <f>'申請額一覧（別紙１）'!W27</f>
        <v>0</v>
      </c>
      <c r="U37" s="235"/>
      <c r="V37" s="216" t="s">
        <v>28</v>
      </c>
      <c r="W37" s="217"/>
      <c r="X37" s="232">
        <f>'申請額一覧（別紙１）'!X27</f>
        <v>0</v>
      </c>
      <c r="Y37" s="233"/>
      <c r="Z37" s="233"/>
      <c r="AA37" s="233"/>
      <c r="AB37" s="29" t="s">
        <v>126</v>
      </c>
    </row>
    <row r="38" spans="1:28" ht="18" customHeight="1" x14ac:dyDescent="0.2">
      <c r="A38" s="258"/>
      <c r="B38" s="43">
        <v>13</v>
      </c>
      <c r="C38" s="37" t="s">
        <v>136</v>
      </c>
      <c r="D38" s="37"/>
      <c r="E38" s="37"/>
      <c r="F38" s="37"/>
      <c r="G38" s="37"/>
      <c r="H38" s="37"/>
      <c r="I38" s="37"/>
      <c r="J38" s="37"/>
      <c r="K38" s="37"/>
      <c r="L38" s="37"/>
      <c r="M38" s="37"/>
      <c r="N38" s="37"/>
      <c r="O38" s="37"/>
      <c r="P38" s="37"/>
      <c r="Q38" s="37"/>
      <c r="R38" s="37"/>
      <c r="S38" s="26"/>
      <c r="T38" s="234">
        <f>'申請額一覧（別紙１）'!W28</f>
        <v>0</v>
      </c>
      <c r="U38" s="235"/>
      <c r="V38" s="216" t="s">
        <v>28</v>
      </c>
      <c r="W38" s="217"/>
      <c r="X38" s="232">
        <f>'申請額一覧（別紙１）'!X28</f>
        <v>0</v>
      </c>
      <c r="Y38" s="233"/>
      <c r="Z38" s="233"/>
      <c r="AA38" s="233"/>
      <c r="AB38" s="29" t="s">
        <v>126</v>
      </c>
    </row>
    <row r="39" spans="1:28" ht="18" customHeight="1" x14ac:dyDescent="0.2">
      <c r="A39" s="258"/>
      <c r="B39" s="43">
        <v>14</v>
      </c>
      <c r="C39" s="37" t="s">
        <v>15</v>
      </c>
      <c r="D39" s="37"/>
      <c r="E39" s="37"/>
      <c r="F39" s="37"/>
      <c r="G39" s="37"/>
      <c r="H39" s="37"/>
      <c r="I39" s="37"/>
      <c r="J39" s="37"/>
      <c r="K39" s="37"/>
      <c r="L39" s="37"/>
      <c r="M39" s="37"/>
      <c r="N39" s="37"/>
      <c r="O39" s="37"/>
      <c r="P39" s="37"/>
      <c r="Q39" s="37"/>
      <c r="R39" s="37"/>
      <c r="S39" s="26"/>
      <c r="T39" s="234">
        <f>'申請額一覧（別紙１）'!W29</f>
        <v>0</v>
      </c>
      <c r="U39" s="235"/>
      <c r="V39" s="216" t="s">
        <v>28</v>
      </c>
      <c r="W39" s="217"/>
      <c r="X39" s="232">
        <f>'申請額一覧（別紙１）'!X29</f>
        <v>0</v>
      </c>
      <c r="Y39" s="233"/>
      <c r="Z39" s="233"/>
      <c r="AA39" s="233"/>
      <c r="AB39" s="29" t="s">
        <v>126</v>
      </c>
    </row>
    <row r="40" spans="1:28" ht="18" customHeight="1" x14ac:dyDescent="0.2">
      <c r="A40" s="259"/>
      <c r="B40" s="43">
        <v>15</v>
      </c>
      <c r="C40" s="37" t="s">
        <v>127</v>
      </c>
      <c r="D40" s="37"/>
      <c r="E40" s="37"/>
      <c r="F40" s="37"/>
      <c r="G40" s="37"/>
      <c r="H40" s="37"/>
      <c r="I40" s="37"/>
      <c r="J40" s="37"/>
      <c r="K40" s="37"/>
      <c r="L40" s="37"/>
      <c r="M40" s="37"/>
      <c r="N40" s="37"/>
      <c r="O40" s="37"/>
      <c r="P40" s="37"/>
      <c r="Q40" s="37"/>
      <c r="R40" s="37"/>
      <c r="S40" s="26"/>
      <c r="T40" s="214">
        <f>'申請額一覧（別紙１）'!W30</f>
        <v>0</v>
      </c>
      <c r="U40" s="215"/>
      <c r="V40" s="216" t="s">
        <v>28</v>
      </c>
      <c r="W40" s="217"/>
      <c r="X40" s="218">
        <f>'申請額一覧（別紙１）'!X30</f>
        <v>0</v>
      </c>
      <c r="Y40" s="219"/>
      <c r="Z40" s="219"/>
      <c r="AA40" s="219"/>
      <c r="AB40" s="29" t="s">
        <v>126</v>
      </c>
    </row>
    <row r="41" spans="1:28" ht="18" customHeight="1" x14ac:dyDescent="0.2">
      <c r="A41" s="206" t="s">
        <v>31</v>
      </c>
      <c r="B41" s="207"/>
      <c r="C41" s="207"/>
      <c r="D41" s="207"/>
      <c r="E41" s="207"/>
      <c r="F41" s="207"/>
      <c r="G41" s="207"/>
      <c r="H41" s="207"/>
      <c r="I41" s="207"/>
      <c r="J41" s="207"/>
      <c r="K41" s="207"/>
      <c r="L41" s="207"/>
      <c r="M41" s="207"/>
      <c r="N41" s="207"/>
      <c r="O41" s="207"/>
      <c r="P41" s="207"/>
      <c r="Q41" s="207"/>
      <c r="R41" s="207"/>
      <c r="S41" s="208"/>
      <c r="T41" s="220">
        <f>SUM(T33:U40)</f>
        <v>0</v>
      </c>
      <c r="U41" s="221"/>
      <c r="V41" s="222" t="s">
        <v>28</v>
      </c>
      <c r="W41" s="223"/>
      <c r="X41" s="224">
        <f>SUM(X33:AA40)</f>
        <v>0</v>
      </c>
      <c r="Y41" s="225"/>
      <c r="Z41" s="225"/>
      <c r="AA41" s="225"/>
      <c r="AB41" s="30" t="s">
        <v>126</v>
      </c>
    </row>
    <row r="42" spans="1:28" ht="18" customHeight="1" x14ac:dyDescent="0.2">
      <c r="A42" s="238" t="s">
        <v>43</v>
      </c>
      <c r="B42" s="239"/>
      <c r="C42" s="239"/>
      <c r="D42" s="239"/>
      <c r="E42" s="239"/>
      <c r="F42" s="239"/>
      <c r="G42" s="239"/>
      <c r="H42" s="239"/>
      <c r="I42" s="239"/>
      <c r="J42" s="239"/>
      <c r="K42" s="239"/>
      <c r="L42" s="239"/>
      <c r="M42" s="239"/>
      <c r="N42" s="239"/>
      <c r="O42" s="239"/>
      <c r="P42" s="239"/>
      <c r="Q42" s="239"/>
      <c r="R42" s="239"/>
      <c r="S42" s="240"/>
      <c r="T42" s="241">
        <f>SUM(T26,T32,T41)</f>
        <v>0</v>
      </c>
      <c r="U42" s="242"/>
      <c r="V42" s="222" t="s">
        <v>28</v>
      </c>
      <c r="W42" s="223"/>
      <c r="X42" s="243">
        <f>SUM(X26,X32,X41)</f>
        <v>0</v>
      </c>
      <c r="Y42" s="244"/>
      <c r="Z42" s="244"/>
      <c r="AA42" s="244"/>
      <c r="AB42" s="45" t="s">
        <v>126</v>
      </c>
    </row>
    <row r="43" spans="1:28" x14ac:dyDescent="0.2">
      <c r="A43" s="46"/>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row>
    <row r="44" spans="1:28" x14ac:dyDescent="0.2">
      <c r="A44" s="48" t="s">
        <v>50</v>
      </c>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row>
    <row r="45" spans="1:28" x14ac:dyDescent="0.2">
      <c r="A45" s="48" t="s">
        <v>62</v>
      </c>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row>
    <row r="46" spans="1:28" x14ac:dyDescent="0.2">
      <c r="A46" s="23" t="s">
        <v>63</v>
      </c>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row>
    <row r="47" spans="1:28" x14ac:dyDescent="0.2">
      <c r="A47" s="23"/>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28"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sheetData>
  <mergeCells count="103">
    <mergeCell ref="A41:S41"/>
    <mergeCell ref="T41:U41"/>
    <mergeCell ref="V41:W41"/>
    <mergeCell ref="X41:AA41"/>
    <mergeCell ref="A42:S42"/>
    <mergeCell ref="T42:U42"/>
    <mergeCell ref="V42:W42"/>
    <mergeCell ref="X42:AA42"/>
    <mergeCell ref="B13:D14"/>
    <mergeCell ref="B17:D18"/>
    <mergeCell ref="A24:A25"/>
    <mergeCell ref="A27:A31"/>
    <mergeCell ref="A10:A18"/>
    <mergeCell ref="A33:A40"/>
    <mergeCell ref="T38:U38"/>
    <mergeCell ref="V38:W38"/>
    <mergeCell ref="X38:AA38"/>
    <mergeCell ref="T39:U39"/>
    <mergeCell ref="V39:W39"/>
    <mergeCell ref="X39:AA39"/>
    <mergeCell ref="T40:U40"/>
    <mergeCell ref="V40:W40"/>
    <mergeCell ref="X40:AA40"/>
    <mergeCell ref="T35:U35"/>
    <mergeCell ref="V35:W35"/>
    <mergeCell ref="X35:AA35"/>
    <mergeCell ref="T36:U36"/>
    <mergeCell ref="V36:W36"/>
    <mergeCell ref="X36:AA36"/>
    <mergeCell ref="T37:U37"/>
    <mergeCell ref="V37:W37"/>
    <mergeCell ref="X37:AA37"/>
    <mergeCell ref="A32:S32"/>
    <mergeCell ref="T32:U32"/>
    <mergeCell ref="V32:W32"/>
    <mergeCell ref="X32:AA32"/>
    <mergeCell ref="T33:U33"/>
    <mergeCell ref="V33:W33"/>
    <mergeCell ref="X33:AA33"/>
    <mergeCell ref="T34:U34"/>
    <mergeCell ref="V34:W34"/>
    <mergeCell ref="X34:AA34"/>
    <mergeCell ref="T29:U29"/>
    <mergeCell ref="V29:W29"/>
    <mergeCell ref="X29:AA29"/>
    <mergeCell ref="T30:U30"/>
    <mergeCell ref="V30:W30"/>
    <mergeCell ref="X30:AA30"/>
    <mergeCell ref="T31:U31"/>
    <mergeCell ref="V31:W31"/>
    <mergeCell ref="X31:AA31"/>
    <mergeCell ref="A26:S26"/>
    <mergeCell ref="T26:U26"/>
    <mergeCell ref="V26:W26"/>
    <mergeCell ref="X26:AA26"/>
    <mergeCell ref="T27:U27"/>
    <mergeCell ref="V27:W27"/>
    <mergeCell ref="X27:AA27"/>
    <mergeCell ref="T28:U28"/>
    <mergeCell ref="V28:W28"/>
    <mergeCell ref="X28:AA28"/>
    <mergeCell ref="A23:S23"/>
    <mergeCell ref="T23:W23"/>
    <mergeCell ref="X23:AB23"/>
    <mergeCell ref="T24:U24"/>
    <mergeCell ref="V24:W24"/>
    <mergeCell ref="X24:AA24"/>
    <mergeCell ref="T25:U25"/>
    <mergeCell ref="V25:W25"/>
    <mergeCell ref="X25:AA25"/>
    <mergeCell ref="B16:I16"/>
    <mergeCell ref="J16:L16"/>
    <mergeCell ref="M16:Q16"/>
    <mergeCell ref="R16:T16"/>
    <mergeCell ref="U16:AB16"/>
    <mergeCell ref="H17:I17"/>
    <mergeCell ref="K17:M17"/>
    <mergeCell ref="E18:AB18"/>
    <mergeCell ref="A20:F20"/>
    <mergeCell ref="G20:K20"/>
    <mergeCell ref="B12:I12"/>
    <mergeCell ref="J12:L12"/>
    <mergeCell ref="M12:Q12"/>
    <mergeCell ref="R12:T12"/>
    <mergeCell ref="U12:AB12"/>
    <mergeCell ref="H13:I13"/>
    <mergeCell ref="K13:M13"/>
    <mergeCell ref="E14:AB14"/>
    <mergeCell ref="B15:I15"/>
    <mergeCell ref="J15:L15"/>
    <mergeCell ref="M15:Q15"/>
    <mergeCell ref="R15:T15"/>
    <mergeCell ref="U15:AB15"/>
    <mergeCell ref="A3:AB3"/>
    <mergeCell ref="T5:U5"/>
    <mergeCell ref="W5:X5"/>
    <mergeCell ref="Z5:AA5"/>
    <mergeCell ref="A6:G6"/>
    <mergeCell ref="A8:AB8"/>
    <mergeCell ref="B10:D10"/>
    <mergeCell ref="E10:AB10"/>
    <mergeCell ref="B11:D11"/>
    <mergeCell ref="E11:AB11"/>
  </mergeCells>
  <phoneticPr fontId="3" type="Hiragana"/>
  <conditionalFormatting sqref="T5:U5">
    <cfRule type="containsBlanks" dxfId="139" priority="1">
      <formula>LEN(TRIM(T5))=0</formula>
    </cfRule>
  </conditionalFormatting>
  <conditionalFormatting sqref="W5:X5 Z5:AA5 E10:AB11 M12:Q12 U12:AB12 H13:I13 K13:M13 E14:AB14 M15:Q16 U15:AB16 H17:I17 K17:M17 E18:AB18">
    <cfRule type="containsBlanks" dxfId="138"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35"/>
  <sheetViews>
    <sheetView showZeros="0" view="pageBreakPreview" zoomScaleSheetLayoutView="100" workbookViewId="0">
      <pane xSplit="3" ySplit="3" topLeftCell="D4" activePane="bottomRight" state="frozen"/>
      <selection pane="topRight"/>
      <selection pane="bottomLeft"/>
      <selection pane="bottomRight" activeCell="D6" sqref="D6"/>
    </sheetView>
  </sheetViews>
  <sheetFormatPr defaultRowHeight="12.6" x14ac:dyDescent="0.2"/>
  <cols>
    <col min="1" max="1" width="2" style="3" customWidth="1"/>
    <col min="2" max="2" width="8.88671875" style="3"/>
    <col min="3" max="4" width="25.6640625" style="3" customWidth="1"/>
    <col min="5" max="5" width="11.21875" style="3" customWidth="1"/>
    <col min="6" max="6" width="17.109375" style="3" bestFit="1" customWidth="1"/>
    <col min="7" max="7" width="38.77734375" style="3" customWidth="1"/>
    <col min="8" max="8" width="33.44140625" style="3" customWidth="1"/>
    <col min="9" max="11" width="13" style="3" customWidth="1"/>
    <col min="12" max="18" width="8.88671875" style="3"/>
    <col min="19" max="19" width="11.33203125" style="3" customWidth="1"/>
    <col min="20" max="21" width="8.88671875" style="3"/>
    <col min="22" max="22" width="48.6640625" style="3" bestFit="1" customWidth="1"/>
    <col min="23" max="24" width="9" style="3" customWidth="1"/>
    <col min="25" max="16384" width="8.88671875" style="3"/>
  </cols>
  <sheetData>
    <row r="1" spans="1:24" x14ac:dyDescent="0.2">
      <c r="A1" s="1" t="s">
        <v>64</v>
      </c>
      <c r="B1" s="1"/>
      <c r="C1" s="1"/>
      <c r="D1" s="1"/>
      <c r="E1" s="1"/>
      <c r="F1" s="1"/>
      <c r="G1" s="1"/>
      <c r="H1" s="1"/>
      <c r="I1" s="1"/>
      <c r="J1" s="1"/>
      <c r="K1" s="1"/>
      <c r="L1" s="1"/>
      <c r="M1" s="1"/>
      <c r="N1" s="1"/>
      <c r="O1" s="50"/>
      <c r="P1" s="50"/>
      <c r="Q1" s="50"/>
      <c r="R1" s="50"/>
      <c r="S1" s="51"/>
    </row>
    <row r="2" spans="1:24" x14ac:dyDescent="0.2">
      <c r="A2" s="1"/>
      <c r="B2" s="52"/>
      <c r="C2" s="52"/>
      <c r="D2" s="1"/>
      <c r="E2" s="1"/>
      <c r="F2" s="1"/>
      <c r="G2" s="1"/>
      <c r="H2" s="1"/>
      <c r="I2" s="1"/>
      <c r="J2" s="1"/>
      <c r="K2" s="1"/>
      <c r="L2" s="1"/>
      <c r="M2" s="1"/>
      <c r="N2" s="1"/>
      <c r="O2" s="1"/>
      <c r="P2" s="1"/>
      <c r="Q2" s="1"/>
      <c r="R2" s="1"/>
      <c r="S2" s="1"/>
    </row>
    <row r="3" spans="1:24" ht="41.25" customHeight="1" x14ac:dyDescent="0.2">
      <c r="A3" s="1"/>
      <c r="B3" s="53" t="s">
        <v>34</v>
      </c>
      <c r="C3" s="54" t="s">
        <v>9</v>
      </c>
      <c r="D3" s="55" t="s">
        <v>17</v>
      </c>
      <c r="E3" s="56" t="s">
        <v>137</v>
      </c>
      <c r="F3" s="56" t="s">
        <v>32</v>
      </c>
      <c r="G3" s="57" t="s">
        <v>4</v>
      </c>
      <c r="H3" s="57" t="s">
        <v>3</v>
      </c>
      <c r="I3" s="56" t="s">
        <v>122</v>
      </c>
      <c r="J3" s="56" t="s">
        <v>161</v>
      </c>
      <c r="K3" s="56" t="s">
        <v>74</v>
      </c>
      <c r="L3" s="56" t="s">
        <v>160</v>
      </c>
      <c r="M3" s="56" t="s">
        <v>159</v>
      </c>
      <c r="N3" s="56" t="s">
        <v>75</v>
      </c>
      <c r="O3" s="57" t="s">
        <v>45</v>
      </c>
      <c r="P3" s="56" t="s">
        <v>157</v>
      </c>
      <c r="Q3" s="56" t="s">
        <v>124</v>
      </c>
      <c r="R3" s="58" t="s">
        <v>78</v>
      </c>
      <c r="S3" s="59" t="s">
        <v>27</v>
      </c>
    </row>
    <row r="4" spans="1:24" ht="43.5" customHeight="1" x14ac:dyDescent="0.2">
      <c r="A4" s="1"/>
      <c r="B4" s="60">
        <f t="shared" ref="B4:B13" si="0">ROW()-3</f>
        <v>1</v>
      </c>
      <c r="C4" s="61" t="str">
        <f>IF(施設１!$N$4="","",総括表!$E$11)</f>
        <v/>
      </c>
      <c r="D4" s="62">
        <f>施設１!$N$4</f>
        <v>0</v>
      </c>
      <c r="E4" s="63">
        <f>施設１!$N$3</f>
        <v>0</v>
      </c>
      <c r="F4" s="64" t="str">
        <f>IF(施設１!$AP$4="","",施設１!$AP$4)</f>
        <v/>
      </c>
      <c r="G4" s="65">
        <f>施設１!$N$5</f>
        <v>0</v>
      </c>
      <c r="H4" s="65">
        <f>施設１!$N$7</f>
        <v>0</v>
      </c>
      <c r="I4" s="66">
        <f>施設１!$AH$5</f>
        <v>0</v>
      </c>
      <c r="J4" s="66">
        <f>施設１!$AM$5</f>
        <v>0</v>
      </c>
      <c r="K4" s="66">
        <f>施設１!$AR$5</f>
        <v>0</v>
      </c>
      <c r="L4" s="67" t="str">
        <f>IF(施設１!$N$4="","",施設１!$K$19)</f>
        <v/>
      </c>
      <c r="M4" s="67" t="str">
        <f>IF(施設１!$N$4="","",施設１!$K$23)</f>
        <v/>
      </c>
      <c r="N4" s="67" t="str">
        <f>IF(施設１!$N$4="","",施設１!$K$26)</f>
        <v/>
      </c>
      <c r="O4" s="67" t="str">
        <f>IF(施設１!$N$4="","",I4*L4+J4*M4+K4*N4)</f>
        <v/>
      </c>
      <c r="P4" s="68">
        <f>施設１!$Y$19</f>
        <v>0</v>
      </c>
      <c r="Q4" s="68">
        <f>施設１!$Y$23</f>
        <v>0</v>
      </c>
      <c r="R4" s="69">
        <f>施設１!$Y$26</f>
        <v>0</v>
      </c>
      <c r="S4" s="70" t="str">
        <f>IF(施設１!$N$4="","",施設１!$AJ$29)</f>
        <v/>
      </c>
    </row>
    <row r="5" spans="1:24" ht="43.5" customHeight="1" x14ac:dyDescent="0.2">
      <c r="A5" s="1"/>
      <c r="B5" s="60">
        <f t="shared" si="0"/>
        <v>2</v>
      </c>
      <c r="C5" s="61" t="str">
        <f>IF(施設２!$N$4="","",総括表!$E$11)</f>
        <v/>
      </c>
      <c r="D5" s="62">
        <f>施設２!$N$4</f>
        <v>0</v>
      </c>
      <c r="E5" s="63">
        <f>施設２!$N$3</f>
        <v>0</v>
      </c>
      <c r="F5" s="64" t="str">
        <f>IF(施設２!$AP$4="","",施設２!$AP$4)</f>
        <v/>
      </c>
      <c r="G5" s="65">
        <f>施設２!$N$5</f>
        <v>0</v>
      </c>
      <c r="H5" s="65">
        <f>施設２!$N$7</f>
        <v>0</v>
      </c>
      <c r="I5" s="66">
        <f>施設２!$AH$5</f>
        <v>0</v>
      </c>
      <c r="J5" s="66">
        <f>施設２!$AM$5</f>
        <v>0</v>
      </c>
      <c r="K5" s="66">
        <f>施設２!$AR$5</f>
        <v>0</v>
      </c>
      <c r="L5" s="67" t="str">
        <f>IF(施設２!$N$4="","",施設２!$K$19)</f>
        <v/>
      </c>
      <c r="M5" s="67" t="str">
        <f>IF(施設２!$N$4="","",施設２!$K$23)</f>
        <v/>
      </c>
      <c r="N5" s="67" t="str">
        <f>IF(施設２!$N$4="","",施設２!$K$26)</f>
        <v/>
      </c>
      <c r="O5" s="67" t="str">
        <f>IF(施設２!$N$4="","",I5*L5+J5*M5+K5*N5)</f>
        <v/>
      </c>
      <c r="P5" s="68">
        <f>施設２!$Y$19</f>
        <v>0</v>
      </c>
      <c r="Q5" s="68">
        <f>施設２!$Y$23</f>
        <v>0</v>
      </c>
      <c r="R5" s="69">
        <f>施設２!$Y$26</f>
        <v>0</v>
      </c>
      <c r="S5" s="70" t="str">
        <f>IF(施設２!$N$4="","",施設２!$AJ$29)</f>
        <v/>
      </c>
    </row>
    <row r="6" spans="1:24" ht="43.5" customHeight="1" x14ac:dyDescent="0.2">
      <c r="A6" s="1"/>
      <c r="B6" s="60">
        <f t="shared" si="0"/>
        <v>3</v>
      </c>
      <c r="C6" s="61" t="str">
        <f>IF(施設３!$N$4="","",総括表!$E$11)</f>
        <v/>
      </c>
      <c r="D6" s="62">
        <f>施設３!$N$4</f>
        <v>0</v>
      </c>
      <c r="E6" s="63">
        <f>施設３!$N$3</f>
        <v>0</v>
      </c>
      <c r="F6" s="64" t="str">
        <f>IF(施設３!$AP$4="","",施設３!$AP$4)</f>
        <v/>
      </c>
      <c r="G6" s="65">
        <f>施設３!$N$5</f>
        <v>0</v>
      </c>
      <c r="H6" s="65">
        <f>施設３!$N$7</f>
        <v>0</v>
      </c>
      <c r="I6" s="66">
        <f>施設３!$AH$5</f>
        <v>0</v>
      </c>
      <c r="J6" s="66">
        <f>施設３!$AM$5</f>
        <v>0</v>
      </c>
      <c r="K6" s="66">
        <f>施設３!$AR$5</f>
        <v>0</v>
      </c>
      <c r="L6" s="67" t="str">
        <f>IF(施設３!$N$4="","",施設３!$K$19)</f>
        <v/>
      </c>
      <c r="M6" s="67" t="str">
        <f>IF(施設３!$N$4="","",施設３!$K$23)</f>
        <v/>
      </c>
      <c r="N6" s="67" t="str">
        <f>IF(施設３!$N$4="","",施設３!$K$26)</f>
        <v/>
      </c>
      <c r="O6" s="67" t="str">
        <f>IF(施設３!$N$4="","",I6*L6+J6*M6+K6*N6)</f>
        <v/>
      </c>
      <c r="P6" s="68">
        <f>施設３!$Y$19</f>
        <v>0</v>
      </c>
      <c r="Q6" s="68">
        <f>施設３!$Y$23</f>
        <v>0</v>
      </c>
      <c r="R6" s="69">
        <f>施設３!$Y$26</f>
        <v>0</v>
      </c>
      <c r="S6" s="70" t="str">
        <f>IF(施設３!$N$4="","",施設３!$AJ$29)</f>
        <v/>
      </c>
    </row>
    <row r="7" spans="1:24" ht="43.5" customHeight="1" x14ac:dyDescent="0.2">
      <c r="A7" s="1"/>
      <c r="B7" s="60">
        <f t="shared" si="0"/>
        <v>4</v>
      </c>
      <c r="C7" s="61" t="str">
        <f>IF(施設４!$N$4="","",総括表!$E$11)</f>
        <v/>
      </c>
      <c r="D7" s="62">
        <f>施設４!$N$4</f>
        <v>0</v>
      </c>
      <c r="E7" s="63">
        <f>施設４!$N$3</f>
        <v>0</v>
      </c>
      <c r="F7" s="64" t="str">
        <f>IF(施設４!$AP$4="","",施設４!$AP$4)</f>
        <v/>
      </c>
      <c r="G7" s="65">
        <f>施設４!$N$5</f>
        <v>0</v>
      </c>
      <c r="H7" s="65">
        <f>施設４!$N$7</f>
        <v>0</v>
      </c>
      <c r="I7" s="66">
        <f>施設４!$AH$5</f>
        <v>0</v>
      </c>
      <c r="J7" s="66">
        <f>施設４!$AM$5</f>
        <v>0</v>
      </c>
      <c r="K7" s="66">
        <f>施設４!$AR$5</f>
        <v>0</v>
      </c>
      <c r="L7" s="67" t="str">
        <f>IF(施設４!$N$4="","",施設４!$K$19)</f>
        <v/>
      </c>
      <c r="M7" s="67" t="str">
        <f>IF(施設４!$N$4="","",施設４!$K$23)</f>
        <v/>
      </c>
      <c r="N7" s="67" t="str">
        <f>IF(施設４!$N$4="","",施設４!$K$26)</f>
        <v/>
      </c>
      <c r="O7" s="67" t="str">
        <f>IF(施設４!$N$4="","",I7*L7+J7*M7+K7*N7)</f>
        <v/>
      </c>
      <c r="P7" s="68">
        <f>施設４!$Y$19</f>
        <v>0</v>
      </c>
      <c r="Q7" s="68">
        <f>施設４!$Y$23</f>
        <v>0</v>
      </c>
      <c r="R7" s="69">
        <f>施設４!$Y$26</f>
        <v>0</v>
      </c>
      <c r="S7" s="70" t="str">
        <f>IF(施設４!$N$4="","",施設４!$AJ$29)</f>
        <v/>
      </c>
    </row>
    <row r="8" spans="1:24" ht="43.5" customHeight="1" x14ac:dyDescent="0.2">
      <c r="A8" s="1"/>
      <c r="B8" s="60">
        <f t="shared" si="0"/>
        <v>5</v>
      </c>
      <c r="C8" s="61" t="str">
        <f>IF(施設５!$N$4="","",総括表!$E$11)</f>
        <v/>
      </c>
      <c r="D8" s="62">
        <f>施設５!$N$4</f>
        <v>0</v>
      </c>
      <c r="E8" s="63">
        <f>施設５!$N$3</f>
        <v>0</v>
      </c>
      <c r="F8" s="64" t="str">
        <f>IF(施設５!$AP$4="","",施設５!$AP$4)</f>
        <v/>
      </c>
      <c r="G8" s="65">
        <f>施設５!$N$5</f>
        <v>0</v>
      </c>
      <c r="H8" s="65">
        <f>施設５!$N$7</f>
        <v>0</v>
      </c>
      <c r="I8" s="66">
        <f>施設５!$AH$5</f>
        <v>0</v>
      </c>
      <c r="J8" s="66">
        <f>施設５!$AM$5</f>
        <v>0</v>
      </c>
      <c r="K8" s="66">
        <f>施設５!$AR$5</f>
        <v>0</v>
      </c>
      <c r="L8" s="67" t="str">
        <f>IF(施設５!$N$4="","",施設５!$K$19)</f>
        <v/>
      </c>
      <c r="M8" s="67" t="str">
        <f>IF(施設５!$N$4="","",施設５!$K$23)</f>
        <v/>
      </c>
      <c r="N8" s="67" t="str">
        <f>IF(施設５!$N$4="","",施設５!$K$26)</f>
        <v/>
      </c>
      <c r="O8" s="67" t="str">
        <f>IF(施設５!$N$4="","",I8*L8+J8*M8+K8*N8)</f>
        <v/>
      </c>
      <c r="P8" s="68">
        <f>施設５!$Y$19</f>
        <v>0</v>
      </c>
      <c r="Q8" s="68">
        <f>施設５!$Y$23</f>
        <v>0</v>
      </c>
      <c r="R8" s="69">
        <f>施設５!$Y$26</f>
        <v>0</v>
      </c>
      <c r="S8" s="70" t="str">
        <f>IF(施設５!$N$4="","",施設５!$AJ$29)</f>
        <v/>
      </c>
    </row>
    <row r="9" spans="1:24" ht="43.5" customHeight="1" x14ac:dyDescent="0.2">
      <c r="A9" s="1"/>
      <c r="B9" s="60">
        <f t="shared" si="0"/>
        <v>6</v>
      </c>
      <c r="C9" s="61" t="str">
        <f>IF(施設６!$N$4="","",総括表!$E$11)</f>
        <v/>
      </c>
      <c r="D9" s="62">
        <f>施設６!$N$4</f>
        <v>0</v>
      </c>
      <c r="E9" s="63">
        <f>施設６!$N$3</f>
        <v>0</v>
      </c>
      <c r="F9" s="64" t="str">
        <f>IF(施設６!$AP$4="","",施設６!$AP$4)</f>
        <v/>
      </c>
      <c r="G9" s="65">
        <f>施設６!$N$5</f>
        <v>0</v>
      </c>
      <c r="H9" s="65">
        <f>施設６!$N$7</f>
        <v>0</v>
      </c>
      <c r="I9" s="66">
        <f>施設６!$AH$5</f>
        <v>0</v>
      </c>
      <c r="J9" s="66">
        <f>施設６!$AM$5</f>
        <v>0</v>
      </c>
      <c r="K9" s="66">
        <f>施設６!$AR$5</f>
        <v>0</v>
      </c>
      <c r="L9" s="67" t="str">
        <f>IF(施設６!$N$4="","",施設６!$K$19)</f>
        <v/>
      </c>
      <c r="M9" s="67" t="str">
        <f>IF(施設６!$N$4="","",施設６!$K$23)</f>
        <v/>
      </c>
      <c r="N9" s="67" t="str">
        <f>IF(施設６!$N$4="","",施設６!$K$26)</f>
        <v/>
      </c>
      <c r="O9" s="67" t="str">
        <f>IF(施設６!$N$4="","",I9*L9+J9*M9+K9*N9)</f>
        <v/>
      </c>
      <c r="P9" s="68">
        <f>施設６!$Y$19</f>
        <v>0</v>
      </c>
      <c r="Q9" s="68">
        <f>施設６!$Y$23</f>
        <v>0</v>
      </c>
      <c r="R9" s="69">
        <f>施設６!$Y$26</f>
        <v>0</v>
      </c>
      <c r="S9" s="70" t="str">
        <f>IF(施設６!$N$4="","",施設６!$AJ$29)</f>
        <v/>
      </c>
    </row>
    <row r="10" spans="1:24" ht="43.5" customHeight="1" x14ac:dyDescent="0.2">
      <c r="A10" s="1"/>
      <c r="B10" s="60">
        <f t="shared" si="0"/>
        <v>7</v>
      </c>
      <c r="C10" s="61" t="str">
        <f>IF(施設７!$N$4="","",総括表!$E$11)</f>
        <v/>
      </c>
      <c r="D10" s="62">
        <f>施設７!$N$4</f>
        <v>0</v>
      </c>
      <c r="E10" s="63">
        <f>施設７!$N$3</f>
        <v>0</v>
      </c>
      <c r="F10" s="64" t="str">
        <f>IF(施設７!$AP$4="","",施設７!$AP$4)</f>
        <v/>
      </c>
      <c r="G10" s="65">
        <f>施設７!$N$5</f>
        <v>0</v>
      </c>
      <c r="H10" s="65">
        <f>施設７!$N$7</f>
        <v>0</v>
      </c>
      <c r="I10" s="66">
        <f>施設７!$AH$5</f>
        <v>0</v>
      </c>
      <c r="J10" s="66">
        <f>施設７!$AM$5</f>
        <v>0</v>
      </c>
      <c r="K10" s="66">
        <f>施設７!$AR$5</f>
        <v>0</v>
      </c>
      <c r="L10" s="67" t="str">
        <f>IF(施設７!$N$4="","",施設７!$K$19)</f>
        <v/>
      </c>
      <c r="M10" s="67" t="str">
        <f>IF(施設７!$N$4="","",施設７!$K$23)</f>
        <v/>
      </c>
      <c r="N10" s="67" t="str">
        <f>IF(施設７!$N$4="","",施設７!$K$26)</f>
        <v/>
      </c>
      <c r="O10" s="67" t="str">
        <f>IF(施設７!$N$4="","",I10*L10+J10*M10+K10*N10)</f>
        <v/>
      </c>
      <c r="P10" s="68">
        <f>施設７!$Y$19</f>
        <v>0</v>
      </c>
      <c r="Q10" s="68">
        <f>施設７!$Y$23</f>
        <v>0</v>
      </c>
      <c r="R10" s="69">
        <f>施設７!$Y$26</f>
        <v>0</v>
      </c>
      <c r="S10" s="70" t="str">
        <f>IF(施設７!$N$4="","",施設７!$AJ$29)</f>
        <v/>
      </c>
    </row>
    <row r="11" spans="1:24" ht="43.5" customHeight="1" x14ac:dyDescent="0.2">
      <c r="A11" s="1"/>
      <c r="B11" s="60">
        <f t="shared" si="0"/>
        <v>8</v>
      </c>
      <c r="C11" s="61" t="str">
        <f>IF(施設８!$N$4="","",総括表!$E$11)</f>
        <v/>
      </c>
      <c r="D11" s="62">
        <f>施設８!$N$4</f>
        <v>0</v>
      </c>
      <c r="E11" s="63">
        <f>施設８!$N$3</f>
        <v>0</v>
      </c>
      <c r="F11" s="64" t="str">
        <f>IF(施設８!$AP$4="","",施設８!$AP$4)</f>
        <v/>
      </c>
      <c r="G11" s="65">
        <f>施設８!$N$5</f>
        <v>0</v>
      </c>
      <c r="H11" s="65">
        <f>施設８!$N$7</f>
        <v>0</v>
      </c>
      <c r="I11" s="66">
        <f>施設８!$AH$5</f>
        <v>0</v>
      </c>
      <c r="J11" s="66">
        <f>施設８!$AM$5</f>
        <v>0</v>
      </c>
      <c r="K11" s="66">
        <f>施設８!$AR$5</f>
        <v>0</v>
      </c>
      <c r="L11" s="67" t="str">
        <f>IF(施設８!$N$4="","",施設８!$K$19)</f>
        <v/>
      </c>
      <c r="M11" s="67" t="str">
        <f>IF(施設８!$N$4="","",施設８!$K$23)</f>
        <v/>
      </c>
      <c r="N11" s="67" t="str">
        <f>IF(施設８!$N$4="","",施設８!$K$26)</f>
        <v/>
      </c>
      <c r="O11" s="67" t="str">
        <f>IF(施設８!$N$4="","",I11*L11+J11*M11+K11*N11)</f>
        <v/>
      </c>
      <c r="P11" s="68">
        <f>施設８!$Y$19</f>
        <v>0</v>
      </c>
      <c r="Q11" s="68">
        <f>施設８!$Y$23</f>
        <v>0</v>
      </c>
      <c r="R11" s="69">
        <f>施設８!$Y$26</f>
        <v>0</v>
      </c>
      <c r="S11" s="70" t="str">
        <f>IF(施設８!$N$4="","",施設８!$AJ$29)</f>
        <v/>
      </c>
    </row>
    <row r="12" spans="1:24" ht="43.5" customHeight="1" x14ac:dyDescent="0.2">
      <c r="A12" s="1"/>
      <c r="B12" s="60">
        <f t="shared" si="0"/>
        <v>9</v>
      </c>
      <c r="C12" s="61" t="str">
        <f>IF(施設９!$N$4="","",総括表!$E$11)</f>
        <v/>
      </c>
      <c r="D12" s="62">
        <f>施設９!$N$4</f>
        <v>0</v>
      </c>
      <c r="E12" s="63">
        <f>施設９!$N$3</f>
        <v>0</v>
      </c>
      <c r="F12" s="64" t="str">
        <f>IF(施設９!$AP$4="","",施設９!$AP$4)</f>
        <v/>
      </c>
      <c r="G12" s="65">
        <f>施設９!$N$5</f>
        <v>0</v>
      </c>
      <c r="H12" s="65">
        <f>施設９!$N$7</f>
        <v>0</v>
      </c>
      <c r="I12" s="66">
        <f>施設９!$AH$5</f>
        <v>0</v>
      </c>
      <c r="J12" s="66">
        <f>施設９!$AM$5</f>
        <v>0</v>
      </c>
      <c r="K12" s="66">
        <f>施設９!$AR$5</f>
        <v>0</v>
      </c>
      <c r="L12" s="67" t="str">
        <f>IF(施設９!$N$4="","",施設９!$K$19)</f>
        <v/>
      </c>
      <c r="M12" s="67" t="str">
        <f>IF(施設９!$N$4="","",施設９!$K$23)</f>
        <v/>
      </c>
      <c r="N12" s="67" t="str">
        <f>IF(施設９!$N$4="","",施設９!$K$26)</f>
        <v/>
      </c>
      <c r="O12" s="67" t="str">
        <f>IF(施設９!$N$4="","",I12*L12+J12*M12+K12*N12)</f>
        <v/>
      </c>
      <c r="P12" s="68">
        <f>施設９!$Y$19</f>
        <v>0</v>
      </c>
      <c r="Q12" s="68">
        <f>施設９!$Y$23</f>
        <v>0</v>
      </c>
      <c r="R12" s="69">
        <f>施設９!$Y$26</f>
        <v>0</v>
      </c>
      <c r="S12" s="70" t="str">
        <f>IF(施設９!$N$4="","",施設９!$AJ$29)</f>
        <v/>
      </c>
    </row>
    <row r="13" spans="1:24" ht="43.5" customHeight="1" x14ac:dyDescent="0.2">
      <c r="A13" s="1"/>
      <c r="B13" s="60">
        <f t="shared" si="0"/>
        <v>10</v>
      </c>
      <c r="C13" s="61" t="str">
        <f>IF(施設１０!$N$4="","",総括表!$E$11)</f>
        <v/>
      </c>
      <c r="D13" s="62">
        <f>施設１０!$N$4</f>
        <v>0</v>
      </c>
      <c r="E13" s="63">
        <f>施設１０!$N$3</f>
        <v>0</v>
      </c>
      <c r="F13" s="64" t="str">
        <f>IF(施設１０!$AP$4="","",施設１０!$AP$4)</f>
        <v/>
      </c>
      <c r="G13" s="65">
        <f>施設１０!$N$5</f>
        <v>0</v>
      </c>
      <c r="H13" s="65">
        <f>施設１０!$N$7</f>
        <v>0</v>
      </c>
      <c r="I13" s="66">
        <f>施設１０!$AH$5</f>
        <v>0</v>
      </c>
      <c r="J13" s="66">
        <f>施設１０!$AM$5</f>
        <v>0</v>
      </c>
      <c r="K13" s="66">
        <f>施設１０!$AR$5</f>
        <v>0</v>
      </c>
      <c r="L13" s="67" t="str">
        <f>IF(施設１０!$N$4="","",施設１０!$K$19)</f>
        <v/>
      </c>
      <c r="M13" s="67" t="str">
        <f>IF(施設１０!$N$4="","",施設１０!$K$23)</f>
        <v/>
      </c>
      <c r="N13" s="67" t="str">
        <f>IF(施設１０!$N$4="","",施設１０!$K$26)</f>
        <v/>
      </c>
      <c r="O13" s="67" t="str">
        <f>IF(施設１０!$N$4="","",I13*L13+J13*M13+K13*N13)</f>
        <v/>
      </c>
      <c r="P13" s="68">
        <f>施設１０!$Y$19</f>
        <v>0</v>
      </c>
      <c r="Q13" s="68">
        <f>施設１０!$Y$23</f>
        <v>0</v>
      </c>
      <c r="R13" s="69">
        <f>施設１０!$Y$26</f>
        <v>0</v>
      </c>
      <c r="S13" s="70" t="str">
        <f>IF(施設１０!$N$4="","",施設１０!$AJ$29)</f>
        <v/>
      </c>
    </row>
    <row r="14" spans="1:24" ht="43.5" customHeight="1" x14ac:dyDescent="0.2">
      <c r="R14" s="71" t="s">
        <v>10</v>
      </c>
      <c r="S14" s="72">
        <f>SUM(S4:S13)</f>
        <v>0</v>
      </c>
      <c r="V14" s="73"/>
      <c r="W14" s="73" t="s">
        <v>80</v>
      </c>
      <c r="X14" s="73" t="s">
        <v>82</v>
      </c>
    </row>
    <row r="15" spans="1:24" x14ac:dyDescent="0.2">
      <c r="V15" s="74" t="s">
        <v>129</v>
      </c>
      <c r="W15" s="73">
        <f t="shared" ref="W15:W21" si="1">COUNTIF($G$4:$G$13,V15)</f>
        <v>0</v>
      </c>
      <c r="X15" s="73">
        <f t="shared" ref="X15:X21" si="2">SUMIF($G$4:$G$13,V15,$S$4:$S$13)</f>
        <v>0</v>
      </c>
    </row>
    <row r="16" spans="1:24" x14ac:dyDescent="0.2">
      <c r="V16" s="74" t="s">
        <v>81</v>
      </c>
      <c r="W16" s="73">
        <f t="shared" si="1"/>
        <v>0</v>
      </c>
      <c r="X16" s="73">
        <f t="shared" si="2"/>
        <v>0</v>
      </c>
    </row>
    <row r="17" spans="22:24" x14ac:dyDescent="0.2">
      <c r="V17" s="74" t="s">
        <v>130</v>
      </c>
      <c r="W17" s="73">
        <f t="shared" si="1"/>
        <v>0</v>
      </c>
      <c r="X17" s="73">
        <f t="shared" si="2"/>
        <v>0</v>
      </c>
    </row>
    <row r="18" spans="22:24" x14ac:dyDescent="0.2">
      <c r="V18" s="74" t="s">
        <v>138</v>
      </c>
      <c r="W18" s="73">
        <f t="shared" si="1"/>
        <v>0</v>
      </c>
      <c r="X18" s="73">
        <f t="shared" si="2"/>
        <v>0</v>
      </c>
    </row>
    <row r="19" spans="22:24" x14ac:dyDescent="0.2">
      <c r="V19" s="75" t="s">
        <v>116</v>
      </c>
      <c r="W19" s="73">
        <f t="shared" si="1"/>
        <v>0</v>
      </c>
      <c r="X19" s="73">
        <f t="shared" si="2"/>
        <v>0</v>
      </c>
    </row>
    <row r="20" spans="22:24" x14ac:dyDescent="0.2">
      <c r="V20" s="74" t="s">
        <v>66</v>
      </c>
      <c r="W20" s="73">
        <f t="shared" si="1"/>
        <v>0</v>
      </c>
      <c r="X20" s="73">
        <f t="shared" si="2"/>
        <v>0</v>
      </c>
    </row>
    <row r="21" spans="22:24" x14ac:dyDescent="0.2">
      <c r="V21" s="74" t="s">
        <v>76</v>
      </c>
      <c r="W21" s="73">
        <f t="shared" si="1"/>
        <v>0</v>
      </c>
      <c r="X21" s="73">
        <f t="shared" si="2"/>
        <v>0</v>
      </c>
    </row>
    <row r="22" spans="22:24" x14ac:dyDescent="0.2">
      <c r="V22" s="74"/>
      <c r="W22" s="73"/>
      <c r="X22" s="73"/>
    </row>
    <row r="23" spans="22:24" x14ac:dyDescent="0.2">
      <c r="V23" s="74" t="s">
        <v>121</v>
      </c>
      <c r="W23" s="73">
        <f t="shared" ref="W23:W30" si="3">COUNTIF($G$4:$G$13,V23)</f>
        <v>0</v>
      </c>
      <c r="X23" s="73">
        <f t="shared" ref="X23:X30" si="4">SUMIF($G$4:$G$13,V23,$S$4:$S$13)</f>
        <v>0</v>
      </c>
    </row>
    <row r="24" spans="22:24" x14ac:dyDescent="0.2">
      <c r="V24" s="74" t="s">
        <v>131</v>
      </c>
      <c r="W24" s="73">
        <f t="shared" si="3"/>
        <v>0</v>
      </c>
      <c r="X24" s="73">
        <f t="shared" si="4"/>
        <v>0</v>
      </c>
    </row>
    <row r="25" spans="22:24" x14ac:dyDescent="0.2">
      <c r="V25" s="74" t="s">
        <v>132</v>
      </c>
      <c r="W25" s="73">
        <f t="shared" si="3"/>
        <v>0</v>
      </c>
      <c r="X25" s="73">
        <f t="shared" si="4"/>
        <v>0</v>
      </c>
    </row>
    <row r="26" spans="22:24" x14ac:dyDescent="0.2">
      <c r="V26" s="74" t="s">
        <v>155</v>
      </c>
      <c r="W26" s="73">
        <f t="shared" si="3"/>
        <v>0</v>
      </c>
      <c r="X26" s="73">
        <f t="shared" si="4"/>
        <v>0</v>
      </c>
    </row>
    <row r="27" spans="22:24" x14ac:dyDescent="0.2">
      <c r="V27" s="74" t="s">
        <v>133</v>
      </c>
      <c r="W27" s="73">
        <f t="shared" si="3"/>
        <v>0</v>
      </c>
      <c r="X27" s="73">
        <f t="shared" si="4"/>
        <v>0</v>
      </c>
    </row>
    <row r="28" spans="22:24" x14ac:dyDescent="0.2">
      <c r="V28" s="74" t="s">
        <v>134</v>
      </c>
      <c r="W28" s="73">
        <f t="shared" si="3"/>
        <v>0</v>
      </c>
      <c r="X28" s="73">
        <f t="shared" si="4"/>
        <v>0</v>
      </c>
    </row>
    <row r="29" spans="22:24" x14ac:dyDescent="0.2">
      <c r="V29" s="74" t="s">
        <v>15</v>
      </c>
      <c r="W29" s="73">
        <f t="shared" si="3"/>
        <v>0</v>
      </c>
      <c r="X29" s="73">
        <f t="shared" si="4"/>
        <v>0</v>
      </c>
    </row>
    <row r="30" spans="22:24" x14ac:dyDescent="0.2">
      <c r="V30" s="74" t="s">
        <v>127</v>
      </c>
      <c r="W30" s="73">
        <f t="shared" si="3"/>
        <v>0</v>
      </c>
      <c r="X30" s="73">
        <f t="shared" si="4"/>
        <v>0</v>
      </c>
    </row>
    <row r="31" spans="22:24" x14ac:dyDescent="0.2">
      <c r="V31" s="76"/>
      <c r="W31" s="77"/>
      <c r="X31" s="77"/>
    </row>
    <row r="32" spans="22:24" x14ac:dyDescent="0.2">
      <c r="V32" s="78"/>
    </row>
    <row r="34" spans="1:30" ht="37.799999999999997" x14ac:dyDescent="0.2">
      <c r="C34" s="73" t="s">
        <v>90</v>
      </c>
      <c r="D34" s="73" t="s">
        <v>139</v>
      </c>
      <c r="E34" s="73" t="s">
        <v>140</v>
      </c>
      <c r="F34" s="73" t="s">
        <v>141</v>
      </c>
      <c r="G34" s="73" t="s">
        <v>142</v>
      </c>
      <c r="H34" s="73" t="s">
        <v>143</v>
      </c>
      <c r="I34" s="73" t="s">
        <v>90</v>
      </c>
      <c r="J34" s="73" t="s">
        <v>144</v>
      </c>
      <c r="K34" s="73" t="s">
        <v>145</v>
      </c>
      <c r="L34" s="73" t="s">
        <v>146</v>
      </c>
      <c r="M34" s="73" t="s">
        <v>147</v>
      </c>
      <c r="N34" s="73" t="s">
        <v>148</v>
      </c>
      <c r="O34" s="73" t="s">
        <v>149</v>
      </c>
      <c r="P34" s="73" t="s">
        <v>77</v>
      </c>
      <c r="Q34" s="73" t="s">
        <v>128</v>
      </c>
      <c r="R34" s="73" t="s">
        <v>150</v>
      </c>
      <c r="S34" s="73" t="s">
        <v>151</v>
      </c>
      <c r="T34" s="73" t="s">
        <v>99</v>
      </c>
      <c r="U34" s="73" t="s">
        <v>68</v>
      </c>
      <c r="V34" s="73" t="s">
        <v>152</v>
      </c>
      <c r="W34" s="73" t="s">
        <v>120</v>
      </c>
      <c r="X34" s="73" t="s">
        <v>154</v>
      </c>
      <c r="Y34" s="73" t="s">
        <v>115</v>
      </c>
      <c r="Z34" s="73" t="s">
        <v>165</v>
      </c>
      <c r="AA34" s="73" t="s">
        <v>153</v>
      </c>
      <c r="AB34" s="79" t="s">
        <v>122</v>
      </c>
      <c r="AC34" s="79" t="s">
        <v>161</v>
      </c>
      <c r="AD34" s="73" t="s">
        <v>74</v>
      </c>
    </row>
    <row r="35" spans="1:30" x14ac:dyDescent="0.2">
      <c r="A35" s="3" t="s">
        <v>118</v>
      </c>
      <c r="C35" s="73">
        <f>総括表!$E$11</f>
        <v>0</v>
      </c>
      <c r="D35" s="73">
        <f>総括表!$T$5</f>
        <v>0</v>
      </c>
      <c r="E35" s="73">
        <f>総括表!$W$5</f>
        <v>0</v>
      </c>
      <c r="F35" s="73">
        <f>総括表!$Z$5</f>
        <v>0</v>
      </c>
      <c r="G35" s="80" t="e">
        <f>("R"&amp;D35&amp;"."&amp;E35&amp;"."&amp;F35)*1</f>
        <v>#VALUE!</v>
      </c>
      <c r="H35" s="73">
        <f>総括表!$E$10</f>
        <v>0</v>
      </c>
      <c r="I35" s="73">
        <f>総括表!$E$11</f>
        <v>0</v>
      </c>
      <c r="J35" s="73">
        <f>総括表!$M$12</f>
        <v>0</v>
      </c>
      <c r="K35" s="73">
        <f>総括表!$U$12</f>
        <v>0</v>
      </c>
      <c r="L35" s="81">
        <f>総括表!$H$13</f>
        <v>0</v>
      </c>
      <c r="M35" s="81">
        <f>総括表!$K$13</f>
        <v>0</v>
      </c>
      <c r="N35" s="73" t="str">
        <f>L35&amp;"-"&amp;M35</f>
        <v>0-0</v>
      </c>
      <c r="O35" s="73">
        <f>総括表!$E$14</f>
        <v>0</v>
      </c>
      <c r="P35" s="73">
        <f>総括表!$M$15</f>
        <v>0</v>
      </c>
      <c r="Q35" s="81">
        <f>総括表!$M$16</f>
        <v>0</v>
      </c>
      <c r="R35" s="73">
        <f>総括表!$U$16</f>
        <v>0</v>
      </c>
      <c r="S35" s="81">
        <f>総括表!$H$17</f>
        <v>0</v>
      </c>
      <c r="T35" s="81">
        <f>総括表!$K$17</f>
        <v>0</v>
      </c>
      <c r="U35" s="73" t="str">
        <f>S35&amp;"-"&amp;T35</f>
        <v>0-0</v>
      </c>
      <c r="V35" s="73">
        <f>総括表!$E$18</f>
        <v>0</v>
      </c>
      <c r="W35" s="82">
        <f>総括表!$G$20</f>
        <v>0</v>
      </c>
      <c r="X35" s="73">
        <f>総括表!$T$42</f>
        <v>0</v>
      </c>
      <c r="Y35" s="73">
        <f>総括表!$T$26</f>
        <v>0</v>
      </c>
      <c r="Z35" s="73">
        <f>総括表!$T$32</f>
        <v>0</v>
      </c>
      <c r="AA35" s="73">
        <f>総括表!$T$41</f>
        <v>0</v>
      </c>
      <c r="AB35" s="83">
        <f>SUM(I4:I13)</f>
        <v>0</v>
      </c>
      <c r="AC35" s="83">
        <f>SUM(J4:J13)</f>
        <v>0</v>
      </c>
      <c r="AD35" s="83">
        <f>SUM(K4:K13)</f>
        <v>0</v>
      </c>
    </row>
  </sheetData>
  <phoneticPr fontId="3" type="Hiragana"/>
  <conditionalFormatting sqref="S1">
    <cfRule type="cellIs" dxfId="137" priority="1" operator="equal">
      <formula>0</formula>
    </cfRule>
  </conditionalFormatting>
  <pageMargins left="0.39370078740157483" right="0.39370078740157483" top="0.75" bottom="0.75" header="0.3" footer="0.3"/>
  <pageSetup paperSize="9" scale="5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29"/>
  <sheetViews>
    <sheetView view="pageBreakPreview" zoomScaleNormal="100" zoomScaleSheetLayoutView="100" workbookViewId="0">
      <selection activeCell="AF19" sqref="AF19:AL26"/>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00"/>
      <c r="Z19" s="301"/>
      <c r="AA19" s="301"/>
      <c r="AB19" s="301"/>
      <c r="AC19" s="301"/>
      <c r="AD19" s="301"/>
      <c r="AE19" s="106" t="s">
        <v>71</v>
      </c>
      <c r="AF19" s="302">
        <f>R19*Y19/6</f>
        <v>0</v>
      </c>
      <c r="AG19" s="302"/>
      <c r="AH19" s="302"/>
      <c r="AI19" s="302"/>
      <c r="AJ19" s="303"/>
      <c r="AK19" s="304" t="s">
        <v>126</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296" t="s">
        <v>182</v>
      </c>
      <c r="Z22" s="296"/>
      <c r="AA22" s="296"/>
      <c r="AB22" s="296"/>
      <c r="AC22" s="296"/>
      <c r="AD22" s="296"/>
      <c r="AE22" s="296"/>
      <c r="AF22" s="297" t="s">
        <v>183</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00"/>
      <c r="Z23" s="301"/>
      <c r="AA23" s="301"/>
      <c r="AB23" s="301"/>
      <c r="AC23" s="301"/>
      <c r="AD23" s="301"/>
      <c r="AE23" s="106" t="s">
        <v>71</v>
      </c>
      <c r="AF23" s="302">
        <f>R23*Y23/6</f>
        <v>0</v>
      </c>
      <c r="AG23" s="302"/>
      <c r="AH23" s="302"/>
      <c r="AI23" s="302"/>
      <c r="AJ23" s="303"/>
      <c r="AK23" s="304" t="s">
        <v>126</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296" t="s">
        <v>182</v>
      </c>
      <c r="Z25" s="296"/>
      <c r="AA25" s="296"/>
      <c r="AB25" s="296"/>
      <c r="AC25" s="296"/>
      <c r="AD25" s="296"/>
      <c r="AE25" s="296"/>
      <c r="AF25" s="297" t="s">
        <v>184</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00"/>
      <c r="Z26" s="301"/>
      <c r="AA26" s="301"/>
      <c r="AB26" s="301"/>
      <c r="AC26" s="301"/>
      <c r="AD26" s="301"/>
      <c r="AE26" s="106" t="s">
        <v>71</v>
      </c>
      <c r="AF26" s="302">
        <f>R26*Y26/6</f>
        <v>0</v>
      </c>
      <c r="AG26" s="302"/>
      <c r="AH26" s="302"/>
      <c r="AI26" s="302"/>
      <c r="AJ26" s="303"/>
      <c r="AK26" s="304" t="s">
        <v>126</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136" priority="6">
      <formula>LEN(TRIM(AK4))=0</formula>
    </cfRule>
  </conditionalFormatting>
  <conditionalFormatting sqref="AM5:AN5">
    <cfRule type="containsBlanks" dxfId="135" priority="5">
      <formula>LEN(TRIM(AM5))=0</formula>
    </cfRule>
  </conditionalFormatting>
  <conditionalFormatting sqref="N3:R3 AP4 N7:AJ7 AP7:AU7">
    <cfRule type="containsBlanks" dxfId="134" priority="16">
      <formula>LEN(TRIM(N3))=0</formula>
    </cfRule>
  </conditionalFormatting>
  <conditionalFormatting sqref="N4:AE4">
    <cfRule type="containsBlanks" dxfId="133" priority="15">
      <formula>LEN(TRIM(N4))=0</formula>
    </cfRule>
  </conditionalFormatting>
  <conditionalFormatting sqref="N5:AE5">
    <cfRule type="containsBlanks" dxfId="132" priority="14">
      <formula>LEN(TRIM(N5))=0</formula>
    </cfRule>
  </conditionalFormatting>
  <conditionalFormatting sqref="AH5:AI5">
    <cfRule type="containsBlanks" dxfId="131" priority="13">
      <formula>LEN(TRIM(AH5))=0</formula>
    </cfRule>
  </conditionalFormatting>
  <conditionalFormatting sqref="S6:T6 V6:X6">
    <cfRule type="containsBlanks" dxfId="130" priority="12">
      <formula>LEN(TRIM(S6))=0</formula>
    </cfRule>
  </conditionalFormatting>
  <conditionalFormatting sqref="A10:A15">
    <cfRule type="containsBlanks" dxfId="129" priority="11">
      <formula>LEN(TRIM(A10))=0</formula>
    </cfRule>
  </conditionalFormatting>
  <conditionalFormatting sqref="AR5:AS5">
    <cfRule type="containsBlanks" dxfId="128" priority="10">
      <formula>LEN(TRIM(AR5))=0</formula>
    </cfRule>
  </conditionalFormatting>
  <conditionalFormatting sqref="Y19">
    <cfRule type="containsBlanks" dxfId="127" priority="1">
      <formula>LEN(TRIM(Y19))=0</formula>
    </cfRule>
  </conditionalFormatting>
  <conditionalFormatting sqref="Y23">
    <cfRule type="containsBlanks" dxfId="126" priority="3">
      <formula>LEN(TRIM(Y23))=0</formula>
    </cfRule>
  </conditionalFormatting>
  <conditionalFormatting sqref="Y26">
    <cfRule type="containsBlanks" dxfId="125" priority="2">
      <formula>LEN(TRIM(Y26))=0</formula>
    </cfRule>
  </conditionalFormatting>
  <dataValidations count="7">
    <dataValidation imeMode="halfAlpha" allowBlank="1" showInputMessage="1" showErrorMessage="1" sqref="AT5 AO5 AJ5" xr:uid="{00000000-0002-0000-0300-000000000000}"/>
    <dataValidation imeMode="disabled" allowBlank="1" showInputMessage="1" showErrorMessage="1" sqref="AR5:AS5 AM5:AN5 S6:T6 V6:Y6 AH5:AI5" xr:uid="{00000000-0002-0000-0300-000001000000}"/>
    <dataValidation type="list" imeMode="disabled" allowBlank="1" showInputMessage="1" showErrorMessage="1" sqref="A10:A15" xr:uid="{00000000-0002-0000-0300-000002000000}">
      <formula1>"○"</formula1>
    </dataValidation>
    <dataValidation type="textLength" allowBlank="1" showErrorMessage="1" error="10桁で入力してください。" sqref="N3:R3" xr:uid="{00000000-0002-0000-0300-000003000000}">
      <formula1>9</formula1>
      <formula2>10</formula2>
    </dataValidation>
    <dataValidation type="list" allowBlank="1" showInputMessage="1" showErrorMessage="1" sqref="N5:AE5 D11:AU11" xr:uid="{00000000-0002-0000-03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300-000005000000}">
      <formula1>92</formula1>
      <formula2>45016</formula2>
    </dataValidation>
    <dataValidation type="list" allowBlank="1" showInputMessage="1" showErrorMessage="1" sqref="Y23 Y19 Y26" xr:uid="{152EC65D-9568-4F32-ADE7-8120CC5E9D64}">
      <formula1>"6,5,4,3,2,1"</formula1>
    </dataValidation>
  </dataValidations>
  <pageMargins left="0.59055118110236215" right="0.59055118110236215" top="0.75" bottom="0.75" header="0.3" footer="0.3"/>
  <pageSetup paperSize="9" scale="8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29"/>
  <sheetViews>
    <sheetView view="pageBreakPreview" topLeftCell="A21" zoomScaleNormal="100" zoomScaleSheetLayoutView="100" workbookViewId="0">
      <selection activeCell="AF19" sqref="AF19:AJ19"/>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32"/>
      <c r="Z19" s="333"/>
      <c r="AA19" s="333"/>
      <c r="AB19" s="333"/>
      <c r="AC19" s="333"/>
      <c r="AD19" s="333"/>
      <c r="AE19" s="166" t="s">
        <v>71</v>
      </c>
      <c r="AF19" s="302">
        <f>R19*Y19/6</f>
        <v>0</v>
      </c>
      <c r="AG19" s="302"/>
      <c r="AH19" s="302"/>
      <c r="AI19" s="302"/>
      <c r="AJ19" s="303"/>
      <c r="AK19" s="304" t="s">
        <v>126</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7"/>
      <c r="Z20" s="167"/>
      <c r="AA20" s="167"/>
      <c r="AB20" s="167"/>
      <c r="AC20" s="167"/>
      <c r="AD20" s="167"/>
      <c r="AE20" s="167"/>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7"/>
      <c r="Z21" s="167"/>
      <c r="AA21" s="167"/>
      <c r="AB21" s="167"/>
      <c r="AC21" s="167"/>
      <c r="AD21" s="167"/>
      <c r="AE21" s="167"/>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334" t="s">
        <v>182</v>
      </c>
      <c r="Z22" s="334"/>
      <c r="AA22" s="334"/>
      <c r="AB22" s="334"/>
      <c r="AC22" s="334"/>
      <c r="AD22" s="334"/>
      <c r="AE22" s="334"/>
      <c r="AF22" s="297" t="s">
        <v>183</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32"/>
      <c r="Z23" s="333"/>
      <c r="AA23" s="333"/>
      <c r="AB23" s="333"/>
      <c r="AC23" s="333"/>
      <c r="AD23" s="333"/>
      <c r="AE23" s="166" t="s">
        <v>71</v>
      </c>
      <c r="AF23" s="302">
        <f>R23*Y23/6</f>
        <v>0</v>
      </c>
      <c r="AG23" s="302"/>
      <c r="AH23" s="302"/>
      <c r="AI23" s="302"/>
      <c r="AJ23" s="303"/>
      <c r="AK23" s="304" t="s">
        <v>126</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7"/>
      <c r="Z24" s="167"/>
      <c r="AA24" s="167"/>
      <c r="AB24" s="167"/>
      <c r="AC24" s="167"/>
      <c r="AD24" s="167"/>
      <c r="AE24" s="167"/>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334" t="s">
        <v>182</v>
      </c>
      <c r="Z25" s="334"/>
      <c r="AA25" s="334"/>
      <c r="AB25" s="334"/>
      <c r="AC25" s="334"/>
      <c r="AD25" s="334"/>
      <c r="AE25" s="334"/>
      <c r="AF25" s="297" t="s">
        <v>184</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32"/>
      <c r="Z26" s="333"/>
      <c r="AA26" s="333"/>
      <c r="AB26" s="333"/>
      <c r="AC26" s="333"/>
      <c r="AD26" s="333"/>
      <c r="AE26" s="166" t="s">
        <v>71</v>
      </c>
      <c r="AF26" s="302">
        <f>R26*Y26/6</f>
        <v>0</v>
      </c>
      <c r="AG26" s="302"/>
      <c r="AH26" s="302"/>
      <c r="AI26" s="302"/>
      <c r="AJ26" s="303"/>
      <c r="AK26" s="304" t="s">
        <v>126</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124" priority="5">
      <formula>LEN(TRIM(AK4))=0</formula>
    </cfRule>
  </conditionalFormatting>
  <conditionalFormatting sqref="AM5:AN5">
    <cfRule type="containsBlanks" dxfId="123" priority="4">
      <formula>LEN(TRIM(AM5))=0</formula>
    </cfRule>
  </conditionalFormatting>
  <conditionalFormatting sqref="N3:R3 AP4 N7:AJ7 AP7:AU7">
    <cfRule type="containsBlanks" dxfId="122" priority="12">
      <formula>LEN(TRIM(N3))=0</formula>
    </cfRule>
  </conditionalFormatting>
  <conditionalFormatting sqref="N4:AE4">
    <cfRule type="containsBlanks" dxfId="121" priority="11">
      <formula>LEN(TRIM(N4))=0</formula>
    </cfRule>
  </conditionalFormatting>
  <conditionalFormatting sqref="N5:AE5">
    <cfRule type="containsBlanks" dxfId="120" priority="10">
      <formula>LEN(TRIM(N5))=0</formula>
    </cfRule>
  </conditionalFormatting>
  <conditionalFormatting sqref="AH5:AI5">
    <cfRule type="containsBlanks" dxfId="119" priority="9">
      <formula>LEN(TRIM(AH5))=0</formula>
    </cfRule>
  </conditionalFormatting>
  <conditionalFormatting sqref="S6:T6 V6:X6">
    <cfRule type="containsBlanks" dxfId="118" priority="8">
      <formula>LEN(TRIM(S6))=0</formula>
    </cfRule>
  </conditionalFormatting>
  <conditionalFormatting sqref="A10:A15">
    <cfRule type="containsBlanks" dxfId="117" priority="7">
      <formula>LEN(TRIM(A10))=0</formula>
    </cfRule>
  </conditionalFormatting>
  <conditionalFormatting sqref="AR5:AS5">
    <cfRule type="containsBlanks" dxfId="116" priority="6">
      <formula>LEN(TRIM(AR5))=0</formula>
    </cfRule>
  </conditionalFormatting>
  <conditionalFormatting sqref="Y19">
    <cfRule type="containsBlanks" dxfId="115" priority="1">
      <formula>LEN(TRIM(Y19))=0</formula>
    </cfRule>
  </conditionalFormatting>
  <conditionalFormatting sqref="Y23">
    <cfRule type="containsBlanks" dxfId="114" priority="3">
      <formula>LEN(TRIM(Y23))=0</formula>
    </cfRule>
  </conditionalFormatting>
  <conditionalFormatting sqref="Y26">
    <cfRule type="containsBlanks" dxfId="113" priority="2">
      <formula>LEN(TRIM(Y26))=0</formula>
    </cfRule>
  </conditionalFormatting>
  <dataValidations count="7">
    <dataValidation imeMode="halfAlpha" allowBlank="1" showInputMessage="1" showErrorMessage="1" sqref="AT5 AO5 AJ5" xr:uid="{90AD098A-5295-41CD-97A9-28647BC004AD}"/>
    <dataValidation imeMode="disabled" allowBlank="1" showInputMessage="1" showErrorMessage="1" sqref="AR5:AS5 AM5:AN5 S6:T6 V6:Y6 AH5:AI5" xr:uid="{0C0B3996-9A6C-4C64-A7C9-6A1CCD4BB66B}"/>
    <dataValidation type="list" imeMode="disabled" allowBlank="1" showInputMessage="1" showErrorMessage="1" sqref="A10:A15" xr:uid="{EE9236DE-A3E7-4737-ABFA-A5B369C91ED5}">
      <formula1>"○"</formula1>
    </dataValidation>
    <dataValidation type="textLength" allowBlank="1" showErrorMessage="1" error="10桁で入力してください。" sqref="N3:R3" xr:uid="{C48548BE-3710-4C37-8AB0-B3E4C5314DD3}">
      <formula1>9</formula1>
      <formula2>10</formula2>
    </dataValidation>
    <dataValidation type="list" allowBlank="1" showInputMessage="1" showErrorMessage="1" sqref="N5:AE5 D11:AU11" xr:uid="{F0B2DFAE-41DD-4574-821F-619BDE1B3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F4A3D6D-FD3F-4BB8-A2A6-A7CA948DC6A9}">
      <formula1>92</formula1>
      <formula2>45016</formula2>
    </dataValidation>
    <dataValidation type="list" allowBlank="1" showInputMessage="1" showErrorMessage="1" sqref="Y23 Y19 Y26" xr:uid="{67271F9C-0438-4198-983A-0F1A22A27F4C}">
      <formula1>"6,5,4,3,2,1"</formula1>
    </dataValidation>
  </dataValidations>
  <pageMargins left="0.59055118110236215" right="0.59055118110236215" top="0.75" bottom="0.75" header="0.3" footer="0.3"/>
  <pageSetup paperSize="9" scale="8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29"/>
  <sheetViews>
    <sheetView view="pageBreakPreview" topLeftCell="A21" zoomScaleNormal="100" zoomScaleSheetLayoutView="100" workbookViewId="0">
      <selection activeCell="AF19" sqref="AF19:AJ19"/>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32"/>
      <c r="Z19" s="333"/>
      <c r="AA19" s="333"/>
      <c r="AB19" s="333"/>
      <c r="AC19" s="333"/>
      <c r="AD19" s="333"/>
      <c r="AE19" s="166" t="s">
        <v>71</v>
      </c>
      <c r="AF19" s="302">
        <f>R19*Y19/6</f>
        <v>0</v>
      </c>
      <c r="AG19" s="302"/>
      <c r="AH19" s="302"/>
      <c r="AI19" s="302"/>
      <c r="AJ19" s="303"/>
      <c r="AK19" s="304" t="s">
        <v>126</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7"/>
      <c r="Z20" s="167"/>
      <c r="AA20" s="167"/>
      <c r="AB20" s="167"/>
      <c r="AC20" s="167"/>
      <c r="AD20" s="167"/>
      <c r="AE20" s="167"/>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7"/>
      <c r="Z21" s="167"/>
      <c r="AA21" s="167"/>
      <c r="AB21" s="167"/>
      <c r="AC21" s="167"/>
      <c r="AD21" s="167"/>
      <c r="AE21" s="167"/>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334" t="s">
        <v>182</v>
      </c>
      <c r="Z22" s="334"/>
      <c r="AA22" s="334"/>
      <c r="AB22" s="334"/>
      <c r="AC22" s="334"/>
      <c r="AD22" s="334"/>
      <c r="AE22" s="334"/>
      <c r="AF22" s="297" t="s">
        <v>183</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32"/>
      <c r="Z23" s="333"/>
      <c r="AA23" s="333"/>
      <c r="AB23" s="333"/>
      <c r="AC23" s="333"/>
      <c r="AD23" s="333"/>
      <c r="AE23" s="166" t="s">
        <v>71</v>
      </c>
      <c r="AF23" s="302">
        <f>R23*Y23/6</f>
        <v>0</v>
      </c>
      <c r="AG23" s="302"/>
      <c r="AH23" s="302"/>
      <c r="AI23" s="302"/>
      <c r="AJ23" s="303"/>
      <c r="AK23" s="304" t="s">
        <v>126</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7"/>
      <c r="Z24" s="167"/>
      <c r="AA24" s="167"/>
      <c r="AB24" s="167"/>
      <c r="AC24" s="167"/>
      <c r="AD24" s="167"/>
      <c r="AE24" s="167"/>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334" t="s">
        <v>182</v>
      </c>
      <c r="Z25" s="334"/>
      <c r="AA25" s="334"/>
      <c r="AB25" s="334"/>
      <c r="AC25" s="334"/>
      <c r="AD25" s="334"/>
      <c r="AE25" s="334"/>
      <c r="AF25" s="297" t="s">
        <v>184</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32"/>
      <c r="Z26" s="333"/>
      <c r="AA26" s="333"/>
      <c r="AB26" s="333"/>
      <c r="AC26" s="333"/>
      <c r="AD26" s="333"/>
      <c r="AE26" s="166" t="s">
        <v>71</v>
      </c>
      <c r="AF26" s="302">
        <f>R26*Y26/6</f>
        <v>0</v>
      </c>
      <c r="AG26" s="302"/>
      <c r="AH26" s="302"/>
      <c r="AI26" s="302"/>
      <c r="AJ26" s="303"/>
      <c r="AK26" s="304" t="s">
        <v>126</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112" priority="5">
      <formula>LEN(TRIM(AK4))=0</formula>
    </cfRule>
  </conditionalFormatting>
  <conditionalFormatting sqref="AM5:AN5">
    <cfRule type="containsBlanks" dxfId="111" priority="4">
      <formula>LEN(TRIM(AM5))=0</formula>
    </cfRule>
  </conditionalFormatting>
  <conditionalFormatting sqref="N3:R3 AP4 N7:AJ7 AP7:AU7">
    <cfRule type="containsBlanks" dxfId="110" priority="12">
      <formula>LEN(TRIM(N3))=0</formula>
    </cfRule>
  </conditionalFormatting>
  <conditionalFormatting sqref="N4:AE4">
    <cfRule type="containsBlanks" dxfId="109" priority="11">
      <formula>LEN(TRIM(N4))=0</formula>
    </cfRule>
  </conditionalFormatting>
  <conditionalFormatting sqref="N5:AE5">
    <cfRule type="containsBlanks" dxfId="108" priority="10">
      <formula>LEN(TRIM(N5))=0</formula>
    </cfRule>
  </conditionalFormatting>
  <conditionalFormatting sqref="AH5:AI5">
    <cfRule type="containsBlanks" dxfId="107" priority="9">
      <formula>LEN(TRIM(AH5))=0</formula>
    </cfRule>
  </conditionalFormatting>
  <conditionalFormatting sqref="S6:T6 V6:X6">
    <cfRule type="containsBlanks" dxfId="106" priority="8">
      <formula>LEN(TRIM(S6))=0</formula>
    </cfRule>
  </conditionalFormatting>
  <conditionalFormatting sqref="A10:A15">
    <cfRule type="containsBlanks" dxfId="105" priority="7">
      <formula>LEN(TRIM(A10))=0</formula>
    </cfRule>
  </conditionalFormatting>
  <conditionalFormatting sqref="AR5:AS5">
    <cfRule type="containsBlanks" dxfId="104" priority="6">
      <formula>LEN(TRIM(AR5))=0</formula>
    </cfRule>
  </conditionalFormatting>
  <conditionalFormatting sqref="Y19">
    <cfRule type="containsBlanks" dxfId="103" priority="1">
      <formula>LEN(TRIM(Y19))=0</formula>
    </cfRule>
  </conditionalFormatting>
  <conditionalFormatting sqref="Y23">
    <cfRule type="containsBlanks" dxfId="102" priority="3">
      <formula>LEN(TRIM(Y23))=0</formula>
    </cfRule>
  </conditionalFormatting>
  <conditionalFormatting sqref="Y26">
    <cfRule type="containsBlanks" dxfId="101" priority="2">
      <formula>LEN(TRIM(Y26))=0</formula>
    </cfRule>
  </conditionalFormatting>
  <dataValidations count="7">
    <dataValidation imeMode="halfAlpha" allowBlank="1" showInputMessage="1" showErrorMessage="1" sqref="AT5 AO5 AJ5" xr:uid="{7F48A0F8-BF7F-4EE9-978F-E99B3FD6F90F}"/>
    <dataValidation imeMode="disabled" allowBlank="1" showInputMessage="1" showErrorMessage="1" sqref="AR5:AS5 AM5:AN5 S6:T6 V6:Y6 AH5:AI5" xr:uid="{A84255FB-CFB0-42D6-97E0-6DEAA185C5C3}"/>
    <dataValidation type="list" imeMode="disabled" allowBlank="1" showInputMessage="1" showErrorMessage="1" sqref="A10:A15" xr:uid="{F9F09F44-09C9-499C-90D4-DF3702678223}">
      <formula1>"○"</formula1>
    </dataValidation>
    <dataValidation type="textLength" allowBlank="1" showErrorMessage="1" error="10桁で入力してください。" sqref="N3:R3" xr:uid="{A72ED38E-2FB1-4BC0-9A78-14C0A1DBAA17}">
      <formula1>9</formula1>
      <formula2>10</formula2>
    </dataValidation>
    <dataValidation type="list" allowBlank="1" showInputMessage="1" showErrorMessage="1" sqref="N5:AE5 D11:AU11" xr:uid="{B4123F72-4631-41B4-A5E4-91010422CCD8}">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F08D39CC-5830-4784-8116-01836B281974}">
      <formula1>92</formula1>
      <formula2>45016</formula2>
    </dataValidation>
    <dataValidation type="list" allowBlank="1" showInputMessage="1" showErrorMessage="1" sqref="Y23 Y19 Y26" xr:uid="{160FCCB3-5909-4CAF-8D66-6C57FFC27B07}">
      <formula1>"6,5,4,3,2,1"</formula1>
    </dataValidation>
  </dataValidations>
  <pageMargins left="0.59055118110236215" right="0.59055118110236215" top="0.75" bottom="0.75" header="0.3" footer="0.3"/>
  <pageSetup paperSize="9" scale="8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29"/>
  <sheetViews>
    <sheetView view="pageBreakPreview" topLeftCell="A16" zoomScaleNormal="100" zoomScaleSheetLayoutView="100" workbookViewId="0">
      <selection activeCell="AF19" sqref="AF19:AL26"/>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32"/>
      <c r="Z19" s="333"/>
      <c r="AA19" s="333"/>
      <c r="AB19" s="333"/>
      <c r="AC19" s="333"/>
      <c r="AD19" s="333"/>
      <c r="AE19" s="166" t="s">
        <v>71</v>
      </c>
      <c r="AF19" s="302">
        <f>R19*Y19/6</f>
        <v>0</v>
      </c>
      <c r="AG19" s="302"/>
      <c r="AH19" s="302"/>
      <c r="AI19" s="302"/>
      <c r="AJ19" s="303"/>
      <c r="AK19" s="304" t="s">
        <v>126</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7"/>
      <c r="Z20" s="167"/>
      <c r="AA20" s="167"/>
      <c r="AB20" s="167"/>
      <c r="AC20" s="167"/>
      <c r="AD20" s="167"/>
      <c r="AE20" s="167"/>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7"/>
      <c r="Z21" s="167"/>
      <c r="AA21" s="167"/>
      <c r="AB21" s="167"/>
      <c r="AC21" s="167"/>
      <c r="AD21" s="167"/>
      <c r="AE21" s="167"/>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334" t="s">
        <v>182</v>
      </c>
      <c r="Z22" s="334"/>
      <c r="AA22" s="334"/>
      <c r="AB22" s="334"/>
      <c r="AC22" s="334"/>
      <c r="AD22" s="334"/>
      <c r="AE22" s="334"/>
      <c r="AF22" s="297" t="s">
        <v>183</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32"/>
      <c r="Z23" s="333"/>
      <c r="AA23" s="333"/>
      <c r="AB23" s="333"/>
      <c r="AC23" s="333"/>
      <c r="AD23" s="333"/>
      <c r="AE23" s="166" t="s">
        <v>71</v>
      </c>
      <c r="AF23" s="302">
        <f>R23*Y23/6</f>
        <v>0</v>
      </c>
      <c r="AG23" s="302"/>
      <c r="AH23" s="302"/>
      <c r="AI23" s="302"/>
      <c r="AJ23" s="303"/>
      <c r="AK23" s="304" t="s">
        <v>126</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7"/>
      <c r="Z24" s="167"/>
      <c r="AA24" s="167"/>
      <c r="AB24" s="167"/>
      <c r="AC24" s="167"/>
      <c r="AD24" s="167"/>
      <c r="AE24" s="167"/>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334" t="s">
        <v>182</v>
      </c>
      <c r="Z25" s="334"/>
      <c r="AA25" s="334"/>
      <c r="AB25" s="334"/>
      <c r="AC25" s="334"/>
      <c r="AD25" s="334"/>
      <c r="AE25" s="334"/>
      <c r="AF25" s="297" t="s">
        <v>184</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32"/>
      <c r="Z26" s="333"/>
      <c r="AA26" s="333"/>
      <c r="AB26" s="333"/>
      <c r="AC26" s="333"/>
      <c r="AD26" s="333"/>
      <c r="AE26" s="166" t="s">
        <v>71</v>
      </c>
      <c r="AF26" s="302">
        <f>R26*Y26/6</f>
        <v>0</v>
      </c>
      <c r="AG26" s="302"/>
      <c r="AH26" s="302"/>
      <c r="AI26" s="302"/>
      <c r="AJ26" s="303"/>
      <c r="AK26" s="304" t="s">
        <v>126</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100" priority="5">
      <formula>LEN(TRIM(AK4))=0</formula>
    </cfRule>
  </conditionalFormatting>
  <conditionalFormatting sqref="AM5:AN5">
    <cfRule type="containsBlanks" dxfId="99" priority="4">
      <formula>LEN(TRIM(AM5))=0</formula>
    </cfRule>
  </conditionalFormatting>
  <conditionalFormatting sqref="N3:R3 AP4 N7:AJ7 AP7:AU7">
    <cfRule type="containsBlanks" dxfId="98" priority="12">
      <formula>LEN(TRIM(N3))=0</formula>
    </cfRule>
  </conditionalFormatting>
  <conditionalFormatting sqref="N4:AE4">
    <cfRule type="containsBlanks" dxfId="97" priority="11">
      <formula>LEN(TRIM(N4))=0</formula>
    </cfRule>
  </conditionalFormatting>
  <conditionalFormatting sqref="N5:AE5">
    <cfRule type="containsBlanks" dxfId="96" priority="10">
      <formula>LEN(TRIM(N5))=0</formula>
    </cfRule>
  </conditionalFormatting>
  <conditionalFormatting sqref="AH5:AI5">
    <cfRule type="containsBlanks" dxfId="95" priority="9">
      <formula>LEN(TRIM(AH5))=0</formula>
    </cfRule>
  </conditionalFormatting>
  <conditionalFormatting sqref="S6:T6 V6:X6">
    <cfRule type="containsBlanks" dxfId="94" priority="8">
      <formula>LEN(TRIM(S6))=0</formula>
    </cfRule>
  </conditionalFormatting>
  <conditionalFormatting sqref="A10:A15">
    <cfRule type="containsBlanks" dxfId="93" priority="7">
      <formula>LEN(TRIM(A10))=0</formula>
    </cfRule>
  </conditionalFormatting>
  <conditionalFormatting sqref="AR5:AS5">
    <cfRule type="containsBlanks" dxfId="92" priority="6">
      <formula>LEN(TRIM(AR5))=0</formula>
    </cfRule>
  </conditionalFormatting>
  <conditionalFormatting sqref="Y19">
    <cfRule type="containsBlanks" dxfId="91" priority="1">
      <formula>LEN(TRIM(Y19))=0</formula>
    </cfRule>
  </conditionalFormatting>
  <conditionalFormatting sqref="Y23">
    <cfRule type="containsBlanks" dxfId="90" priority="3">
      <formula>LEN(TRIM(Y23))=0</formula>
    </cfRule>
  </conditionalFormatting>
  <conditionalFormatting sqref="Y26">
    <cfRule type="containsBlanks" dxfId="89" priority="2">
      <formula>LEN(TRIM(Y26))=0</formula>
    </cfRule>
  </conditionalFormatting>
  <dataValidations count="7">
    <dataValidation imeMode="halfAlpha" allowBlank="1" showInputMessage="1" showErrorMessage="1" sqref="AT5 AO5 AJ5" xr:uid="{A18F54B9-53DC-4136-9FEB-8A0AE9407ACD}"/>
    <dataValidation imeMode="disabled" allowBlank="1" showInputMessage="1" showErrorMessage="1" sqref="AR5:AS5 AM5:AN5 S6:T6 V6:Y6 AH5:AI5" xr:uid="{5B60B4E2-392F-426D-BE87-5CD17B49EF0D}"/>
    <dataValidation type="list" imeMode="disabled" allowBlank="1" showInputMessage="1" showErrorMessage="1" sqref="A10:A15" xr:uid="{99CFA4A9-5271-4FF6-AFB0-A0FF734F2B78}">
      <formula1>"○"</formula1>
    </dataValidation>
    <dataValidation type="textLength" allowBlank="1" showErrorMessage="1" error="10桁で入力してください。" sqref="N3:R3" xr:uid="{6FB3CF44-28E0-4D6E-9C36-1E4C1AEF96F3}">
      <formula1>9</formula1>
      <formula2>10</formula2>
    </dataValidation>
    <dataValidation type="list" allowBlank="1" showInputMessage="1" showErrorMessage="1" sqref="N5:AE5 D11:AU11" xr:uid="{2384E301-FC73-4325-9435-406CB8D61C65}">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51A67BC9-D46F-45CB-AB6C-96238E89816C}">
      <formula1>92</formula1>
      <formula2>45016</formula2>
    </dataValidation>
    <dataValidation type="list" allowBlank="1" showInputMessage="1" showErrorMessage="1" sqref="Y23 Y19 Y26" xr:uid="{681B926C-139A-4F2A-AF49-F181A2FAA658}">
      <formula1>"6,5,4,3,2,1"</formula1>
    </dataValidation>
  </dataValidations>
  <pageMargins left="0.59055118110236215" right="0.59055118110236215" top="0.75" bottom="0.75" header="0.3" footer="0.3"/>
  <pageSetup paperSize="9" scale="88"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29"/>
  <sheetViews>
    <sheetView view="pageBreakPreview" zoomScaleNormal="100" zoomScaleSheetLayoutView="100" workbookViewId="0">
      <selection activeCell="AF19" sqref="AF19:AL26"/>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32"/>
      <c r="Z19" s="333"/>
      <c r="AA19" s="333"/>
      <c r="AB19" s="333"/>
      <c r="AC19" s="333"/>
      <c r="AD19" s="333"/>
      <c r="AE19" s="166" t="s">
        <v>71</v>
      </c>
      <c r="AF19" s="302">
        <f>R19*Y19/6</f>
        <v>0</v>
      </c>
      <c r="AG19" s="302"/>
      <c r="AH19" s="302"/>
      <c r="AI19" s="302"/>
      <c r="AJ19" s="303"/>
      <c r="AK19" s="304" t="s">
        <v>126</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7"/>
      <c r="Z20" s="167"/>
      <c r="AA20" s="167"/>
      <c r="AB20" s="167"/>
      <c r="AC20" s="167"/>
      <c r="AD20" s="167"/>
      <c r="AE20" s="167"/>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7"/>
      <c r="Z21" s="167"/>
      <c r="AA21" s="167"/>
      <c r="AB21" s="167"/>
      <c r="AC21" s="167"/>
      <c r="AD21" s="167"/>
      <c r="AE21" s="167"/>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334" t="s">
        <v>182</v>
      </c>
      <c r="Z22" s="334"/>
      <c r="AA22" s="334"/>
      <c r="AB22" s="334"/>
      <c r="AC22" s="334"/>
      <c r="AD22" s="334"/>
      <c r="AE22" s="334"/>
      <c r="AF22" s="297" t="s">
        <v>183</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32"/>
      <c r="Z23" s="333"/>
      <c r="AA23" s="333"/>
      <c r="AB23" s="333"/>
      <c r="AC23" s="333"/>
      <c r="AD23" s="333"/>
      <c r="AE23" s="166" t="s">
        <v>71</v>
      </c>
      <c r="AF23" s="302">
        <f>R23*Y23/6</f>
        <v>0</v>
      </c>
      <c r="AG23" s="302"/>
      <c r="AH23" s="302"/>
      <c r="AI23" s="302"/>
      <c r="AJ23" s="303"/>
      <c r="AK23" s="304" t="s">
        <v>126</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7"/>
      <c r="Z24" s="167"/>
      <c r="AA24" s="167"/>
      <c r="AB24" s="167"/>
      <c r="AC24" s="167"/>
      <c r="AD24" s="167"/>
      <c r="AE24" s="167"/>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334" t="s">
        <v>182</v>
      </c>
      <c r="Z25" s="334"/>
      <c r="AA25" s="334"/>
      <c r="AB25" s="334"/>
      <c r="AC25" s="334"/>
      <c r="AD25" s="334"/>
      <c r="AE25" s="334"/>
      <c r="AF25" s="297" t="s">
        <v>184</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32"/>
      <c r="Z26" s="333"/>
      <c r="AA26" s="333"/>
      <c r="AB26" s="333"/>
      <c r="AC26" s="333"/>
      <c r="AD26" s="333"/>
      <c r="AE26" s="166" t="s">
        <v>71</v>
      </c>
      <c r="AF26" s="302">
        <f>R26*Y26/6</f>
        <v>0</v>
      </c>
      <c r="AG26" s="302"/>
      <c r="AH26" s="302"/>
      <c r="AI26" s="302"/>
      <c r="AJ26" s="303"/>
      <c r="AK26" s="304" t="s">
        <v>126</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88" priority="5">
      <formula>LEN(TRIM(AK4))=0</formula>
    </cfRule>
  </conditionalFormatting>
  <conditionalFormatting sqref="AM5:AN5">
    <cfRule type="containsBlanks" dxfId="87" priority="4">
      <formula>LEN(TRIM(AM5))=0</formula>
    </cfRule>
  </conditionalFormatting>
  <conditionalFormatting sqref="N3:R3 AP4 N7:AJ7 AP7:AU7">
    <cfRule type="containsBlanks" dxfId="86" priority="12">
      <formula>LEN(TRIM(N3))=0</formula>
    </cfRule>
  </conditionalFormatting>
  <conditionalFormatting sqref="N4:AE4">
    <cfRule type="containsBlanks" dxfId="85" priority="11">
      <formula>LEN(TRIM(N4))=0</formula>
    </cfRule>
  </conditionalFormatting>
  <conditionalFormatting sqref="N5:AE5">
    <cfRule type="containsBlanks" dxfId="84" priority="10">
      <formula>LEN(TRIM(N5))=0</formula>
    </cfRule>
  </conditionalFormatting>
  <conditionalFormatting sqref="AH5:AI5">
    <cfRule type="containsBlanks" dxfId="83" priority="9">
      <formula>LEN(TRIM(AH5))=0</formula>
    </cfRule>
  </conditionalFormatting>
  <conditionalFormatting sqref="S6:T6 V6:X6">
    <cfRule type="containsBlanks" dxfId="82" priority="8">
      <formula>LEN(TRIM(S6))=0</formula>
    </cfRule>
  </conditionalFormatting>
  <conditionalFormatting sqref="A10:A15">
    <cfRule type="containsBlanks" dxfId="81" priority="7">
      <formula>LEN(TRIM(A10))=0</formula>
    </cfRule>
  </conditionalFormatting>
  <conditionalFormatting sqref="AR5:AS5">
    <cfRule type="containsBlanks" dxfId="80" priority="6">
      <formula>LEN(TRIM(AR5))=0</formula>
    </cfRule>
  </conditionalFormatting>
  <conditionalFormatting sqref="Y19">
    <cfRule type="containsBlanks" dxfId="79" priority="1">
      <formula>LEN(TRIM(Y19))=0</formula>
    </cfRule>
  </conditionalFormatting>
  <conditionalFormatting sqref="Y23">
    <cfRule type="containsBlanks" dxfId="78" priority="3">
      <formula>LEN(TRIM(Y23))=0</formula>
    </cfRule>
  </conditionalFormatting>
  <conditionalFormatting sqref="Y26">
    <cfRule type="containsBlanks" dxfId="77" priority="2">
      <formula>LEN(TRIM(Y26))=0</formula>
    </cfRule>
  </conditionalFormatting>
  <dataValidations count="7">
    <dataValidation imeMode="halfAlpha" allowBlank="1" showInputMessage="1" showErrorMessage="1" sqref="AT5 AO5 AJ5" xr:uid="{A4173CD8-2EE0-47B4-A1B2-E59797B7D7C0}"/>
    <dataValidation imeMode="disabled" allowBlank="1" showInputMessage="1" showErrorMessage="1" sqref="AR5:AS5 AM5:AN5 S6:T6 V6:Y6 AH5:AI5" xr:uid="{DBAB86DF-CD73-46D3-8B32-CD02D33BFC45}"/>
    <dataValidation type="list" imeMode="disabled" allowBlank="1" showInputMessage="1" showErrorMessage="1" sqref="A10:A15" xr:uid="{7632B1CD-C79A-405A-9A9C-4154C0274BCE}">
      <formula1>"○"</formula1>
    </dataValidation>
    <dataValidation type="textLength" allowBlank="1" showErrorMessage="1" error="10桁で入力してください。" sqref="N3:R3" xr:uid="{E83D7FCE-B43C-4BC8-99B0-974474A98395}">
      <formula1>9</formula1>
      <formula2>10</formula2>
    </dataValidation>
    <dataValidation type="list" allowBlank="1" showInputMessage="1" showErrorMessage="1" sqref="N5:AE5 D11:AU11" xr:uid="{FDB7AD9D-E4D9-4CF4-AC4A-30157D206331}">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2FB66F02-951D-4085-8A27-B30ED34A63A2}">
      <formula1>92</formula1>
      <formula2>45016</formula2>
    </dataValidation>
    <dataValidation type="list" allowBlank="1" showInputMessage="1" showErrorMessage="1" sqref="Y23 Y19 Y26" xr:uid="{4B082D97-DA26-4D9E-818A-F2CB8B671492}">
      <formula1>"6,5,4,3,2,1"</formula1>
    </dataValidation>
  </dataValidations>
  <pageMargins left="0.59055118110236215" right="0.59055118110236215" top="0.75" bottom="0.75" header="0.3" footer="0.3"/>
  <pageSetup paperSize="9" scale="88"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29"/>
  <sheetViews>
    <sheetView view="pageBreakPreview" topLeftCell="A16" zoomScaleNormal="100" zoomScaleSheetLayoutView="100" workbookViewId="0">
      <selection activeCell="AF19" sqref="AF19:AL26"/>
    </sheetView>
  </sheetViews>
  <sheetFormatPr defaultRowHeight="12.6" x14ac:dyDescent="0.2"/>
  <cols>
    <col min="1" max="47" width="2.109375" style="3" customWidth="1"/>
    <col min="48" max="51" width="8.88671875" style="3"/>
    <col min="52" max="52" width="48.6640625" style="3" bestFit="1" customWidth="1"/>
    <col min="53" max="16384" width="8.88671875" style="3"/>
  </cols>
  <sheetData>
    <row r="1" spans="1:48" x14ac:dyDescent="0.2">
      <c r="A1" s="14" t="s">
        <v>65</v>
      </c>
      <c r="B1" s="14"/>
      <c r="C1" s="1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8" ht="42" customHeight="1" x14ac:dyDescent="0.2">
      <c r="A3" s="314" t="s">
        <v>0</v>
      </c>
      <c r="B3" s="315"/>
      <c r="C3" s="316"/>
      <c r="D3" s="84" t="s">
        <v>137</v>
      </c>
      <c r="E3" s="85"/>
      <c r="F3" s="85"/>
      <c r="G3" s="86"/>
      <c r="H3" s="86"/>
      <c r="I3" s="86"/>
      <c r="J3" s="86"/>
      <c r="K3" s="86"/>
      <c r="L3" s="86"/>
      <c r="M3" s="87"/>
      <c r="N3" s="260"/>
      <c r="O3" s="261"/>
      <c r="P3" s="261"/>
      <c r="Q3" s="261"/>
      <c r="R3" s="262"/>
      <c r="S3" s="88"/>
      <c r="T3" s="88"/>
      <c r="U3" s="88"/>
      <c r="V3" s="88"/>
      <c r="W3" s="88"/>
      <c r="X3" s="88"/>
      <c r="Y3" s="88"/>
      <c r="Z3" s="88"/>
      <c r="AA3" s="88"/>
      <c r="AB3" s="88"/>
      <c r="AC3" s="88"/>
      <c r="AD3" s="88"/>
      <c r="AE3" s="88"/>
      <c r="AF3" s="88"/>
      <c r="AG3" s="88"/>
      <c r="AH3" s="88"/>
      <c r="AI3" s="88"/>
      <c r="AJ3" s="89"/>
      <c r="AK3" s="89"/>
      <c r="AL3" s="89"/>
      <c r="AM3" s="89"/>
      <c r="AN3" s="89"/>
      <c r="AO3" s="89"/>
      <c r="AP3" s="89"/>
      <c r="AQ3" s="89"/>
      <c r="AR3" s="89"/>
      <c r="AS3" s="89"/>
      <c r="AT3" s="89"/>
      <c r="AU3" s="90"/>
    </row>
    <row r="4" spans="1:48" ht="42" customHeight="1" x14ac:dyDescent="0.2">
      <c r="A4" s="317"/>
      <c r="B4" s="318"/>
      <c r="C4" s="319"/>
      <c r="D4" s="91" t="s">
        <v>33</v>
      </c>
      <c r="E4" s="21"/>
      <c r="F4" s="21"/>
      <c r="G4" s="92"/>
      <c r="H4" s="92"/>
      <c r="I4" s="92"/>
      <c r="J4" s="92"/>
      <c r="K4" s="92"/>
      <c r="L4" s="92"/>
      <c r="M4" s="93"/>
      <c r="N4" s="263"/>
      <c r="O4" s="198"/>
      <c r="P4" s="198"/>
      <c r="Q4" s="198"/>
      <c r="R4" s="198"/>
      <c r="S4" s="198"/>
      <c r="T4" s="198"/>
      <c r="U4" s="198"/>
      <c r="V4" s="198"/>
      <c r="W4" s="198"/>
      <c r="X4" s="198"/>
      <c r="Y4" s="198"/>
      <c r="Z4" s="198"/>
      <c r="AA4" s="198"/>
      <c r="AB4" s="198"/>
      <c r="AC4" s="198"/>
      <c r="AD4" s="198"/>
      <c r="AE4" s="198"/>
      <c r="AF4" s="264" t="s">
        <v>54</v>
      </c>
      <c r="AG4" s="181"/>
      <c r="AH4" s="181"/>
      <c r="AI4" s="181"/>
      <c r="AJ4" s="181"/>
      <c r="AK4" s="265"/>
      <c r="AL4" s="265"/>
      <c r="AM4" s="265"/>
      <c r="AN4" s="265"/>
      <c r="AO4" s="265"/>
      <c r="AP4" s="265"/>
      <c r="AQ4" s="265"/>
      <c r="AR4" s="265"/>
      <c r="AS4" s="265"/>
      <c r="AT4" s="265"/>
      <c r="AU4" s="266"/>
    </row>
    <row r="5" spans="1:48" ht="42" customHeight="1" x14ac:dyDescent="0.2">
      <c r="A5" s="317"/>
      <c r="B5" s="318"/>
      <c r="C5" s="319"/>
      <c r="D5" s="94" t="s">
        <v>4</v>
      </c>
      <c r="E5" s="16"/>
      <c r="F5" s="16"/>
      <c r="G5" s="15"/>
      <c r="H5" s="15"/>
      <c r="I5" s="15"/>
      <c r="J5" s="15"/>
      <c r="K5" s="15"/>
      <c r="L5" s="15"/>
      <c r="M5" s="95"/>
      <c r="N5" s="273"/>
      <c r="O5" s="273"/>
      <c r="P5" s="273"/>
      <c r="Q5" s="273"/>
      <c r="R5" s="273"/>
      <c r="S5" s="273"/>
      <c r="T5" s="273"/>
      <c r="U5" s="273"/>
      <c r="V5" s="273"/>
      <c r="W5" s="273"/>
      <c r="X5" s="273"/>
      <c r="Y5" s="273"/>
      <c r="Z5" s="273"/>
      <c r="AA5" s="273"/>
      <c r="AB5" s="273"/>
      <c r="AC5" s="273"/>
      <c r="AD5" s="273"/>
      <c r="AE5" s="274"/>
      <c r="AF5" s="275" t="s">
        <v>93</v>
      </c>
      <c r="AG5" s="268"/>
      <c r="AH5" s="269"/>
      <c r="AI5" s="269"/>
      <c r="AJ5" s="96" t="s">
        <v>47</v>
      </c>
      <c r="AK5" s="275" t="s">
        <v>69</v>
      </c>
      <c r="AL5" s="268"/>
      <c r="AM5" s="269"/>
      <c r="AN5" s="269"/>
      <c r="AO5" s="97" t="s">
        <v>47</v>
      </c>
      <c r="AP5" s="267" t="s">
        <v>41</v>
      </c>
      <c r="AQ5" s="268"/>
      <c r="AR5" s="269"/>
      <c r="AS5" s="269"/>
      <c r="AT5" s="96" t="s">
        <v>47</v>
      </c>
      <c r="AU5" s="98"/>
      <c r="AV5" s="99"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2">
      <c r="A6" s="317"/>
      <c r="B6" s="318"/>
      <c r="C6" s="319"/>
      <c r="D6" s="323" t="s">
        <v>42</v>
      </c>
      <c r="E6" s="324"/>
      <c r="F6" s="324"/>
      <c r="G6" s="324"/>
      <c r="H6" s="324"/>
      <c r="I6" s="324"/>
      <c r="J6" s="324"/>
      <c r="K6" s="324"/>
      <c r="L6" s="324"/>
      <c r="M6" s="325"/>
      <c r="N6" s="100" t="s">
        <v>7</v>
      </c>
      <c r="O6" s="100"/>
      <c r="P6" s="100"/>
      <c r="Q6" s="100"/>
      <c r="R6" s="100"/>
      <c r="S6" s="270"/>
      <c r="T6" s="270"/>
      <c r="U6" s="100" t="s">
        <v>5</v>
      </c>
      <c r="V6" s="270"/>
      <c r="W6" s="270"/>
      <c r="X6" s="270"/>
      <c r="Y6" s="101"/>
      <c r="Z6" s="100" t="s">
        <v>16</v>
      </c>
      <c r="AA6" s="100"/>
      <c r="AB6" s="100"/>
      <c r="AC6" s="100"/>
      <c r="AD6" s="100"/>
      <c r="AE6" s="100"/>
      <c r="AF6" s="271"/>
      <c r="AG6" s="271"/>
      <c r="AH6" s="271"/>
      <c r="AI6" s="271"/>
      <c r="AJ6" s="271"/>
      <c r="AK6" s="271"/>
      <c r="AL6" s="271"/>
      <c r="AM6" s="271"/>
      <c r="AN6" s="271"/>
      <c r="AO6" s="271"/>
      <c r="AP6" s="271"/>
      <c r="AQ6" s="271"/>
      <c r="AR6" s="271"/>
      <c r="AS6" s="271"/>
      <c r="AT6" s="271"/>
      <c r="AU6" s="272"/>
    </row>
    <row r="7" spans="1:48" ht="42" customHeight="1" x14ac:dyDescent="0.2">
      <c r="A7" s="320"/>
      <c r="B7" s="321"/>
      <c r="C7" s="322"/>
      <c r="D7" s="326"/>
      <c r="E7" s="327"/>
      <c r="F7" s="327"/>
      <c r="G7" s="327"/>
      <c r="H7" s="327"/>
      <c r="I7" s="327"/>
      <c r="J7" s="327"/>
      <c r="K7" s="327"/>
      <c r="L7" s="327"/>
      <c r="M7" s="328"/>
      <c r="N7" s="276"/>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8"/>
    </row>
    <row r="8" spans="1:48" x14ac:dyDescent="0.2">
      <c r="A8" s="15"/>
      <c r="B8" s="15"/>
      <c r="C8" s="15"/>
      <c r="D8" s="15"/>
      <c r="E8" s="15"/>
      <c r="F8" s="15"/>
      <c r="G8" s="15"/>
      <c r="H8" s="15"/>
      <c r="I8" s="15"/>
      <c r="J8" s="15"/>
      <c r="K8" s="102"/>
      <c r="L8" s="103"/>
      <c r="M8" s="15"/>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row>
    <row r="9" spans="1:48" ht="29.25" customHeight="1" x14ac:dyDescent="0.2">
      <c r="A9" s="279" t="s">
        <v>29</v>
      </c>
      <c r="B9" s="280"/>
      <c r="C9" s="280"/>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2"/>
    </row>
    <row r="10" spans="1:48" ht="29.25" customHeight="1" x14ac:dyDescent="0.2">
      <c r="A10" s="283"/>
      <c r="B10" s="284"/>
      <c r="C10" s="285"/>
      <c r="D10" s="286" t="s">
        <v>164</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7"/>
    </row>
    <row r="11" spans="1:48" ht="29.25" customHeight="1" x14ac:dyDescent="0.2">
      <c r="A11" s="283"/>
      <c r="B11" s="284"/>
      <c r="C11" s="285"/>
      <c r="D11" s="288" t="s">
        <v>49</v>
      </c>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9"/>
    </row>
    <row r="12" spans="1:48" ht="29.25" customHeight="1" x14ac:dyDescent="0.2">
      <c r="A12" s="283"/>
      <c r="B12" s="284"/>
      <c r="C12" s="285"/>
      <c r="D12" s="288" t="s">
        <v>48</v>
      </c>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9"/>
    </row>
    <row r="13" spans="1:48" ht="29.25" customHeight="1" x14ac:dyDescent="0.2">
      <c r="A13" s="283"/>
      <c r="B13" s="284"/>
      <c r="C13" s="285"/>
      <c r="D13" s="288" t="s">
        <v>30</v>
      </c>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9"/>
    </row>
    <row r="14" spans="1:48" ht="29.25" customHeight="1" x14ac:dyDescent="0.2">
      <c r="A14" s="283"/>
      <c r="B14" s="284"/>
      <c r="C14" s="285"/>
      <c r="D14" s="288" t="s">
        <v>83</v>
      </c>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9"/>
    </row>
    <row r="15" spans="1:48" ht="29.25" customHeight="1" x14ac:dyDescent="0.2">
      <c r="A15" s="283"/>
      <c r="B15" s="284"/>
      <c r="C15" s="285"/>
      <c r="D15" s="290" t="s">
        <v>119</v>
      </c>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0"/>
      <c r="AL15" s="290"/>
      <c r="AM15" s="290"/>
      <c r="AN15" s="290"/>
      <c r="AO15" s="290"/>
      <c r="AP15" s="291"/>
      <c r="AQ15" s="291"/>
      <c r="AR15" s="291"/>
      <c r="AS15" s="291"/>
      <c r="AT15" s="291"/>
      <c r="AU15" s="292"/>
    </row>
    <row r="16" spans="1:48" ht="22.5" customHeight="1" x14ac:dyDescent="0.2">
      <c r="A16" s="15"/>
      <c r="B16" s="15"/>
      <c r="C16" s="15"/>
      <c r="D16" s="15"/>
      <c r="E16" s="15"/>
      <c r="F16" s="15"/>
      <c r="G16" s="15"/>
      <c r="H16" s="15"/>
      <c r="I16" s="15"/>
      <c r="J16" s="15"/>
      <c r="K16" s="102"/>
      <c r="L16" s="103"/>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row>
    <row r="17" spans="1:48" x14ac:dyDescent="0.2">
      <c r="A17" s="15"/>
      <c r="B17" s="15"/>
      <c r="C17" s="15"/>
      <c r="D17" s="15"/>
      <c r="E17" s="15"/>
      <c r="F17" s="15"/>
      <c r="G17" s="15"/>
      <c r="H17" s="15"/>
      <c r="I17" s="15"/>
      <c r="J17" s="15"/>
      <c r="K17" s="102"/>
      <c r="L17" s="103"/>
      <c r="M17" s="15"/>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row>
    <row r="18" spans="1:48" ht="41.25" customHeight="1" x14ac:dyDescent="0.2">
      <c r="A18" s="293" t="s">
        <v>11</v>
      </c>
      <c r="B18" s="294"/>
      <c r="C18" s="294"/>
      <c r="D18" s="294"/>
      <c r="E18" s="294"/>
      <c r="F18" s="294"/>
      <c r="G18" s="294"/>
      <c r="H18" s="294"/>
      <c r="I18" s="294"/>
      <c r="J18" s="294"/>
      <c r="K18" s="295" t="s">
        <v>6</v>
      </c>
      <c r="L18" s="295"/>
      <c r="M18" s="295"/>
      <c r="N18" s="295"/>
      <c r="O18" s="295"/>
      <c r="P18" s="295"/>
      <c r="Q18" s="295"/>
      <c r="R18" s="295" t="s">
        <v>44</v>
      </c>
      <c r="S18" s="295"/>
      <c r="T18" s="295"/>
      <c r="U18" s="295"/>
      <c r="V18" s="295"/>
      <c r="W18" s="295"/>
      <c r="X18" s="295"/>
      <c r="Y18" s="296" t="s">
        <v>70</v>
      </c>
      <c r="Z18" s="296"/>
      <c r="AA18" s="296"/>
      <c r="AB18" s="296"/>
      <c r="AC18" s="296"/>
      <c r="AD18" s="296"/>
      <c r="AE18" s="296"/>
      <c r="AF18" s="297" t="s">
        <v>156</v>
      </c>
      <c r="AG18" s="298"/>
      <c r="AH18" s="298"/>
      <c r="AI18" s="298"/>
      <c r="AJ18" s="298"/>
      <c r="AK18" s="298"/>
      <c r="AL18" s="299"/>
      <c r="AM18" s="104"/>
      <c r="AN18" s="104"/>
      <c r="AO18" s="104"/>
      <c r="AP18" s="104"/>
      <c r="AQ18" s="104"/>
      <c r="AR18" s="16"/>
      <c r="AS18" s="16"/>
      <c r="AT18" s="16"/>
      <c r="AU18" s="16"/>
    </row>
    <row r="19" spans="1:48" ht="41.25" customHeight="1" x14ac:dyDescent="0.2">
      <c r="A19" s="306">
        <f>IF(AH5="",0,AH5)</f>
        <v>0</v>
      </c>
      <c r="B19" s="307"/>
      <c r="C19" s="307"/>
      <c r="D19" s="307"/>
      <c r="E19" s="307"/>
      <c r="F19" s="307"/>
      <c r="G19" s="307"/>
      <c r="H19" s="307"/>
      <c r="I19" s="308"/>
      <c r="J19" s="105" t="s">
        <v>67</v>
      </c>
      <c r="K19" s="309">
        <v>5000</v>
      </c>
      <c r="L19" s="309"/>
      <c r="M19" s="309"/>
      <c r="N19" s="309"/>
      <c r="O19" s="310"/>
      <c r="P19" s="304" t="s">
        <v>125</v>
      </c>
      <c r="Q19" s="311"/>
      <c r="R19" s="302">
        <f>IF(AH5="",0,A19*K19)</f>
        <v>0</v>
      </c>
      <c r="S19" s="302"/>
      <c r="T19" s="302"/>
      <c r="U19" s="302"/>
      <c r="V19" s="303"/>
      <c r="W19" s="304" t="s">
        <v>125</v>
      </c>
      <c r="X19" s="311"/>
      <c r="Y19" s="332"/>
      <c r="Z19" s="333"/>
      <c r="AA19" s="333"/>
      <c r="AB19" s="333"/>
      <c r="AC19" s="333"/>
      <c r="AD19" s="333"/>
      <c r="AE19" s="166" t="s">
        <v>71</v>
      </c>
      <c r="AF19" s="302">
        <f>R19*Y19/6</f>
        <v>0</v>
      </c>
      <c r="AG19" s="302"/>
      <c r="AH19" s="302"/>
      <c r="AI19" s="302"/>
      <c r="AJ19" s="303"/>
      <c r="AK19" s="304" t="s">
        <v>126</v>
      </c>
      <c r="AL19" s="305"/>
      <c r="AM19" s="16"/>
      <c r="AN19" s="16"/>
      <c r="AO19" s="16"/>
      <c r="AP19" s="170"/>
      <c r="AQ19" s="170"/>
      <c r="AR19" s="16"/>
      <c r="AS19" s="16"/>
      <c r="AT19" s="16"/>
      <c r="AU19" s="16"/>
      <c r="AV19" s="107"/>
    </row>
    <row r="20" spans="1:48" ht="22.5" customHeight="1" x14ac:dyDescent="0.2">
      <c r="A20" s="15"/>
      <c r="B20" s="15"/>
      <c r="C20" s="15"/>
      <c r="D20" s="15"/>
      <c r="E20" s="15"/>
      <c r="F20" s="15"/>
      <c r="G20" s="108"/>
      <c r="H20" s="15"/>
      <c r="I20" s="15"/>
      <c r="J20" s="15"/>
      <c r="K20" s="102"/>
      <c r="L20" s="103"/>
      <c r="M20" s="15"/>
      <c r="N20" s="16"/>
      <c r="O20" s="16"/>
      <c r="P20" s="16"/>
      <c r="Q20" s="16"/>
      <c r="R20" s="16"/>
      <c r="S20" s="16"/>
      <c r="T20" s="16"/>
      <c r="U20" s="16"/>
      <c r="V20" s="16"/>
      <c r="W20" s="16"/>
      <c r="X20" s="16"/>
      <c r="Y20" s="167"/>
      <c r="Z20" s="167"/>
      <c r="AA20" s="167"/>
      <c r="AB20" s="167"/>
      <c r="AC20" s="167"/>
      <c r="AD20" s="167"/>
      <c r="AE20" s="167"/>
      <c r="AF20" s="16"/>
      <c r="AG20" s="16"/>
      <c r="AH20" s="16"/>
      <c r="AI20" s="16"/>
      <c r="AJ20" s="16"/>
      <c r="AK20" s="16"/>
      <c r="AL20" s="16"/>
      <c r="AM20" s="16"/>
      <c r="AN20" s="16"/>
      <c r="AO20" s="16"/>
      <c r="AP20" s="16"/>
      <c r="AQ20" s="16"/>
      <c r="AR20" s="16"/>
      <c r="AS20" s="16"/>
      <c r="AT20" s="16"/>
      <c r="AU20" s="16"/>
    </row>
    <row r="21" spans="1:48" x14ac:dyDescent="0.2">
      <c r="A21" s="15"/>
      <c r="B21" s="15"/>
      <c r="C21" s="15"/>
      <c r="D21" s="15"/>
      <c r="E21" s="15"/>
      <c r="F21" s="15"/>
      <c r="G21" s="15"/>
      <c r="H21" s="15"/>
      <c r="I21" s="15"/>
      <c r="J21" s="15"/>
      <c r="K21" s="102"/>
      <c r="L21" s="103"/>
      <c r="M21" s="15"/>
      <c r="N21" s="16"/>
      <c r="O21" s="16"/>
      <c r="P21" s="16"/>
      <c r="Q21" s="16"/>
      <c r="R21" s="16"/>
      <c r="S21" s="16"/>
      <c r="T21" s="16"/>
      <c r="U21" s="16"/>
      <c r="V21" s="16"/>
      <c r="W21" s="16"/>
      <c r="X21" s="16"/>
      <c r="Y21" s="167"/>
      <c r="Z21" s="167"/>
      <c r="AA21" s="167"/>
      <c r="AB21" s="167"/>
      <c r="AC21" s="167"/>
      <c r="AD21" s="167"/>
      <c r="AE21" s="167"/>
      <c r="AF21" s="16"/>
      <c r="AG21" s="16"/>
      <c r="AH21" s="16"/>
      <c r="AI21" s="16"/>
      <c r="AJ21" s="16"/>
      <c r="AK21" s="16"/>
      <c r="AL21" s="16"/>
      <c r="AM21" s="16"/>
      <c r="AN21" s="16"/>
      <c r="AO21" s="16"/>
      <c r="AP21" s="16"/>
      <c r="AQ21" s="16"/>
      <c r="AR21" s="16"/>
      <c r="AS21" s="16"/>
      <c r="AT21" s="16"/>
      <c r="AU21" s="16"/>
    </row>
    <row r="22" spans="1:48" ht="41.25" customHeight="1" x14ac:dyDescent="0.2">
      <c r="A22" s="293" t="s">
        <v>11</v>
      </c>
      <c r="B22" s="294"/>
      <c r="C22" s="294"/>
      <c r="D22" s="294"/>
      <c r="E22" s="294"/>
      <c r="F22" s="294"/>
      <c r="G22" s="294"/>
      <c r="H22" s="294"/>
      <c r="I22" s="294"/>
      <c r="J22" s="294"/>
      <c r="K22" s="295" t="s">
        <v>6</v>
      </c>
      <c r="L22" s="295"/>
      <c r="M22" s="295"/>
      <c r="N22" s="295"/>
      <c r="O22" s="295"/>
      <c r="P22" s="295"/>
      <c r="Q22" s="295"/>
      <c r="R22" s="295" t="s">
        <v>44</v>
      </c>
      <c r="S22" s="295"/>
      <c r="T22" s="295"/>
      <c r="U22" s="295"/>
      <c r="V22" s="295"/>
      <c r="W22" s="295"/>
      <c r="X22" s="295"/>
      <c r="Y22" s="334" t="s">
        <v>182</v>
      </c>
      <c r="Z22" s="334"/>
      <c r="AA22" s="334"/>
      <c r="AB22" s="334"/>
      <c r="AC22" s="334"/>
      <c r="AD22" s="334"/>
      <c r="AE22" s="334"/>
      <c r="AF22" s="297" t="s">
        <v>183</v>
      </c>
      <c r="AG22" s="298"/>
      <c r="AH22" s="298"/>
      <c r="AI22" s="298"/>
      <c r="AJ22" s="298"/>
      <c r="AK22" s="298"/>
      <c r="AL22" s="299"/>
      <c r="AM22" s="104"/>
      <c r="AN22" s="104"/>
      <c r="AO22" s="104"/>
      <c r="AP22" s="104"/>
      <c r="AQ22" s="104"/>
      <c r="AR22" s="16"/>
      <c r="AS22" s="16"/>
      <c r="AT22" s="16"/>
      <c r="AU22" s="16"/>
    </row>
    <row r="23" spans="1:48" ht="41.25" customHeight="1" x14ac:dyDescent="0.2">
      <c r="A23" s="306">
        <f>IF(AM5="",0,AM5)</f>
        <v>0</v>
      </c>
      <c r="B23" s="307"/>
      <c r="C23" s="307"/>
      <c r="D23" s="307"/>
      <c r="E23" s="307"/>
      <c r="F23" s="307"/>
      <c r="G23" s="307"/>
      <c r="H23" s="307"/>
      <c r="I23" s="308"/>
      <c r="J23" s="105" t="s">
        <v>67</v>
      </c>
      <c r="K23" s="309">
        <v>3300</v>
      </c>
      <c r="L23" s="309"/>
      <c r="M23" s="309"/>
      <c r="N23" s="309"/>
      <c r="O23" s="310"/>
      <c r="P23" s="304" t="s">
        <v>125</v>
      </c>
      <c r="Q23" s="311"/>
      <c r="R23" s="302">
        <f>IF(AM5="",0,A23*K23)</f>
        <v>0</v>
      </c>
      <c r="S23" s="302"/>
      <c r="T23" s="302"/>
      <c r="U23" s="302"/>
      <c r="V23" s="303"/>
      <c r="W23" s="304" t="s">
        <v>125</v>
      </c>
      <c r="X23" s="311"/>
      <c r="Y23" s="332"/>
      <c r="Z23" s="333"/>
      <c r="AA23" s="333"/>
      <c r="AB23" s="333"/>
      <c r="AC23" s="333"/>
      <c r="AD23" s="333"/>
      <c r="AE23" s="166" t="s">
        <v>71</v>
      </c>
      <c r="AF23" s="302">
        <f>R23*Y23/6</f>
        <v>0</v>
      </c>
      <c r="AG23" s="302"/>
      <c r="AH23" s="302"/>
      <c r="AI23" s="302"/>
      <c r="AJ23" s="303"/>
      <c r="AK23" s="304" t="s">
        <v>126</v>
      </c>
      <c r="AL23" s="305"/>
      <c r="AM23" s="16"/>
      <c r="AN23" s="16"/>
      <c r="AO23" s="16"/>
      <c r="AP23" s="170"/>
      <c r="AQ23" s="170"/>
      <c r="AR23" s="16"/>
      <c r="AS23" s="16"/>
      <c r="AT23" s="16"/>
      <c r="AU23" s="16"/>
      <c r="AV23" s="107"/>
    </row>
    <row r="24" spans="1:48" ht="22.5" customHeight="1" x14ac:dyDescent="0.2">
      <c r="A24" s="15"/>
      <c r="B24" s="15"/>
      <c r="C24" s="15"/>
      <c r="D24" s="15"/>
      <c r="E24" s="15"/>
      <c r="F24" s="15"/>
      <c r="G24" s="108"/>
      <c r="H24" s="15"/>
      <c r="I24" s="15"/>
      <c r="J24" s="15"/>
      <c r="K24" s="102"/>
      <c r="L24" s="103"/>
      <c r="M24" s="15"/>
      <c r="N24" s="16"/>
      <c r="O24" s="16"/>
      <c r="P24" s="16"/>
      <c r="Q24" s="16"/>
      <c r="R24" s="16"/>
      <c r="S24" s="16"/>
      <c r="T24" s="16"/>
      <c r="U24" s="16"/>
      <c r="V24" s="16"/>
      <c r="W24" s="16"/>
      <c r="X24" s="16"/>
      <c r="Y24" s="167"/>
      <c r="Z24" s="167"/>
      <c r="AA24" s="167"/>
      <c r="AB24" s="167"/>
      <c r="AC24" s="167"/>
      <c r="AD24" s="167"/>
      <c r="AE24" s="167"/>
      <c r="AF24" s="16"/>
      <c r="AG24" s="16"/>
      <c r="AH24" s="16"/>
      <c r="AI24" s="16"/>
      <c r="AJ24" s="16"/>
      <c r="AK24" s="16"/>
      <c r="AL24" s="16"/>
      <c r="AM24" s="16"/>
      <c r="AN24" s="16"/>
      <c r="AO24" s="16"/>
      <c r="AP24" s="16"/>
      <c r="AQ24" s="16"/>
      <c r="AR24" s="16"/>
      <c r="AS24" s="16"/>
      <c r="AT24" s="16"/>
      <c r="AU24" s="16"/>
    </row>
    <row r="25" spans="1:48" ht="41.25" customHeight="1" x14ac:dyDescent="0.2">
      <c r="A25" s="293" t="s">
        <v>61</v>
      </c>
      <c r="B25" s="294"/>
      <c r="C25" s="294"/>
      <c r="D25" s="294"/>
      <c r="E25" s="294"/>
      <c r="F25" s="294"/>
      <c r="G25" s="294"/>
      <c r="H25" s="294"/>
      <c r="I25" s="294"/>
      <c r="J25" s="294"/>
      <c r="K25" s="295" t="s">
        <v>6</v>
      </c>
      <c r="L25" s="295"/>
      <c r="M25" s="295"/>
      <c r="N25" s="295"/>
      <c r="O25" s="295"/>
      <c r="P25" s="295"/>
      <c r="Q25" s="295"/>
      <c r="R25" s="295" t="s">
        <v>44</v>
      </c>
      <c r="S25" s="295"/>
      <c r="T25" s="295"/>
      <c r="U25" s="295"/>
      <c r="V25" s="295"/>
      <c r="W25" s="295"/>
      <c r="X25" s="295"/>
      <c r="Y25" s="334" t="s">
        <v>182</v>
      </c>
      <c r="Z25" s="334"/>
      <c r="AA25" s="334"/>
      <c r="AB25" s="334"/>
      <c r="AC25" s="334"/>
      <c r="AD25" s="334"/>
      <c r="AE25" s="334"/>
      <c r="AF25" s="297" t="s">
        <v>184</v>
      </c>
      <c r="AG25" s="298"/>
      <c r="AH25" s="298"/>
      <c r="AI25" s="298"/>
      <c r="AJ25" s="298"/>
      <c r="AK25" s="298"/>
      <c r="AL25" s="299"/>
      <c r="AM25" s="109"/>
      <c r="AN25" s="104"/>
      <c r="AO25" s="104"/>
      <c r="AP25" s="104"/>
      <c r="AQ25" s="104"/>
      <c r="AR25" s="16"/>
      <c r="AS25" s="16"/>
      <c r="AT25" s="16"/>
      <c r="AU25" s="16"/>
    </row>
    <row r="26" spans="1:48" ht="41.25" customHeight="1" x14ac:dyDescent="0.2">
      <c r="A26" s="306">
        <f>IF(AR5="",0,AR5)</f>
        <v>0</v>
      </c>
      <c r="B26" s="307"/>
      <c r="C26" s="307"/>
      <c r="D26" s="307"/>
      <c r="E26" s="307"/>
      <c r="F26" s="307"/>
      <c r="G26" s="307"/>
      <c r="H26" s="307"/>
      <c r="I26" s="308"/>
      <c r="J26" s="105" t="s">
        <v>67</v>
      </c>
      <c r="K26" s="309">
        <v>1650</v>
      </c>
      <c r="L26" s="309"/>
      <c r="M26" s="309"/>
      <c r="N26" s="309"/>
      <c r="O26" s="310"/>
      <c r="P26" s="304" t="s">
        <v>125</v>
      </c>
      <c r="Q26" s="311"/>
      <c r="R26" s="302">
        <f>IF(AR5="",0,A26*K26)</f>
        <v>0</v>
      </c>
      <c r="S26" s="302"/>
      <c r="T26" s="302"/>
      <c r="U26" s="302"/>
      <c r="V26" s="303"/>
      <c r="W26" s="304" t="s">
        <v>125</v>
      </c>
      <c r="X26" s="311"/>
      <c r="Y26" s="332"/>
      <c r="Z26" s="333"/>
      <c r="AA26" s="333"/>
      <c r="AB26" s="333"/>
      <c r="AC26" s="333"/>
      <c r="AD26" s="333"/>
      <c r="AE26" s="166" t="s">
        <v>71</v>
      </c>
      <c r="AF26" s="302">
        <f>R26*Y26/6</f>
        <v>0</v>
      </c>
      <c r="AG26" s="302"/>
      <c r="AH26" s="302"/>
      <c r="AI26" s="302"/>
      <c r="AJ26" s="303"/>
      <c r="AK26" s="304" t="s">
        <v>126</v>
      </c>
      <c r="AL26" s="305"/>
      <c r="AM26" s="16"/>
      <c r="AN26" s="16"/>
      <c r="AO26" s="16"/>
      <c r="AP26" s="170"/>
      <c r="AQ26" s="170"/>
      <c r="AR26" s="16"/>
      <c r="AS26" s="16"/>
      <c r="AT26" s="16"/>
      <c r="AU26" s="16"/>
      <c r="AV26" s="107"/>
    </row>
    <row r="27" spans="1:48" ht="22.5" customHeight="1" x14ac:dyDescent="0.2">
      <c r="A27" s="15"/>
      <c r="B27" s="15"/>
      <c r="C27" s="15"/>
      <c r="D27" s="15"/>
      <c r="E27" s="15"/>
      <c r="F27" s="15"/>
      <c r="G27" s="15"/>
      <c r="H27" s="15"/>
      <c r="I27" s="15"/>
      <c r="J27" s="15"/>
      <c r="K27" s="102"/>
      <c r="L27" s="103"/>
      <c r="M27" s="15"/>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row>
    <row r="28" spans="1:48" ht="40.5" customHeight="1" x14ac:dyDescent="0.2">
      <c r="AJ28" s="329" t="s">
        <v>56</v>
      </c>
      <c r="AK28" s="330"/>
      <c r="AL28" s="330"/>
      <c r="AM28" s="330"/>
      <c r="AN28" s="330"/>
      <c r="AO28" s="330"/>
      <c r="AP28" s="295"/>
      <c r="AQ28" s="295"/>
      <c r="AR28" s="295"/>
      <c r="AS28" s="295"/>
      <c r="AT28" s="295"/>
      <c r="AU28" s="331"/>
    </row>
    <row r="29" spans="1:48" ht="40.5" customHeight="1" x14ac:dyDescent="0.2">
      <c r="AJ29" s="312">
        <f>AF19+AF23+AF26</f>
        <v>0</v>
      </c>
      <c r="AK29" s="313"/>
      <c r="AL29" s="313"/>
      <c r="AM29" s="313"/>
      <c r="AN29" s="313"/>
      <c r="AO29" s="313"/>
      <c r="AP29" s="302"/>
      <c r="AQ29" s="302"/>
      <c r="AR29" s="302"/>
      <c r="AS29" s="303"/>
      <c r="AT29" s="304" t="s">
        <v>125</v>
      </c>
      <c r="AU29" s="305"/>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AK4 AK7:AO7">
    <cfRule type="containsBlanks" dxfId="76" priority="5">
      <formula>LEN(TRIM(AK4))=0</formula>
    </cfRule>
  </conditionalFormatting>
  <conditionalFormatting sqref="AM5:AN5">
    <cfRule type="containsBlanks" dxfId="75" priority="4">
      <formula>LEN(TRIM(AM5))=0</formula>
    </cfRule>
  </conditionalFormatting>
  <conditionalFormatting sqref="N3:R3 AP4 N7:AJ7 AP7:AU7">
    <cfRule type="containsBlanks" dxfId="74" priority="12">
      <formula>LEN(TRIM(N3))=0</formula>
    </cfRule>
  </conditionalFormatting>
  <conditionalFormatting sqref="N4:AE4">
    <cfRule type="containsBlanks" dxfId="73" priority="11">
      <formula>LEN(TRIM(N4))=0</formula>
    </cfRule>
  </conditionalFormatting>
  <conditionalFormatting sqref="N5:AE5">
    <cfRule type="containsBlanks" dxfId="72" priority="10">
      <formula>LEN(TRIM(N5))=0</formula>
    </cfRule>
  </conditionalFormatting>
  <conditionalFormatting sqref="AH5:AI5">
    <cfRule type="containsBlanks" dxfId="71" priority="9">
      <formula>LEN(TRIM(AH5))=0</formula>
    </cfRule>
  </conditionalFormatting>
  <conditionalFormatting sqref="S6:T6 V6:X6">
    <cfRule type="containsBlanks" dxfId="70" priority="8">
      <formula>LEN(TRIM(S6))=0</formula>
    </cfRule>
  </conditionalFormatting>
  <conditionalFormatting sqref="A10:A15">
    <cfRule type="containsBlanks" dxfId="69" priority="7">
      <formula>LEN(TRIM(A10))=0</formula>
    </cfRule>
  </conditionalFormatting>
  <conditionalFormatting sqref="AR5:AS5">
    <cfRule type="containsBlanks" dxfId="68" priority="6">
      <formula>LEN(TRIM(AR5))=0</formula>
    </cfRule>
  </conditionalFormatting>
  <conditionalFormatting sqref="Y19">
    <cfRule type="containsBlanks" dxfId="67" priority="1">
      <formula>LEN(TRIM(Y19))=0</formula>
    </cfRule>
  </conditionalFormatting>
  <conditionalFormatting sqref="Y23">
    <cfRule type="containsBlanks" dxfId="66" priority="3">
      <formula>LEN(TRIM(Y23))=0</formula>
    </cfRule>
  </conditionalFormatting>
  <conditionalFormatting sqref="Y26">
    <cfRule type="containsBlanks" dxfId="65" priority="2">
      <formula>LEN(TRIM(Y26))=0</formula>
    </cfRule>
  </conditionalFormatting>
  <dataValidations count="7">
    <dataValidation imeMode="halfAlpha" allowBlank="1" showInputMessage="1" showErrorMessage="1" sqref="AT5 AO5 AJ5" xr:uid="{F687C008-6BB5-413E-9513-CA4A25BD7D17}"/>
    <dataValidation imeMode="disabled" allowBlank="1" showInputMessage="1" showErrorMessage="1" sqref="AR5:AS5 AM5:AN5 S6:T6 V6:Y6 AH5:AI5" xr:uid="{017FB5DC-C846-4BC5-8161-74BDE5788653}"/>
    <dataValidation type="list" imeMode="disabled" allowBlank="1" showInputMessage="1" showErrorMessage="1" sqref="A10:A15" xr:uid="{09027E01-2A41-4BEB-BADD-7D16E544FC0D}">
      <formula1>"○"</formula1>
    </dataValidation>
    <dataValidation type="textLength" allowBlank="1" showErrorMessage="1" error="10桁で入力してください。" sqref="N3:R3" xr:uid="{B5A88EEC-E7C9-4ED8-82ED-DE05761279C2}">
      <formula1>9</formula1>
      <formula2>10</formula2>
    </dataValidation>
    <dataValidation type="list" allowBlank="1" showInputMessage="1" showErrorMessage="1" sqref="N5:AE5 D11:AU11" xr:uid="{705FE93E-3844-43CC-B1B6-30C65320DFFF}">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9CAEC0EE-71B0-44B1-86AA-2F148F225ADF}">
      <formula1>92</formula1>
      <formula2>45016</formula2>
    </dataValidation>
    <dataValidation type="list" allowBlank="1" showInputMessage="1" showErrorMessage="1" sqref="Y23 Y19 Y26" xr:uid="{6878CBC3-40E0-4A93-BB6E-D5A38727C523}">
      <formula1>"6,5,4,3,2,1"</formula1>
    </dataValidation>
  </dataValidations>
  <pageMargins left="0.59055118110236215" right="0.59055118110236215" top="0.75" bottom="0.75" header="0.3" footer="0.3"/>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請求書</vt:lpstr>
      <vt:lpstr>委任状（申請者と口座名義人が違う場合に提出）</vt:lpstr>
      <vt:lpstr>施設１!Print_Area</vt:lpstr>
      <vt:lpstr>施設１０!Print_Area</vt:lpstr>
      <vt:lpstr>施設２!Print_Area</vt:lpstr>
      <vt:lpstr>施設３!Print_Area</vt:lpstr>
      <vt:lpstr>施設４!Print_Area</vt:lpstr>
      <vt:lpstr>施設５!Print_Area</vt:lpstr>
      <vt:lpstr>施設６!Print_Area</vt:lpstr>
      <vt:lpstr>施設７!Print_Area</vt:lpstr>
      <vt:lpstr>施設８!Print_Area</vt:lpstr>
      <vt:lpstr>施設９!Print_Area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senboku</cp:lastModifiedBy>
  <cp:lastPrinted>2025-07-01T06:46:22Z</cp:lastPrinted>
  <dcterms:created xsi:type="dcterms:W3CDTF">2018-06-19T01:27:02Z</dcterms:created>
  <dcterms:modified xsi:type="dcterms:W3CDTF">2025-07-01T06:47:47Z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2023-11-30T01:21:03Z</vt:filetime>
  </property>
</Properties>
</file>