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fs-lgmain.city.semboku.akita.jp\shakai\3_障がい福祉係\01_障がい福祉係共有\コ　その他\d.「電力・ガス・食料品等価格高騰重点支援地方交付金」\R07\04要綱\01食材料費\"/>
    </mc:Choice>
  </mc:AlternateContent>
  <xr:revisionPtr revIDLastSave="0" documentId="13_ncr:1_{08DF26BC-6CA6-4813-B6E0-B52CED04E6E5}" xr6:coauthVersionLast="47" xr6:coauthVersionMax="47" xr10:uidLastSave="{00000000-0000-0000-0000-000000000000}"/>
  <bookViews>
    <workbookView xWindow="-28920" yWindow="-120" windowWidth="28110" windowHeight="16440" tabRatio="904" activeTab="1"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state="hidden" r:id="rId12"/>
    <sheet name="施設１０" sheetId="13" state="hidden" r:id="rId13"/>
    <sheet name="請求書" sheetId="21" r:id="rId14"/>
    <sheet name="委任状（申請者と口座名義人が違う場合に提出）" sheetId="20" r:id="rId15"/>
  </sheets>
  <definedNames>
    <definedName name="_xlnm._FilterDatabase" localSheetId="3" hidden="1">施設１!$A$3:$AU$7</definedName>
    <definedName name="_xlnm._FilterDatabase" localSheetId="12" hidden="1">施設１０!$A$3:$AU$7</definedName>
    <definedName name="_xlnm._FilterDatabase" localSheetId="4" hidden="1">施設２!$A$3:$AU$7</definedName>
    <definedName name="_xlnm._FilterDatabase" localSheetId="5" hidden="1">施設３!$A$3:$AU$7</definedName>
    <definedName name="_xlnm._FilterDatabase" localSheetId="6" hidden="1">施設４!$A$3:$AU$7</definedName>
    <definedName name="_xlnm._FilterDatabase" localSheetId="7" hidden="1">施設５!$A$3:$AU$7</definedName>
    <definedName name="_xlnm._FilterDatabase" localSheetId="8" hidden="1">施設６!$A$3:$AU$7</definedName>
    <definedName name="_xlnm._FilterDatabase" localSheetId="9" hidden="1">施設７!$A$3:$AU$7</definedName>
    <definedName name="_xlnm._FilterDatabase" localSheetId="10" hidden="1">施設８!$A$3:$AU$7</definedName>
    <definedName name="_xlnm._FilterDatabase" localSheetId="11" hidden="1">施設９!$A$3:$AU$7</definedName>
    <definedName name="_xlnm.Print_Area" localSheetId="3">施設１!$A$1:$AU$29</definedName>
    <definedName name="_xlnm.Print_Area" localSheetId="12">施設１０!$A$1:$AU$29</definedName>
    <definedName name="_xlnm.Print_Area" localSheetId="4">施設２!$A$1:$AU$29</definedName>
    <definedName name="_xlnm.Print_Area" localSheetId="5">施設３!$A$1:$AU$29</definedName>
    <definedName name="_xlnm.Print_Area" localSheetId="6">施設４!$A$1:$AU$29</definedName>
    <definedName name="_xlnm.Print_Area" localSheetId="7">施設５!$A$1:$AU$29</definedName>
    <definedName name="_xlnm.Print_Area" localSheetId="8">施設６!$A$1:$AU$29</definedName>
    <definedName name="_xlnm.Print_Area" localSheetId="9">施設７!$A$1:$AU$29</definedName>
    <definedName name="_xlnm.Print_Area" localSheetId="10">施設８!$A$1:$AU$29</definedName>
    <definedName name="_xlnm.Print_Area" localSheetId="11">施設９!$A$1:$AU$29</definedName>
    <definedName name="_xlnm.Print_Area" localSheetId="2">'申請額一覧（別紙１）'!$A$1:$S$14</definedName>
    <definedName name="_xlnm.Print_Area" localSheetId="13">請求書!$A$1:$AL$88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6" i="10" l="1"/>
  <c r="AF23" i="10"/>
  <c r="AF19" i="10"/>
  <c r="AF26" i="9"/>
  <c r="AF23" i="9"/>
  <c r="AF19" i="9"/>
  <c r="AF26" i="8"/>
  <c r="AF23" i="8"/>
  <c r="AF19" i="8"/>
  <c r="AF26" i="7"/>
  <c r="AF23" i="7"/>
  <c r="AF19" i="7"/>
  <c r="AF26" i="6"/>
  <c r="AF23" i="6"/>
  <c r="AF19" i="6"/>
  <c r="AF19" i="3"/>
  <c r="AF23" i="3"/>
  <c r="AF26" i="3"/>
  <c r="G18" i="21" l="1"/>
  <c r="AF26" i="5"/>
  <c r="AF23" i="5"/>
  <c r="AF19" i="5"/>
  <c r="AF19" i="4"/>
  <c r="AJ29" i="3"/>
  <c r="R26" i="13"/>
  <c r="AF26" i="13" s="1"/>
  <c r="A26" i="13"/>
  <c r="R23" i="13"/>
  <c r="AF23" i="13" s="1"/>
  <c r="A23" i="13"/>
  <c r="R19" i="13"/>
  <c r="AF19" i="13" s="1"/>
  <c r="A19" i="13"/>
  <c r="AV5" i="13"/>
  <c r="R26" i="11"/>
  <c r="AF26" i="11" s="1"/>
  <c r="A26" i="11"/>
  <c r="R23" i="11"/>
  <c r="AF23" i="11" s="1"/>
  <c r="A23" i="11"/>
  <c r="R19" i="11"/>
  <c r="AF19" i="11" s="1"/>
  <c r="A19" i="11"/>
  <c r="AV5" i="11"/>
  <c r="R26" i="10"/>
  <c r="A26" i="10"/>
  <c r="R23" i="10"/>
  <c r="A23" i="10"/>
  <c r="R19" i="10"/>
  <c r="AJ29" i="10" s="1"/>
  <c r="A19" i="10"/>
  <c r="AV5" i="10"/>
  <c r="R26" i="9"/>
  <c r="A26" i="9"/>
  <c r="R23" i="9"/>
  <c r="A23" i="9"/>
  <c r="R19" i="9"/>
  <c r="AJ29" i="9" s="1"/>
  <c r="A19" i="9"/>
  <c r="AV5" i="9"/>
  <c r="R26" i="8"/>
  <c r="A26" i="8"/>
  <c r="R23" i="8"/>
  <c r="A23" i="8"/>
  <c r="R19" i="8"/>
  <c r="AJ29" i="8" s="1"/>
  <c r="A19" i="8"/>
  <c r="AV5" i="8"/>
  <c r="R26" i="7"/>
  <c r="A26" i="7"/>
  <c r="R23" i="7"/>
  <c r="A23" i="7"/>
  <c r="AJ29" i="7"/>
  <c r="R19" i="7"/>
  <c r="A19" i="7"/>
  <c r="AV5" i="7"/>
  <c r="R26" i="6"/>
  <c r="A26" i="6"/>
  <c r="R23" i="6"/>
  <c r="A23" i="6"/>
  <c r="R19" i="6"/>
  <c r="A19" i="6"/>
  <c r="AV5" i="6"/>
  <c r="R26" i="5"/>
  <c r="A26" i="5"/>
  <c r="R23" i="5"/>
  <c r="A23" i="5"/>
  <c r="R19" i="5"/>
  <c r="A19" i="5"/>
  <c r="AV5" i="5"/>
  <c r="A26" i="4"/>
  <c r="R26" i="4" s="1"/>
  <c r="AF26" i="4" s="1"/>
  <c r="A23" i="4"/>
  <c r="R23" i="4" s="1"/>
  <c r="AF23" i="4" s="1"/>
  <c r="A19" i="4"/>
  <c r="R19" i="4" s="1"/>
  <c r="AV5" i="4"/>
  <c r="G16" i="21"/>
  <c r="G13" i="21"/>
  <c r="L11" i="21"/>
  <c r="G11" i="21"/>
  <c r="R26" i="3"/>
  <c r="A26" i="3"/>
  <c r="A23" i="3"/>
  <c r="R23" i="3" s="1"/>
  <c r="R19" i="3"/>
  <c r="A19" i="3"/>
  <c r="AV5" i="3"/>
  <c r="V35" i="12"/>
  <c r="T35" i="12"/>
  <c r="S35" i="12"/>
  <c r="U35" i="12" s="1"/>
  <c r="R35" i="12"/>
  <c r="Q35" i="12"/>
  <c r="P35" i="12"/>
  <c r="O35" i="12"/>
  <c r="M35" i="12"/>
  <c r="L35" i="12"/>
  <c r="N35" i="12" s="1"/>
  <c r="K35" i="12"/>
  <c r="J35" i="12"/>
  <c r="I35" i="12"/>
  <c r="H35" i="12"/>
  <c r="F35" i="12"/>
  <c r="E35" i="12"/>
  <c r="D35" i="12"/>
  <c r="G35" i="12" s="1"/>
  <c r="C35" i="12"/>
  <c r="W29" i="12"/>
  <c r="T39" i="2" s="1"/>
  <c r="X16" i="12"/>
  <c r="X28" i="2" s="1"/>
  <c r="S13" i="12"/>
  <c r="R13" i="12"/>
  <c r="Q13" i="12"/>
  <c r="P13" i="12"/>
  <c r="O13" i="12"/>
  <c r="N13" i="12"/>
  <c r="M13" i="12"/>
  <c r="L13" i="12"/>
  <c r="K13" i="12"/>
  <c r="J13" i="12"/>
  <c r="I13" i="12"/>
  <c r="H13" i="12"/>
  <c r="G13" i="12"/>
  <c r="F13" i="12"/>
  <c r="E13" i="12"/>
  <c r="D13" i="12"/>
  <c r="C13" i="12"/>
  <c r="B13" i="12"/>
  <c r="S12" i="12"/>
  <c r="R12" i="12"/>
  <c r="Q12" i="12"/>
  <c r="P12" i="12"/>
  <c r="O12" i="12"/>
  <c r="N12" i="12"/>
  <c r="M12" i="12"/>
  <c r="L12" i="12"/>
  <c r="K12" i="12"/>
  <c r="J12" i="12"/>
  <c r="I12" i="12"/>
  <c r="H12" i="12"/>
  <c r="G12" i="12"/>
  <c r="F12" i="12"/>
  <c r="E12" i="12"/>
  <c r="D12" i="12"/>
  <c r="C12" i="12"/>
  <c r="B12" i="12"/>
  <c r="S11" i="12"/>
  <c r="R11" i="12"/>
  <c r="Q11" i="12"/>
  <c r="P11" i="12"/>
  <c r="O11" i="12"/>
  <c r="N11" i="12"/>
  <c r="M11" i="12"/>
  <c r="L11" i="12"/>
  <c r="K11" i="12"/>
  <c r="J11" i="12"/>
  <c r="I11" i="12"/>
  <c r="H11" i="12"/>
  <c r="G11" i="12"/>
  <c r="F11" i="12"/>
  <c r="E11" i="12"/>
  <c r="D11" i="12"/>
  <c r="C11" i="12"/>
  <c r="B11" i="12"/>
  <c r="S10" i="12"/>
  <c r="R10" i="12"/>
  <c r="Q10" i="12"/>
  <c r="P10" i="12"/>
  <c r="O10" i="12"/>
  <c r="N10" i="12"/>
  <c r="M10" i="12"/>
  <c r="L10" i="12"/>
  <c r="K10" i="12"/>
  <c r="J10" i="12"/>
  <c r="I10" i="12"/>
  <c r="H10" i="12"/>
  <c r="G10" i="12"/>
  <c r="F10" i="12"/>
  <c r="E10" i="12"/>
  <c r="D10" i="12"/>
  <c r="C10" i="12"/>
  <c r="B10" i="12"/>
  <c r="S9" i="12"/>
  <c r="R9" i="12"/>
  <c r="Q9" i="12"/>
  <c r="P9" i="12"/>
  <c r="O9" i="12"/>
  <c r="N9" i="12"/>
  <c r="M9" i="12"/>
  <c r="L9" i="12"/>
  <c r="K9" i="12"/>
  <c r="J9" i="12"/>
  <c r="I9" i="12"/>
  <c r="H9" i="12"/>
  <c r="G9" i="12"/>
  <c r="F9" i="12"/>
  <c r="E9" i="12"/>
  <c r="D9" i="12"/>
  <c r="C9" i="12"/>
  <c r="B9" i="12"/>
  <c r="S8" i="12"/>
  <c r="R8" i="12"/>
  <c r="Q8" i="12"/>
  <c r="P8" i="12"/>
  <c r="O8" i="12"/>
  <c r="N8" i="12"/>
  <c r="M8" i="12"/>
  <c r="L8" i="12"/>
  <c r="K8" i="12"/>
  <c r="J8" i="12"/>
  <c r="I8" i="12"/>
  <c r="H8" i="12"/>
  <c r="G8" i="12"/>
  <c r="F8" i="12"/>
  <c r="E8" i="12"/>
  <c r="D8" i="12"/>
  <c r="C8" i="12"/>
  <c r="B8" i="12"/>
  <c r="S7" i="12"/>
  <c r="R7" i="12"/>
  <c r="Q7" i="12"/>
  <c r="P7" i="12"/>
  <c r="O7" i="12"/>
  <c r="N7" i="12"/>
  <c r="M7" i="12"/>
  <c r="L7" i="12"/>
  <c r="K7" i="12"/>
  <c r="J7" i="12"/>
  <c r="I7" i="12"/>
  <c r="H7" i="12"/>
  <c r="G7" i="12"/>
  <c r="F7" i="12"/>
  <c r="E7" i="12"/>
  <c r="D7" i="12"/>
  <c r="C7" i="12"/>
  <c r="B7" i="12"/>
  <c r="S6" i="12"/>
  <c r="R6" i="12"/>
  <c r="Q6" i="12"/>
  <c r="P6" i="12"/>
  <c r="O6" i="12"/>
  <c r="N6" i="12"/>
  <c r="M6" i="12"/>
  <c r="L6" i="12"/>
  <c r="K6" i="12"/>
  <c r="J6" i="12"/>
  <c r="I6" i="12"/>
  <c r="H6" i="12"/>
  <c r="G6" i="12"/>
  <c r="F6" i="12"/>
  <c r="E6" i="12"/>
  <c r="D6" i="12"/>
  <c r="C6" i="12"/>
  <c r="B6" i="12"/>
  <c r="S5" i="12"/>
  <c r="R5" i="12"/>
  <c r="Q5" i="12"/>
  <c r="P5" i="12"/>
  <c r="O5" i="12"/>
  <c r="N5" i="12"/>
  <c r="M5" i="12"/>
  <c r="L5" i="12"/>
  <c r="K5" i="12"/>
  <c r="J5" i="12"/>
  <c r="I5" i="12"/>
  <c r="H5" i="12"/>
  <c r="G5" i="12"/>
  <c r="W16" i="12" s="1"/>
  <c r="T28" i="2" s="1"/>
  <c r="F5" i="12"/>
  <c r="E5" i="12"/>
  <c r="D5" i="12"/>
  <c r="C5" i="12"/>
  <c r="B5" i="12"/>
  <c r="S4" i="12"/>
  <c r="R4" i="12"/>
  <c r="Q4" i="12"/>
  <c r="P4" i="12"/>
  <c r="O4" i="12"/>
  <c r="N4" i="12"/>
  <c r="M4" i="12"/>
  <c r="L4" i="12"/>
  <c r="K4" i="12"/>
  <c r="J4" i="12"/>
  <c r="I4" i="12"/>
  <c r="H4" i="12"/>
  <c r="G4" i="12"/>
  <c r="W28" i="12" s="1"/>
  <c r="T38" i="2" s="1"/>
  <c r="F4" i="12"/>
  <c r="E4" i="12"/>
  <c r="D4" i="12"/>
  <c r="C4" i="12"/>
  <c r="B4" i="12"/>
  <c r="AJ29" i="13" l="1"/>
  <c r="AJ29" i="11"/>
  <c r="AJ29" i="6"/>
  <c r="AJ29" i="5"/>
  <c r="AB35" i="12"/>
  <c r="AC35" i="12"/>
  <c r="AJ29" i="4"/>
  <c r="X21" i="12"/>
  <c r="X25" i="2" s="1"/>
  <c r="W23" i="12"/>
  <c r="T33" i="2" s="1"/>
  <c r="AD35" i="12"/>
  <c r="X23" i="12"/>
  <c r="X33" i="2" s="1"/>
  <c r="X28" i="12"/>
  <c r="X38" i="2" s="1"/>
  <c r="X15" i="12"/>
  <c r="X27" i="2" s="1"/>
  <c r="X29" i="12"/>
  <c r="X39" i="2" s="1"/>
  <c r="S14" i="12"/>
  <c r="W17" i="12"/>
  <c r="T29" i="2" s="1"/>
  <c r="W30" i="12"/>
  <c r="T40" i="2" s="1"/>
  <c r="X17" i="12"/>
  <c r="X29" i="2" s="1"/>
  <c r="X30" i="12"/>
  <c r="X40" i="2" s="1"/>
  <c r="W25" i="12"/>
  <c r="T35" i="2" s="1"/>
  <c r="X25" i="12"/>
  <c r="X35" i="2" s="1"/>
  <c r="W26" i="12"/>
  <c r="T36" i="2" s="1"/>
  <c r="X26" i="12"/>
  <c r="X36" i="2" s="1"/>
  <c r="W20" i="12"/>
  <c r="T31" i="2" s="1"/>
  <c r="W27" i="12"/>
  <c r="T37" i="2" s="1"/>
  <c r="X20" i="12"/>
  <c r="X31" i="2" s="1"/>
  <c r="X27" i="12"/>
  <c r="X37" i="2" s="1"/>
  <c r="W24" i="12"/>
  <c r="T34" i="2" s="1"/>
  <c r="X24" i="12"/>
  <c r="X34" i="2" s="1"/>
  <c r="W18" i="12"/>
  <c r="T24" i="2" s="1"/>
  <c r="X18" i="12"/>
  <c r="X24" i="2" s="1"/>
  <c r="W19" i="12"/>
  <c r="T30" i="2" s="1"/>
  <c r="X19" i="12"/>
  <c r="X30" i="2" s="1"/>
  <c r="W15" i="12"/>
  <c r="T27" i="2" s="1"/>
  <c r="W21" i="12"/>
  <c r="T25" i="2" s="1"/>
  <c r="T32" i="2" l="1"/>
  <c r="Z35" i="12" s="1"/>
  <c r="T26" i="2"/>
  <c r="T42" i="2" s="1"/>
  <c r="X35" i="12" s="1"/>
  <c r="X26" i="2"/>
  <c r="T41" i="2"/>
  <c r="AA35" i="12" s="1"/>
  <c r="X41" i="2"/>
  <c r="X32" i="2"/>
  <c r="Y35" i="12" l="1"/>
  <c r="X42" i="2"/>
  <c r="G20" i="2" s="1"/>
  <c r="W35" i="12" s="1"/>
  <c r="P9"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b/>
            <sz val="28"/>
            <rFont val="ＭＳ ゴシック"/>
            <family val="3"/>
            <charset val="128"/>
          </rPr>
          <t>このシートは自動集計されますので、直接記入しないでください。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300-000001000000}">
      <text>
        <r>
          <rPr>
            <sz val="11"/>
            <color indexed="81"/>
            <rFont val="BIZ UD明朝 Medium"/>
            <family val="1"/>
            <charset val="128"/>
          </rPr>
          <t>半角数字10桁</t>
        </r>
      </text>
    </comment>
    <comment ref="AU5" authorId="1" shapeId="0" xr:uid="{00000000-0006-0000-0300-000002000000}">
      <text>
        <r>
          <rPr>
            <sz val="11"/>
            <color indexed="81"/>
            <rFont val="BIZ UD明朝 Medium"/>
            <family val="1"/>
            <charset val="128"/>
          </rPr>
          <t xml:space="preserve">・左欄のサービス種別の定員を入力してください。
</t>
        </r>
      </text>
    </comment>
    <comment ref="Y19" authorId="1" shapeId="0" xr:uid="{60EE4790-BA92-47F3-978D-0AB968AC3D48}">
      <text>
        <r>
          <rPr>
            <b/>
            <sz val="11"/>
            <color rgb="FFFF0000"/>
            <rFont val="BIZ UD明朝 Medium"/>
            <family val="1"/>
            <charset val="128"/>
          </rPr>
          <t>入所系①の場合に入力</t>
        </r>
        <r>
          <rPr>
            <sz val="11"/>
            <rFont val="BIZ UD明朝 Medium"/>
            <family val="1"/>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63FA412E-5F35-4416-84E0-3371DF6C51B7}">
      <text>
        <r>
          <rPr>
            <b/>
            <sz val="11"/>
            <color rgb="FFFF0000"/>
            <rFont val="BIZ UD明朝 Medium"/>
            <family val="1"/>
            <charset val="128"/>
          </rPr>
          <t>入所系②の場合に入力</t>
        </r>
        <r>
          <rPr>
            <sz val="11"/>
            <rFont val="BIZ UD明朝 Medium"/>
            <family val="1"/>
            <charset val="128"/>
          </rPr>
          <t xml:space="preserve">
【令和7年4月～令和7年9月30日の期間運営月数を入力してください。】
・注釈は、入所系①の場合と同様です。</t>
        </r>
      </text>
    </comment>
    <comment ref="Y26" authorId="1" shapeId="0" xr:uid="{45B54F43-D605-40F4-A719-90CF59EA5EC6}">
      <text>
        <r>
          <rPr>
            <b/>
            <sz val="11"/>
            <color rgb="FFFF0000"/>
            <rFont val="BIZ UD明朝 Medium"/>
            <family val="1"/>
            <charset val="128"/>
          </rPr>
          <t>通所系の場合に入力</t>
        </r>
        <r>
          <rPr>
            <sz val="11"/>
            <rFont val="BIZ UD明朝 Medium"/>
            <family val="1"/>
            <charset val="128"/>
          </rPr>
          <t xml:space="preserve">
【令和7年4月～令和7年9月30日の期間運営月数を入力してください。】
・注釈は、入所系①の場合と同様です。</t>
        </r>
        <r>
          <rPr>
            <sz val="1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194DE315-2A52-451D-9D62-86CA4F220282}">
      <text>
        <r>
          <rPr>
            <sz val="11"/>
            <color indexed="81"/>
            <rFont val="BIZ UD明朝 Medium"/>
            <family val="1"/>
            <charset val="128"/>
          </rPr>
          <t>半角数字10桁</t>
        </r>
      </text>
    </comment>
    <comment ref="AU5" authorId="1" shapeId="0" xr:uid="{5AA1C84F-E816-44E1-A9F2-3BE5B983992B}">
      <text>
        <r>
          <rPr>
            <sz val="11"/>
            <color indexed="81"/>
            <rFont val="BIZ UD明朝 Medium"/>
            <family val="1"/>
            <charset val="128"/>
          </rPr>
          <t xml:space="preserve">・左欄のサービス種別の定員を入力してください。
</t>
        </r>
      </text>
    </comment>
    <comment ref="Y19" authorId="1" shapeId="0" xr:uid="{C81706B6-E144-4913-845E-D0F7BC437921}">
      <text>
        <r>
          <rPr>
            <b/>
            <sz val="11"/>
            <color rgb="FFFF0000"/>
            <rFont val="BIZ UD明朝 Medium"/>
            <family val="1"/>
            <charset val="128"/>
          </rPr>
          <t>入所系①の場合に入力</t>
        </r>
        <r>
          <rPr>
            <sz val="11"/>
            <rFont val="BIZ UD明朝 Medium"/>
            <family val="1"/>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BA407509-62A5-4CDF-A325-E43CF1D1440A}">
      <text>
        <r>
          <rPr>
            <b/>
            <sz val="11"/>
            <color rgb="FFFF0000"/>
            <rFont val="BIZ UD明朝 Medium"/>
            <family val="1"/>
            <charset val="128"/>
          </rPr>
          <t>入所系②の場合に入力</t>
        </r>
        <r>
          <rPr>
            <sz val="11"/>
            <rFont val="BIZ UD明朝 Medium"/>
            <family val="1"/>
            <charset val="128"/>
          </rPr>
          <t xml:space="preserve">
【令和7年4月～令和7年9月30日の期間運営月数を入力してください。】
・注釈は、入所系①の場合と同様です。</t>
        </r>
      </text>
    </comment>
    <comment ref="Y26" authorId="1" shapeId="0" xr:uid="{762A37FB-E1A3-42A7-9718-45F6FAED427F}">
      <text>
        <r>
          <rPr>
            <b/>
            <sz val="11"/>
            <color rgb="FFFF0000"/>
            <rFont val="BIZ UD明朝 Medium"/>
            <family val="1"/>
            <charset val="128"/>
          </rPr>
          <t>通所系の場合に入力</t>
        </r>
        <r>
          <rPr>
            <sz val="11"/>
            <rFont val="BIZ UD明朝 Medium"/>
            <family val="1"/>
            <charset val="128"/>
          </rPr>
          <t xml:space="preserve">
【令和7年4月～令和7年9月30日の期間運営月数を入力してください。】
・注釈は、入所系①の場合と同様です。</t>
        </r>
        <r>
          <rPr>
            <sz val="1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11D9089-57B5-478C-9F1A-735BBE3E9793}">
      <text>
        <r>
          <rPr>
            <sz val="11"/>
            <color indexed="81"/>
            <rFont val="BIZ UD明朝 Medium"/>
            <family val="1"/>
            <charset val="128"/>
          </rPr>
          <t>半角数字10桁</t>
        </r>
      </text>
    </comment>
    <comment ref="AU5" authorId="1" shapeId="0" xr:uid="{E3944434-BA9E-418D-A718-093E17816C9E}">
      <text>
        <r>
          <rPr>
            <sz val="11"/>
            <color indexed="81"/>
            <rFont val="BIZ UD明朝 Medium"/>
            <family val="1"/>
            <charset val="128"/>
          </rPr>
          <t xml:space="preserve">・左欄のサービス種別の定員を入力してください。
</t>
        </r>
      </text>
    </comment>
    <comment ref="Y19" authorId="1" shapeId="0" xr:uid="{C7D96322-F025-487E-8888-FC5AE57A7BC5}">
      <text>
        <r>
          <rPr>
            <b/>
            <sz val="11"/>
            <color rgb="FFFF0000"/>
            <rFont val="BIZ UD明朝 Medium"/>
            <family val="1"/>
            <charset val="128"/>
          </rPr>
          <t>入所系①の場合に入力</t>
        </r>
        <r>
          <rPr>
            <sz val="11"/>
            <rFont val="BIZ UD明朝 Medium"/>
            <family val="1"/>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46597D15-B028-4FA1-AF55-E90D400ADA76}">
      <text>
        <r>
          <rPr>
            <b/>
            <sz val="11"/>
            <color rgb="FFFF0000"/>
            <rFont val="BIZ UD明朝 Medium"/>
            <family val="1"/>
            <charset val="128"/>
          </rPr>
          <t>入所系②の場合に入力</t>
        </r>
        <r>
          <rPr>
            <sz val="11"/>
            <rFont val="BIZ UD明朝 Medium"/>
            <family val="1"/>
            <charset val="128"/>
          </rPr>
          <t xml:space="preserve">
【令和7年4月～令和7年9月30日の期間運営月数を入力してください。】
・注釈は、入所系①の場合と同様です。</t>
        </r>
      </text>
    </comment>
    <comment ref="Y26" authorId="1" shapeId="0" xr:uid="{775FD01D-6063-4B72-936F-BF07AB5F31C1}">
      <text>
        <r>
          <rPr>
            <b/>
            <sz val="11"/>
            <color rgb="FFFF0000"/>
            <rFont val="BIZ UD明朝 Medium"/>
            <family val="1"/>
            <charset val="128"/>
          </rPr>
          <t>通所系の場合に入力</t>
        </r>
        <r>
          <rPr>
            <sz val="11"/>
            <rFont val="BIZ UD明朝 Medium"/>
            <family val="1"/>
            <charset val="128"/>
          </rPr>
          <t xml:space="preserve">
【令和7年4月～令和7年9月30日の期間運営月数を入力してください。】
・注釈は、入所系①の場合と同様です。</t>
        </r>
        <r>
          <rPr>
            <sz val="1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1312AB29-0DF2-49E2-89A9-0C58F0F63988}">
      <text>
        <r>
          <rPr>
            <sz val="11"/>
            <color indexed="81"/>
            <rFont val="BIZ UD明朝 Medium"/>
            <family val="1"/>
            <charset val="128"/>
          </rPr>
          <t>半角数字10桁</t>
        </r>
      </text>
    </comment>
    <comment ref="AU5" authorId="1" shapeId="0" xr:uid="{448B0A36-60A8-47FB-88D9-4D6286BEF09A}">
      <text>
        <r>
          <rPr>
            <sz val="11"/>
            <color indexed="81"/>
            <rFont val="BIZ UD明朝 Medium"/>
            <family val="1"/>
            <charset val="128"/>
          </rPr>
          <t xml:space="preserve">・左欄のサービス種別の定員を入力してください。
</t>
        </r>
      </text>
    </comment>
    <comment ref="Y19" authorId="1" shapeId="0" xr:uid="{49DA20BB-7267-46C4-BCC7-29CE75F4EBCE}">
      <text>
        <r>
          <rPr>
            <b/>
            <sz val="11"/>
            <color rgb="FFFF0000"/>
            <rFont val="BIZ UD明朝 Medium"/>
            <family val="1"/>
            <charset val="128"/>
          </rPr>
          <t>入所系①の場合に入力</t>
        </r>
        <r>
          <rPr>
            <sz val="11"/>
            <rFont val="BIZ UD明朝 Medium"/>
            <family val="1"/>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2FC3E3E6-A113-4164-A957-76CEA5408BCD}">
      <text>
        <r>
          <rPr>
            <b/>
            <sz val="11"/>
            <color rgb="FFFF0000"/>
            <rFont val="BIZ UD明朝 Medium"/>
            <family val="1"/>
            <charset val="128"/>
          </rPr>
          <t>入所系②の場合に入力</t>
        </r>
        <r>
          <rPr>
            <sz val="11"/>
            <rFont val="BIZ UD明朝 Medium"/>
            <family val="1"/>
            <charset val="128"/>
          </rPr>
          <t xml:space="preserve">
【令和7年4月～令和7年9月30日の期間運営月数を入力してください。】
・注釈は、入所系①の場合と同様です。</t>
        </r>
      </text>
    </comment>
    <comment ref="Y26" authorId="1" shapeId="0" xr:uid="{3240D774-9045-4E58-8680-69980334D908}">
      <text>
        <r>
          <rPr>
            <b/>
            <sz val="11"/>
            <color rgb="FFFF0000"/>
            <rFont val="BIZ UD明朝 Medium"/>
            <family val="1"/>
            <charset val="128"/>
          </rPr>
          <t>通所系の場合に入力</t>
        </r>
        <r>
          <rPr>
            <sz val="11"/>
            <rFont val="BIZ UD明朝 Medium"/>
            <family val="1"/>
            <charset val="128"/>
          </rPr>
          <t xml:space="preserve">
【令和7年4月～令和7年9月30日の期間運営月数を入力してください。】
・注釈は、入所系①の場合と同様です。</t>
        </r>
        <r>
          <rPr>
            <sz val="1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664B8D38-1ECD-4023-99AD-D084AD4BEC55}">
      <text>
        <r>
          <rPr>
            <sz val="11"/>
            <color indexed="81"/>
            <rFont val="BIZ UD明朝 Medium"/>
            <family val="1"/>
            <charset val="128"/>
          </rPr>
          <t>半角数字10桁</t>
        </r>
      </text>
    </comment>
    <comment ref="AU5" authorId="1" shapeId="0" xr:uid="{1E7C9148-CA46-4263-BDC8-8422E33C5702}">
      <text>
        <r>
          <rPr>
            <sz val="11"/>
            <color indexed="81"/>
            <rFont val="BIZ UD明朝 Medium"/>
            <family val="1"/>
            <charset val="128"/>
          </rPr>
          <t xml:space="preserve">・左欄のサービス種別の定員を入力してください。
</t>
        </r>
      </text>
    </comment>
    <comment ref="Y19" authorId="1" shapeId="0" xr:uid="{023CD52F-E8FB-40E6-93AC-6260CA8D36D8}">
      <text>
        <r>
          <rPr>
            <b/>
            <sz val="11"/>
            <color rgb="FFFF0000"/>
            <rFont val="BIZ UD明朝 Medium"/>
            <family val="1"/>
            <charset val="128"/>
          </rPr>
          <t>入所系①の場合に入力</t>
        </r>
        <r>
          <rPr>
            <sz val="11"/>
            <rFont val="BIZ UD明朝 Medium"/>
            <family val="1"/>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04C64861-E9DB-4D92-B769-E34655BDEB9F}">
      <text>
        <r>
          <rPr>
            <b/>
            <sz val="11"/>
            <color rgb="FFFF0000"/>
            <rFont val="BIZ UD明朝 Medium"/>
            <family val="1"/>
            <charset val="128"/>
          </rPr>
          <t>入所系②の場合に入力</t>
        </r>
        <r>
          <rPr>
            <sz val="11"/>
            <rFont val="BIZ UD明朝 Medium"/>
            <family val="1"/>
            <charset val="128"/>
          </rPr>
          <t xml:space="preserve">
【令和7年4月～令和7年9月30日の期間運営月数を入力してください。】
・注釈は、入所系①の場合と同様です。</t>
        </r>
      </text>
    </comment>
    <comment ref="Y26" authorId="1" shapeId="0" xr:uid="{BF74BCB4-32DB-4262-8E31-2D74320F5CED}">
      <text>
        <r>
          <rPr>
            <b/>
            <sz val="11"/>
            <color rgb="FFFF0000"/>
            <rFont val="BIZ UD明朝 Medium"/>
            <family val="1"/>
            <charset val="128"/>
          </rPr>
          <t>通所系の場合に入力</t>
        </r>
        <r>
          <rPr>
            <sz val="11"/>
            <rFont val="BIZ UD明朝 Medium"/>
            <family val="1"/>
            <charset val="128"/>
          </rPr>
          <t xml:space="preserve">
【令和7年4月～令和7年9月30日の期間運営月数を入力してください。】
・注釈は、入所系①の場合と同様です。</t>
        </r>
        <r>
          <rPr>
            <sz val="1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EFE62BAF-0196-429C-B6B1-EE3BE6839237}">
      <text>
        <r>
          <rPr>
            <sz val="11"/>
            <color indexed="81"/>
            <rFont val="BIZ UD明朝 Medium"/>
            <family val="1"/>
            <charset val="128"/>
          </rPr>
          <t>半角数字10桁</t>
        </r>
      </text>
    </comment>
    <comment ref="AU5" authorId="1" shapeId="0" xr:uid="{0272AE79-C4AF-4C9C-B696-EDEEB5B5074D}">
      <text>
        <r>
          <rPr>
            <sz val="11"/>
            <color indexed="81"/>
            <rFont val="BIZ UD明朝 Medium"/>
            <family val="1"/>
            <charset val="128"/>
          </rPr>
          <t xml:space="preserve">・左欄のサービス種別の定員を入力してください。
</t>
        </r>
      </text>
    </comment>
    <comment ref="Y19" authorId="1" shapeId="0" xr:uid="{28767ADC-0DF0-40D5-B4E0-074DAAB556CE}">
      <text>
        <r>
          <rPr>
            <b/>
            <sz val="11"/>
            <color rgb="FFFF0000"/>
            <rFont val="BIZ UD明朝 Medium"/>
            <family val="1"/>
            <charset val="128"/>
          </rPr>
          <t>入所系①の場合に入力</t>
        </r>
        <r>
          <rPr>
            <sz val="11"/>
            <rFont val="BIZ UD明朝 Medium"/>
            <family val="1"/>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32FBA584-2669-4B57-A6A4-58105141B8EF}">
      <text>
        <r>
          <rPr>
            <b/>
            <sz val="11"/>
            <color rgb="FFFF0000"/>
            <rFont val="BIZ UD明朝 Medium"/>
            <family val="1"/>
            <charset val="128"/>
          </rPr>
          <t>入所系②の場合に入力</t>
        </r>
        <r>
          <rPr>
            <sz val="11"/>
            <rFont val="BIZ UD明朝 Medium"/>
            <family val="1"/>
            <charset val="128"/>
          </rPr>
          <t xml:space="preserve">
【令和7年4月～令和7年9月30日の期間運営月数を入力してください。】
・注釈は、入所系①の場合と同様です。</t>
        </r>
      </text>
    </comment>
    <comment ref="Y26" authorId="1" shapeId="0" xr:uid="{5F5BDB8D-B9CD-49D7-9C20-97F07C7B0B72}">
      <text>
        <r>
          <rPr>
            <b/>
            <sz val="11"/>
            <color rgb="FFFF0000"/>
            <rFont val="BIZ UD明朝 Medium"/>
            <family val="1"/>
            <charset val="128"/>
          </rPr>
          <t>通所系の場合に入力</t>
        </r>
        <r>
          <rPr>
            <sz val="11"/>
            <rFont val="BIZ UD明朝 Medium"/>
            <family val="1"/>
            <charset val="128"/>
          </rPr>
          <t xml:space="preserve">
【令和7年4月～令和7年9月30日の期間運営月数を入力してください。】
・注釈は、入所系①の場合と同様です。</t>
        </r>
        <r>
          <rPr>
            <sz val="1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25A922C1-9264-4B81-AB11-92609AB0A705}">
      <text>
        <r>
          <rPr>
            <sz val="11"/>
            <color indexed="81"/>
            <rFont val="BIZ UD明朝 Medium"/>
            <family val="1"/>
            <charset val="128"/>
          </rPr>
          <t>半角数字10桁</t>
        </r>
      </text>
    </comment>
    <comment ref="AU5" authorId="1" shapeId="0" xr:uid="{90CD999F-09DF-4CBD-9FBE-94025E6FF5BF}">
      <text>
        <r>
          <rPr>
            <sz val="11"/>
            <color indexed="81"/>
            <rFont val="BIZ UD明朝 Medium"/>
            <family val="1"/>
            <charset val="128"/>
          </rPr>
          <t xml:space="preserve">・左欄のサービス種別の定員を入力してください。
</t>
        </r>
      </text>
    </comment>
    <comment ref="Y19" authorId="1" shapeId="0" xr:uid="{CE66C7A1-15F1-4712-A749-42EBDC31274B}">
      <text>
        <r>
          <rPr>
            <b/>
            <sz val="11"/>
            <color rgb="FFFF0000"/>
            <rFont val="BIZ UD明朝 Medium"/>
            <family val="1"/>
            <charset val="128"/>
          </rPr>
          <t>入所系①の場合に入力</t>
        </r>
        <r>
          <rPr>
            <sz val="11"/>
            <rFont val="BIZ UD明朝 Medium"/>
            <family val="1"/>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E0F17C75-37AB-4425-B0DC-9259DC80C091}">
      <text>
        <r>
          <rPr>
            <b/>
            <sz val="11"/>
            <color rgb="FFFF0000"/>
            <rFont val="BIZ UD明朝 Medium"/>
            <family val="1"/>
            <charset val="128"/>
          </rPr>
          <t>入所系②の場合に入力</t>
        </r>
        <r>
          <rPr>
            <sz val="11"/>
            <rFont val="BIZ UD明朝 Medium"/>
            <family val="1"/>
            <charset val="128"/>
          </rPr>
          <t xml:space="preserve">
【令和7年4月～令和7年9月30日の期間運営月数を入力してください。】
・注釈は、入所系①の場合と同様です。</t>
        </r>
      </text>
    </comment>
    <comment ref="Y26" authorId="1" shapeId="0" xr:uid="{08B8B2D0-0DCF-406E-B8CF-8656557FF56F}">
      <text>
        <r>
          <rPr>
            <b/>
            <sz val="11"/>
            <color rgb="FFFF0000"/>
            <rFont val="BIZ UD明朝 Medium"/>
            <family val="1"/>
            <charset val="128"/>
          </rPr>
          <t>通所系の場合に入力</t>
        </r>
        <r>
          <rPr>
            <sz val="11"/>
            <rFont val="BIZ UD明朝 Medium"/>
            <family val="1"/>
            <charset val="128"/>
          </rPr>
          <t xml:space="preserve">
【令和7年4月～令和7年9月30日の期間運営月数を入力してください。】
・注釈は、入所系①の場合と同様です。</t>
        </r>
        <r>
          <rPr>
            <sz val="1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E8426833-ADA1-4BA3-9F52-4BF477E88F00}">
      <text>
        <r>
          <rPr>
            <sz val="11"/>
            <color indexed="81"/>
            <rFont val="BIZ UD明朝 Medium"/>
            <family val="1"/>
            <charset val="128"/>
          </rPr>
          <t>半角数字10桁</t>
        </r>
      </text>
    </comment>
    <comment ref="AU5" authorId="1" shapeId="0" xr:uid="{51118119-E38B-4241-A7D2-69B47AAA594F}">
      <text>
        <r>
          <rPr>
            <sz val="11"/>
            <color indexed="81"/>
            <rFont val="BIZ UD明朝 Medium"/>
            <family val="1"/>
            <charset val="128"/>
          </rPr>
          <t xml:space="preserve">・左欄のサービス種別の定員を入力してください。
</t>
        </r>
      </text>
    </comment>
    <comment ref="Y19" authorId="1" shapeId="0" xr:uid="{76EE9D4C-E926-430C-AEC5-0BDD022A789E}">
      <text>
        <r>
          <rPr>
            <b/>
            <sz val="11"/>
            <color rgb="FFFF0000"/>
            <rFont val="BIZ UD明朝 Medium"/>
            <family val="1"/>
            <charset val="128"/>
          </rPr>
          <t>入所系①の場合に入力</t>
        </r>
        <r>
          <rPr>
            <sz val="11"/>
            <rFont val="BIZ UD明朝 Medium"/>
            <family val="1"/>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B7F4D1D9-1DFF-4021-82B6-63644F4835B7}">
      <text>
        <r>
          <rPr>
            <b/>
            <sz val="11"/>
            <color rgb="FFFF0000"/>
            <rFont val="BIZ UD明朝 Medium"/>
            <family val="1"/>
            <charset val="128"/>
          </rPr>
          <t>入所系②の場合に入力</t>
        </r>
        <r>
          <rPr>
            <sz val="11"/>
            <rFont val="BIZ UD明朝 Medium"/>
            <family val="1"/>
            <charset val="128"/>
          </rPr>
          <t xml:space="preserve">
【令和7年4月～令和7年9月30日の期間運営月数を入力してください。】
・注釈は、入所系①の場合と同様です。</t>
        </r>
      </text>
    </comment>
    <comment ref="Y26" authorId="1" shapeId="0" xr:uid="{5C04DB26-201F-4E59-B402-65FF1E4B1141}">
      <text>
        <r>
          <rPr>
            <b/>
            <sz val="11"/>
            <color rgb="FFFF0000"/>
            <rFont val="BIZ UD明朝 Medium"/>
            <family val="1"/>
            <charset val="128"/>
          </rPr>
          <t>通所系の場合に入力</t>
        </r>
        <r>
          <rPr>
            <sz val="11"/>
            <rFont val="BIZ UD明朝 Medium"/>
            <family val="1"/>
            <charset val="128"/>
          </rPr>
          <t xml:space="preserve">
【令和7年4月～令和7年9月30日の期間運営月数を入力してください。】
・注釈は、入所系①の場合と同様です。</t>
        </r>
        <r>
          <rPr>
            <sz val="1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BF26CD96-E523-4C8D-A6AA-B03A9073D21E}">
      <text>
        <r>
          <rPr>
            <sz val="11"/>
            <color indexed="81"/>
            <rFont val="BIZ UD明朝 Medium"/>
            <family val="1"/>
            <charset val="128"/>
          </rPr>
          <t>半角数字10桁</t>
        </r>
      </text>
    </comment>
    <comment ref="AU5" authorId="1" shapeId="0" xr:uid="{12F9EB33-53E9-4707-8A2F-78D0B3AA633B}">
      <text>
        <r>
          <rPr>
            <sz val="11"/>
            <color indexed="81"/>
            <rFont val="BIZ UD明朝 Medium"/>
            <family val="1"/>
            <charset val="128"/>
          </rPr>
          <t xml:space="preserve">・左欄のサービス種別の定員を入力してください。
</t>
        </r>
      </text>
    </comment>
    <comment ref="Y19" authorId="1" shapeId="0" xr:uid="{8811A7DB-26E2-4F05-AEE0-B202D0BC901E}">
      <text>
        <r>
          <rPr>
            <b/>
            <sz val="11"/>
            <color rgb="FFFF0000"/>
            <rFont val="BIZ UD明朝 Medium"/>
            <family val="1"/>
            <charset val="128"/>
          </rPr>
          <t>入所系①の場合に入力</t>
        </r>
        <r>
          <rPr>
            <sz val="11"/>
            <rFont val="BIZ UD明朝 Medium"/>
            <family val="1"/>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6E63027C-DC71-496F-9D88-D1B649A85D1C}">
      <text>
        <r>
          <rPr>
            <b/>
            <sz val="11"/>
            <color rgb="FFFF0000"/>
            <rFont val="BIZ UD明朝 Medium"/>
            <family val="1"/>
            <charset val="128"/>
          </rPr>
          <t>入所系②の場合に入力</t>
        </r>
        <r>
          <rPr>
            <sz val="11"/>
            <rFont val="BIZ UD明朝 Medium"/>
            <family val="1"/>
            <charset val="128"/>
          </rPr>
          <t xml:space="preserve">
【令和7年4月～令和7年9月30日の期間運営月数を入力してください。】
・注釈は、入所系①の場合と同様です。</t>
        </r>
      </text>
    </comment>
    <comment ref="Y26" authorId="1" shapeId="0" xr:uid="{B00E1F56-CE48-4B81-A4FA-42E996F9623F}">
      <text>
        <r>
          <rPr>
            <b/>
            <sz val="11"/>
            <color rgb="FFFF0000"/>
            <rFont val="BIZ UD明朝 Medium"/>
            <family val="1"/>
            <charset val="128"/>
          </rPr>
          <t>通所系の場合に入力</t>
        </r>
        <r>
          <rPr>
            <sz val="11"/>
            <rFont val="BIZ UD明朝 Medium"/>
            <family val="1"/>
            <charset val="128"/>
          </rPr>
          <t xml:space="preserve">
【令和7年4月～令和7年9月30日の期間運営月数を入力してください。】
・注釈は、入所系①の場合と同様です。</t>
        </r>
        <r>
          <rPr>
            <sz val="1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7FE478BD-66C5-4D86-AD4B-951C9CF5D164}">
      <text>
        <r>
          <rPr>
            <sz val="11"/>
            <color indexed="81"/>
            <rFont val="BIZ UD明朝 Medium"/>
            <family val="1"/>
            <charset val="128"/>
          </rPr>
          <t>半角数字10桁</t>
        </r>
      </text>
    </comment>
    <comment ref="AU5" authorId="1" shapeId="0" xr:uid="{32AB88CA-F861-49ED-BBFF-B6DCA070FB62}">
      <text>
        <r>
          <rPr>
            <sz val="11"/>
            <color indexed="81"/>
            <rFont val="BIZ UD明朝 Medium"/>
            <family val="1"/>
            <charset val="128"/>
          </rPr>
          <t xml:space="preserve">・左欄のサービス種別の定員を入力してください。
</t>
        </r>
      </text>
    </comment>
    <comment ref="Y19" authorId="1" shapeId="0" xr:uid="{4910B7C7-AB10-4605-95D1-FCEF00C113DF}">
      <text>
        <r>
          <rPr>
            <b/>
            <sz val="11"/>
            <color rgb="FFFF0000"/>
            <rFont val="BIZ UD明朝 Medium"/>
            <family val="1"/>
            <charset val="128"/>
          </rPr>
          <t>入所系①の場合に入力</t>
        </r>
        <r>
          <rPr>
            <sz val="11"/>
            <rFont val="BIZ UD明朝 Medium"/>
            <family val="1"/>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1" shapeId="0" xr:uid="{46B90113-5F5F-42A3-92AE-A9811AB233DA}">
      <text>
        <r>
          <rPr>
            <b/>
            <sz val="11"/>
            <color rgb="FFFF0000"/>
            <rFont val="BIZ UD明朝 Medium"/>
            <family val="1"/>
            <charset val="128"/>
          </rPr>
          <t>入所系②の場合に入力</t>
        </r>
        <r>
          <rPr>
            <sz val="11"/>
            <rFont val="BIZ UD明朝 Medium"/>
            <family val="1"/>
            <charset val="128"/>
          </rPr>
          <t xml:space="preserve">
【令和7年4月～令和7年9月30日の期間運営月数を入力してください。】
・注釈は、入所系①の場合と同様です。</t>
        </r>
      </text>
    </comment>
    <comment ref="Y26" authorId="1" shapeId="0" xr:uid="{2F77BB62-AAF6-4154-B4DD-CC8423F39551}">
      <text>
        <r>
          <rPr>
            <b/>
            <sz val="11"/>
            <color rgb="FFFF0000"/>
            <rFont val="BIZ UD明朝 Medium"/>
            <family val="1"/>
            <charset val="128"/>
          </rPr>
          <t>通所系の場合に入力</t>
        </r>
        <r>
          <rPr>
            <sz val="11"/>
            <rFont val="BIZ UD明朝 Medium"/>
            <family val="1"/>
            <charset val="128"/>
          </rPr>
          <t xml:space="preserve">
【令和7年4月～令和7年9月30日の期間運営月数を入力してください。】
・注釈は、入所系①の場合と同様です。</t>
        </r>
        <r>
          <rPr>
            <sz val="1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中村　康二</author>
  </authors>
  <commentList>
    <comment ref="AL3" authorId="0" shapeId="0" xr:uid="{00000000-0006-0000-0D00-000001000000}">
      <text>
        <r>
          <rPr>
            <sz val="11"/>
            <rFont val="ＭＳ Ｐゴシック"/>
            <family val="3"/>
            <charset val="128"/>
          </rPr>
          <t>注意！
請求書の日付は入力しないでください。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0E00-000004000000}">
      <text>
        <r>
          <rPr>
            <b/>
            <sz val="11"/>
            <color theme="0"/>
            <rFont val="ＭＳ Ｐゴシック"/>
            <family val="3"/>
            <charset val="128"/>
          </rPr>
          <t>申請者と口座名義人が違う場合に提出してください。</t>
        </r>
      </text>
    </comment>
    <comment ref="E16" authorId="0" shapeId="0" xr:uid="{00000000-0006-0000-0E00-000001000000}">
      <text>
        <r>
          <rPr>
            <b/>
            <sz val="11"/>
            <color theme="0"/>
            <rFont val="ＭＳ Ｐゴシック"/>
            <family val="3"/>
            <charset val="128"/>
          </rPr>
          <t>押印が必要です。</t>
        </r>
      </text>
    </comment>
    <comment ref="S19" authorId="1" shapeId="0" xr:uid="{00000000-0006-0000-0E00-000003000000}">
      <text>
        <r>
          <rPr>
            <b/>
            <sz val="11"/>
            <color theme="0"/>
            <rFont val="ＭＳ Ｐゴシック"/>
            <family val="3"/>
            <charset val="128"/>
          </rPr>
          <t>注意！
請求書の日付は入力しないでください。</t>
        </r>
      </text>
    </comment>
    <comment ref="N23" authorId="0" shapeId="0" xr:uid="{00000000-0006-0000-0E00-000002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<sst xmlns="http://schemas.openxmlformats.org/spreadsheetml/2006/main" count="781" uniqueCount="190">
  <si>
    <t>事業所・施設の状況</t>
    <rPh sb="0" eb="3">
      <t>ジギョウショ</t>
    </rPh>
    <rPh sb="4" eb="6">
      <t>シセツ</t>
    </rPh>
    <rPh sb="7" eb="9">
      <t>ジョウキョウ</t>
    </rPh>
    <phoneticPr fontId="5"/>
  </si>
  <si>
    <t>所 在 地　</t>
  </si>
  <si>
    <t>連絡先</t>
    <rPh sb="0" eb="3">
      <t>レンラクサキ</t>
    </rPh>
    <phoneticPr fontId="5"/>
  </si>
  <si>
    <t>住所</t>
  </si>
  <si>
    <t>サービス種別</t>
    <rPh sb="4" eb="6">
      <t>シュベツ</t>
    </rPh>
    <phoneticPr fontId="5"/>
  </si>
  <si>
    <t>‐</t>
  </si>
  <si>
    <t>基準単価</t>
    <rPh sb="0" eb="2">
      <t>キジュン</t>
    </rPh>
    <rPh sb="2" eb="4">
      <t>タンカ</t>
    </rPh>
    <phoneticPr fontId="5"/>
  </si>
  <si>
    <t>（郵便番号</t>
    <rPh sb="1" eb="3">
      <t>ユウビン</t>
    </rPh>
    <rPh sb="3" eb="5">
      <t>バンゴウ</t>
    </rPh>
    <phoneticPr fontId="5"/>
  </si>
  <si>
    <t>日</t>
    <rPh sb="0" eb="1">
      <t>ニチ</t>
    </rPh>
    <phoneticPr fontId="5"/>
  </si>
  <si>
    <t>法人名</t>
    <rPh sb="0" eb="2">
      <t>ホウジン</t>
    </rPh>
    <rPh sb="2" eb="3">
      <t>メイ</t>
    </rPh>
    <phoneticPr fontId="5"/>
  </si>
  <si>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</si>
  <si>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</si>
  <si>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年</t>
    <rPh sb="0" eb="1">
      <t>ネン</t>
    </rPh>
    <phoneticPr fontId="5"/>
  </si>
  <si>
    <t>月</t>
    <rPh sb="0" eb="1">
      <t>ゲツ</t>
    </rPh>
    <phoneticPr fontId="5"/>
  </si>
  <si>
    <t>フリガナ</t>
  </si>
  <si>
    <t>児童発達支援</t>
    <rPh sb="0" eb="2">
      <t>じどう</t>
    </rPh>
    <rPh sb="2" eb="4">
      <t>はったつ</t>
    </rPh>
    <rPh sb="4" eb="6">
      <t>しえん</t>
    </rPh>
    <phoneticPr fontId="3" type="Hiragana"/>
  </si>
  <si>
    <t>）</t>
  </si>
  <si>
    <t>事業所・施設名</t>
    <rPh sb="0" eb="3">
      <t>ジギョウショ</t>
    </rPh>
    <rPh sb="4" eb="7">
      <t>シセツメイ</t>
    </rPh>
    <phoneticPr fontId="5"/>
  </si>
  <si>
    <t>電話番号</t>
    <rPh sb="0" eb="2">
      <t>デンワ</t>
    </rPh>
    <rPh sb="2" eb="4">
      <t>バンゴウ</t>
    </rPh>
    <phoneticPr fontId="5"/>
  </si>
  <si>
    <t>区　　分</t>
    <rPh sb="0" eb="1">
      <t>く</t>
    </rPh>
    <rPh sb="3" eb="4">
      <t>ふん</t>
    </rPh>
    <phoneticPr fontId="3" type="Hiragana"/>
  </si>
  <si>
    <t>職　　名</t>
    <rPh sb="0" eb="1">
      <t>ショク</t>
    </rPh>
    <rPh sb="3" eb="4">
      <t>ナ</t>
    </rPh>
    <phoneticPr fontId="5"/>
  </si>
  <si>
    <t>氏　　名</t>
    <rPh sb="0" eb="1">
      <t>シ</t>
    </rPh>
    <rPh sb="3" eb="4">
      <t>ナ</t>
    </rPh>
    <phoneticPr fontId="5"/>
  </si>
  <si>
    <t>振込口座</t>
    <rPh sb="0" eb="2">
      <t>フリコミ</t>
    </rPh>
    <rPh sb="2" eb="4">
      <t>コウザ</t>
    </rPh>
    <phoneticPr fontId="5"/>
  </si>
  <si>
    <t>申請に関する担当者</t>
    <rPh sb="0" eb="2">
      <t>シンセイ</t>
    </rPh>
    <rPh sb="3" eb="4">
      <t>カン</t>
    </rPh>
    <rPh sb="6" eb="9">
      <t>タントウシャ</t>
    </rPh>
    <phoneticPr fontId="5"/>
  </si>
  <si>
    <t>（別記様式第１号）</t>
    <rPh sb="1" eb="3">
      <t>ベッキ</t>
    </rPh>
    <rPh sb="3" eb="5">
      <t>ヨウシキ</t>
    </rPh>
    <rPh sb="5" eb="6">
      <t>ダイ</t>
    </rPh>
    <rPh sb="7" eb="8">
      <t>ゴウ</t>
    </rPh>
    <phoneticPr fontId="5"/>
  </si>
  <si>
    <t>金融機関コード</t>
    <rPh sb="0" eb="2">
      <t>キンユウ</t>
    </rPh>
    <rPh sb="2" eb="4">
      <t>キカン</t>
    </rPh>
    <phoneticPr fontId="5"/>
  </si>
  <si>
    <t>　　令和</t>
    <rPh sb="2" eb="4">
      <t>レイワ</t>
    </rPh>
    <phoneticPr fontId="5"/>
  </si>
  <si>
    <t>申請額</t>
    <rPh sb="0" eb="3">
      <t>シンセイガク</t>
    </rPh>
    <phoneticPr fontId="5"/>
  </si>
  <si>
    <t>か所</t>
    <rPh sb="1" eb="2">
      <t>ショ</t>
    </rPh>
    <phoneticPr fontId="5"/>
  </si>
  <si>
    <t>誓　約　事　項</t>
    <rPh sb="0" eb="1">
      <t>チカイ</t>
    </rPh>
    <rPh sb="2" eb="3">
      <t>ヤク</t>
    </rPh>
    <rPh sb="4" eb="5">
      <t>コト</t>
    </rPh>
    <rPh sb="6" eb="7">
      <t>コウ</t>
    </rPh>
    <phoneticPr fontId="5"/>
  </si>
  <si>
    <t>　サービス種別・申請金額等の申請内容に相違ない。</t>
  </si>
  <si>
    <t>小　　計</t>
    <rPh sb="0" eb="1">
      <t>ショウ</t>
    </rPh>
    <rPh sb="3" eb="4">
      <t>ケイ</t>
    </rPh>
    <phoneticPr fontId="5"/>
  </si>
  <si>
    <t>開所日</t>
    <rPh sb="0" eb="2">
      <t>カイショ</t>
    </rPh>
    <rPh sb="2" eb="3">
      <t>ビ</t>
    </rPh>
    <phoneticPr fontId="5"/>
  </si>
  <si>
    <t>事業所・施設の名称</t>
    <rPh sb="0" eb="3">
      <t>ジギョウショ</t>
    </rPh>
    <rPh sb="4" eb="6">
      <t>シセツ</t>
    </rPh>
    <rPh sb="7" eb="9">
      <t>メイショウ</t>
    </rPh>
    <phoneticPr fontId="5"/>
  </si>
  <si>
    <t>No.</t>
  </si>
  <si>
    <t>申　請　者</t>
    <rPh sb="0" eb="1">
      <t>サル</t>
    </rPh>
    <rPh sb="2" eb="3">
      <t>ショウ</t>
    </rPh>
    <rPh sb="4" eb="5">
      <t>シャ</t>
    </rPh>
    <phoneticPr fontId="5"/>
  </si>
  <si>
    <t>法人所在地</t>
    <rPh sb="0" eb="2">
      <t>ホウジン</t>
    </rPh>
    <rPh sb="2" eb="5">
      <t>ショザイチ</t>
    </rPh>
    <phoneticPr fontId="5"/>
  </si>
  <si>
    <t>－</t>
  </si>
  <si>
    <t>E-mail</t>
  </si>
  <si>
    <t>通所系</t>
    <rPh sb="0" eb="2">
      <t>ツウショ</t>
    </rPh>
    <rPh sb="2" eb="3">
      <t>ケイ</t>
    </rPh>
    <phoneticPr fontId="5"/>
  </si>
  <si>
    <t>事業所･施設数</t>
    <rPh sb="0" eb="3">
      <t>ジギョウショ</t>
    </rPh>
    <rPh sb="4" eb="6">
      <t>シセツ</t>
    </rPh>
    <rPh sb="6" eb="7">
      <t>スウ</t>
    </rPh>
    <phoneticPr fontId="5"/>
  </si>
  <si>
    <t>通所
定員</t>
    <rPh sb="0" eb="2">
      <t>ツウショ</t>
    </rPh>
    <rPh sb="3" eb="5">
      <t>テイイン</t>
    </rPh>
    <phoneticPr fontId="5"/>
  </si>
  <si>
    <t>事業所・施設の所在地</t>
    <rPh sb="0" eb="3">
      <t>ジギョウショ</t>
    </rPh>
    <rPh sb="4" eb="6">
      <t>シセツ</t>
    </rPh>
    <rPh sb="7" eb="10">
      <t>ショザイチ</t>
    </rPh>
    <phoneticPr fontId="5"/>
  </si>
  <si>
    <t>合　　計</t>
    <rPh sb="0" eb="1">
      <t>ゴウ</t>
    </rPh>
    <rPh sb="3" eb="4">
      <t>ケイ</t>
    </rPh>
    <phoneticPr fontId="5"/>
  </si>
  <si>
    <t>算定額</t>
    <rPh sb="0" eb="2">
      <t>サンテイ</t>
    </rPh>
    <rPh sb="2" eb="3">
      <t>ガク</t>
    </rPh>
    <phoneticPr fontId="5"/>
  </si>
  <si>
    <t>算定額</t>
    <rPh sb="0" eb="3">
      <t>サンテイガク</t>
    </rPh>
    <phoneticPr fontId="5"/>
  </si>
  <si>
    <t>店舗コード</t>
    <rPh sb="0" eb="2">
      <t>テンポ</t>
    </rPh>
    <phoneticPr fontId="5"/>
  </si>
  <si>
    <t>人</t>
    <rPh sb="0" eb="1">
      <t>ニン</t>
    </rPh>
    <phoneticPr fontId="5"/>
  </si>
  <si>
    <t>　この助成金に係る収入及び支出等に係る証拠書類を適切に整備保管する。</t>
    <rPh sb="29" eb="31">
      <t>ホカン</t>
    </rPh>
    <phoneticPr fontId="5"/>
  </si>
  <si>
    <t>　この助成金と対象経費を重複して，他の助成金を受けていない。</t>
  </si>
  <si>
    <t>　添付書類</t>
    <rPh sb="1" eb="3">
      <t>テンプ</t>
    </rPh>
    <rPh sb="3" eb="5">
      <t>ショルイ</t>
    </rPh>
    <phoneticPr fontId="5"/>
  </si>
  <si>
    <t>代表者の職・氏名</t>
  </si>
  <si>
    <t>自立訓練（生活訓練）</t>
    <rPh sb="0" eb="2">
      <t>ジリツ</t>
    </rPh>
    <rPh sb="2" eb="4">
      <t>クンレン</t>
    </rPh>
    <rPh sb="5" eb="7">
      <t>セイカツ</t>
    </rPh>
    <rPh sb="7" eb="9">
      <t>クンレン</t>
    </rPh>
    <phoneticPr fontId="5"/>
  </si>
  <si>
    <t>Excelファイル名を代表となる事業所の事業所番号に変更</t>
  </si>
  <si>
    <t>開設日</t>
    <rPh sb="0" eb="3">
      <t>カイセツビ</t>
    </rPh>
    <phoneticPr fontId="5"/>
  </si>
  <si>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5"/>
  </si>
  <si>
    <t>申請額</t>
    <rPh sb="0" eb="2">
      <t>シンセイ</t>
    </rPh>
    <rPh sb="2" eb="3">
      <t>ガク</t>
    </rPh>
    <phoneticPr fontId="5"/>
  </si>
  <si>
    <t>普通</t>
    <rPh sb="0" eb="2">
      <t>フツウ</t>
    </rPh>
    <phoneticPr fontId="5"/>
  </si>
  <si>
    <t>ゆうちょ銀行</t>
    <rPh sb="4" eb="6">
      <t>ギンコウ</t>
    </rPh>
    <phoneticPr fontId="5"/>
  </si>
  <si>
    <t>記号</t>
    <rPh sb="0" eb="2">
      <t>キゴウ</t>
    </rPh>
    <phoneticPr fontId="5"/>
  </si>
  <si>
    <t>番号</t>
    <rPh sb="0" eb="2">
      <t>バンゴウ</t>
    </rPh>
    <phoneticPr fontId="5"/>
  </si>
  <si>
    <t>申請日における通所定員</t>
    <rPh sb="0" eb="3">
      <t>しんせいび</t>
    </rPh>
    <rPh sb="7" eb="9">
      <t>つうしょ</t>
    </rPh>
    <rPh sb="9" eb="11">
      <t>ていいん</t>
    </rPh>
    <phoneticPr fontId="3" type="Hiragana"/>
  </si>
  <si>
    <t>　（１）施設別申請額一覧（別紙１）</t>
    <rPh sb="4" eb="6">
      <t>シセツ</t>
    </rPh>
    <rPh sb="6" eb="7">
      <t>ベツ</t>
    </rPh>
    <rPh sb="7" eb="10">
      <t>シンセイガク</t>
    </rPh>
    <rPh sb="10" eb="12">
      <t>イチラン</t>
    </rPh>
    <rPh sb="13" eb="15">
      <t>ベッシ</t>
    </rPh>
    <phoneticPr fontId="5"/>
  </si>
  <si>
    <t>　（２）施設別個票（別紙２）</t>
    <rPh sb="4" eb="6">
      <t>シセツ</t>
    </rPh>
    <rPh sb="6" eb="7">
      <t>ベツ</t>
    </rPh>
    <rPh sb="7" eb="9">
      <t>コヒョウ</t>
    </rPh>
    <rPh sb="10" eb="12">
      <t>ベッシ</t>
    </rPh>
    <phoneticPr fontId="5"/>
  </si>
  <si>
    <t>施設別申請額一覧（別紙１）</t>
    <rPh sb="0" eb="2">
      <t>シセツ</t>
    </rPh>
    <rPh sb="2" eb="3">
      <t>ベツ</t>
    </rPh>
    <rPh sb="3" eb="6">
      <t>シンセイガク</t>
    </rPh>
    <rPh sb="6" eb="8">
      <t>イチラン</t>
    </rPh>
    <rPh sb="9" eb="11">
      <t>ベッシ</t>
    </rPh>
    <phoneticPr fontId="5"/>
  </si>
  <si>
    <t>施設別個票（別紙２）</t>
    <rPh sb="0" eb="2">
      <t>シセツ</t>
    </rPh>
    <rPh sb="2" eb="3">
      <t>ベツ</t>
    </rPh>
    <rPh sb="3" eb="5">
      <t>コヒョウ</t>
    </rPh>
    <rPh sb="6" eb="8">
      <t>ベッシ</t>
    </rPh>
    <phoneticPr fontId="5"/>
  </si>
  <si>
    <t>短期入所</t>
    <rPh sb="0" eb="2">
      <t>たんき</t>
    </rPh>
    <rPh sb="2" eb="4">
      <t>にゅうしょ</t>
    </rPh>
    <phoneticPr fontId="3" type="Hiragana"/>
  </si>
  <si>
    <t>人</t>
    <rPh sb="0" eb="1">
      <t>にん</t>
    </rPh>
    <phoneticPr fontId="3" type="Hiragana"/>
  </si>
  <si>
    <t>→交付決定通知送付先〒</t>
    <rPh sb="1" eb="3">
      <t>こうふ</t>
    </rPh>
    <rPh sb="3" eb="5">
      <t>けってい</t>
    </rPh>
    <rPh sb="5" eb="7">
      <t>つうち</t>
    </rPh>
    <rPh sb="7" eb="10">
      <t>そうふさき</t>
    </rPh>
    <phoneticPr fontId="3" type="Hiragana"/>
  </si>
  <si>
    <t>入所
定員②</t>
    <rPh sb="0" eb="2">
      <t>ニュウショ</t>
    </rPh>
    <rPh sb="3" eb="5">
      <t>テイイン</t>
    </rPh>
    <phoneticPr fontId="5"/>
  </si>
  <si>
    <t>運営月数</t>
    <rPh sb="0" eb="2">
      <t>ウンエイ</t>
    </rPh>
    <rPh sb="2" eb="3">
      <t>ゲツ</t>
    </rPh>
    <rPh sb="3" eb="4">
      <t>スウ</t>
    </rPh>
    <phoneticPr fontId="5"/>
  </si>
  <si>
    <t>月</t>
    <rPh sb="0" eb="1">
      <t>つき</t>
    </rPh>
    <phoneticPr fontId="3" type="Hiragana"/>
  </si>
  <si>
    <t>代表者職・氏名</t>
    <rPh sb="0" eb="3">
      <t>ダイヒョウシャ</t>
    </rPh>
    <rPh sb="3" eb="4">
      <t>ショク</t>
    </rPh>
    <rPh sb="5" eb="6">
      <t>シ</t>
    </rPh>
    <rPh sb="6" eb="7">
      <t>メイ</t>
    </rPh>
    <phoneticPr fontId="5"/>
  </si>
  <si>
    <t>申請額（通所）</t>
    <rPh sb="0" eb="2">
      <t>シンセイ</t>
    </rPh>
    <rPh sb="2" eb="3">
      <t>ガク</t>
    </rPh>
    <rPh sb="4" eb="6">
      <t>ツウショ</t>
    </rPh>
    <phoneticPr fontId="5"/>
  </si>
  <si>
    <t>定員
（通所）</t>
    <rPh sb="0" eb="2">
      <t>ていいん</t>
    </rPh>
    <rPh sb="4" eb="6">
      <t>つうしょ</t>
    </rPh>
    <phoneticPr fontId="3" type="Hiragana"/>
  </si>
  <si>
    <t>基準単価
（通所）</t>
    <rPh sb="0" eb="2">
      <t>キジュン</t>
    </rPh>
    <rPh sb="2" eb="4">
      <t>タンカ</t>
    </rPh>
    <rPh sb="6" eb="8">
      <t>ツウショ</t>
    </rPh>
    <phoneticPr fontId="5"/>
  </si>
  <si>
    <t>福祉型障害児入所施設</t>
    <rPh sb="0" eb="3">
      <t>ふくしがた</t>
    </rPh>
    <rPh sb="3" eb="6">
      <t>しょうがいじ</t>
    </rPh>
    <rPh sb="6" eb="8">
      <t>にゅうしょ</t>
    </rPh>
    <rPh sb="8" eb="10">
      <t>しせつ</t>
    </rPh>
    <phoneticPr fontId="3" type="Hiragana"/>
  </si>
  <si>
    <t>申請担当者職名</t>
    <rPh sb="0" eb="2">
      <t>しんせい</t>
    </rPh>
    <rPh sb="2" eb="5">
      <t>たんとうしゃ</t>
    </rPh>
    <rPh sb="5" eb="7">
      <t>しょくめい</t>
    </rPh>
    <phoneticPr fontId="3" type="Hiragana"/>
  </si>
  <si>
    <t>運営月数
（通所）</t>
    <rPh sb="0" eb="2">
      <t>ウンエイ</t>
    </rPh>
    <rPh sb="2" eb="3">
      <t>ツキ</t>
    </rPh>
    <rPh sb="3" eb="4">
      <t>スウ</t>
    </rPh>
    <rPh sb="6" eb="8">
      <t>ツウショ</t>
    </rPh>
    <phoneticPr fontId="5"/>
  </si>
  <si>
    <t>月</t>
    <rPh sb="0" eb="1">
      <t>がつ</t>
    </rPh>
    <phoneticPr fontId="3" type="Hiragana"/>
  </si>
  <si>
    <t>施設数</t>
    <rPh sb="0" eb="2">
      <t>しせつ</t>
    </rPh>
    <rPh sb="2" eb="3">
      <t>すう</t>
    </rPh>
    <phoneticPr fontId="3" type="Hiragana"/>
  </si>
  <si>
    <t>宿泊型自立訓練</t>
    <rPh sb="0" eb="3">
      <t>しゅくはくがた</t>
    </rPh>
    <rPh sb="3" eb="5">
      <t>じりつ</t>
    </rPh>
    <rPh sb="5" eb="7">
      <t>くんれん</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</si>
  <si>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</si>
  <si>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</si>
  <si>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</si>
  <si>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</si>
  <si>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</si>
  <si>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法 人 名</t>
  </si>
  <si>
    <t>代表者名</t>
  </si>
  <si>
    <t>令和</t>
    <rPh sb="0" eb="2">
      <t>れいわ</t>
    </rPh>
    <phoneticPr fontId="3" type="Hiragana"/>
  </si>
  <si>
    <t>法人名</t>
    <rPh sb="0" eb="2">
      <t>ほうじん</t>
    </rPh>
    <rPh sb="2" eb="3">
      <t>めい</t>
    </rPh>
    <phoneticPr fontId="3" type="Hiragana"/>
  </si>
  <si>
    <t>年</t>
    <rPh sb="0" eb="1">
      <t>ねん</t>
    </rPh>
    <phoneticPr fontId="3" type="Hiragana"/>
  </si>
  <si>
    <t>日</t>
    <rPh sb="0" eb="1">
      <t>にち</t>
    </rPh>
    <phoneticPr fontId="3" type="Hiragana"/>
  </si>
  <si>
    <t>入所
定員①</t>
    <rPh sb="0" eb="2">
      <t>ニュウショ</t>
    </rPh>
    <rPh sb="3" eb="5">
      <t>テイイン</t>
    </rPh>
    <phoneticPr fontId="5"/>
  </si>
  <si>
    <t>請　求　書</t>
    <rPh sb="0" eb="1">
      <t>ショウ</t>
    </rPh>
    <rPh sb="2" eb="3">
      <t>モトム</t>
    </rPh>
    <rPh sb="4" eb="5">
      <t>ショ</t>
    </rPh>
    <phoneticPr fontId="5"/>
  </si>
  <si>
    <t>【債権者】</t>
    <rPh sb="1" eb="4">
      <t>サイケンシャ</t>
    </rPh>
    <phoneticPr fontId="5"/>
  </si>
  <si>
    <t>郵便番号</t>
    <rPh sb="0" eb="2">
      <t>ユウビン</t>
    </rPh>
    <rPh sb="2" eb="4">
      <t>バンゴウ</t>
    </rPh>
    <phoneticPr fontId="5"/>
  </si>
  <si>
    <t>住所</t>
    <rPh sb="0" eb="1">
      <t>ジュウ</t>
    </rPh>
    <rPh sb="1" eb="2">
      <t>ショ</t>
    </rPh>
    <phoneticPr fontId="5"/>
  </si>
  <si>
    <t>【振込先口座】</t>
    <rPh sb="1" eb="4">
      <t>フリコミサキ</t>
    </rPh>
    <rPh sb="4" eb="6">
      <t>コウザ</t>
    </rPh>
    <phoneticPr fontId="5"/>
  </si>
  <si>
    <t>交付決定通知送付先〒枝</t>
    <rPh sb="0" eb="2">
      <t>こうふ</t>
    </rPh>
    <rPh sb="2" eb="4">
      <t>けってい</t>
    </rPh>
    <rPh sb="4" eb="6">
      <t>つうち</t>
    </rPh>
    <rPh sb="6" eb="9">
      <t>そうふさき</t>
    </rPh>
    <rPh sb="10" eb="11">
      <t>えだ</t>
    </rPh>
    <phoneticPr fontId="3" type="Hiragana"/>
  </si>
  <si>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5"/>
  </si>
  <si>
    <t>口座番号</t>
    <rPh sb="0" eb="2">
      <t>コウザ</t>
    </rPh>
    <rPh sb="2" eb="4">
      <t>バンゴウ</t>
    </rPh>
    <phoneticPr fontId="5"/>
  </si>
  <si>
    <t>請　求　金　額</t>
    <rPh sb="0" eb="1">
      <t>ショウ</t>
    </rPh>
    <rPh sb="2" eb="3">
      <t>モトム</t>
    </rPh>
    <rPh sb="4" eb="5">
      <t>カネ</t>
    </rPh>
    <rPh sb="6" eb="7">
      <t>ガク</t>
    </rPh>
    <phoneticPr fontId="5"/>
  </si>
  <si>
    <t>金融機関名</t>
    <rPh sb="0" eb="2">
      <t>キンユウ</t>
    </rPh>
    <rPh sb="2" eb="4">
      <t>キカン</t>
    </rPh>
    <rPh sb="4" eb="5">
      <t>メイ</t>
    </rPh>
    <phoneticPr fontId="5"/>
  </si>
  <si>
    <t>\</t>
  </si>
  <si>
    <t>令和　　 年　　 月　　 日</t>
    <rPh sb="0" eb="2">
      <t>レイワ</t>
    </rPh>
    <rPh sb="5" eb="6">
      <t>ネン</t>
    </rPh>
    <rPh sb="9" eb="10">
      <t>ガツ</t>
    </rPh>
    <rPh sb="13" eb="14">
      <t>ニチ</t>
    </rPh>
    <phoneticPr fontId="5"/>
  </si>
  <si>
    <t>支店名</t>
    <rPh sb="0" eb="3">
      <t>シテンメイ</t>
    </rPh>
    <phoneticPr fontId="5"/>
  </si>
  <si>
    <t>電話番号</t>
  </si>
  <si>
    <t>預 金 種 別</t>
    <rPh sb="0" eb="1">
      <t>アズカリ</t>
    </rPh>
    <rPh sb="2" eb="3">
      <t>キン</t>
    </rPh>
    <rPh sb="4" eb="5">
      <t>タネ</t>
    </rPh>
    <rPh sb="6" eb="7">
      <t>ベツ</t>
    </rPh>
    <phoneticPr fontId="5"/>
  </si>
  <si>
    <t>貯蓄</t>
    <rPh sb="0" eb="2">
      <t>チョチク</t>
    </rPh>
    <phoneticPr fontId="5"/>
  </si>
  <si>
    <t>当座</t>
  </si>
  <si>
    <t>その他</t>
  </si>
  <si>
    <t>ゆうちょ銀行以外の金融機関</t>
  </si>
  <si>
    <t>※ 振込口座情報は正確にご記入ください。</t>
    <rPh sb="2" eb="4">
      <t>フリコミ</t>
    </rPh>
    <rPh sb="4" eb="8">
      <t>コウザジョウホウ</t>
    </rPh>
    <rPh sb="9" eb="11">
      <t>セイカク</t>
    </rPh>
    <rPh sb="13" eb="15">
      <t>キニュウ</t>
    </rPh>
    <phoneticPr fontId="5"/>
  </si>
  <si>
    <t>　←番号が８桁ない場合は右詰で記入</t>
  </si>
  <si>
    <t>施設数（入所①）</t>
    <rPh sb="0" eb="3">
      <t>しせつすう</t>
    </rPh>
    <rPh sb="4" eb="6">
      <t>にゅうしょ</t>
    </rPh>
    <phoneticPr fontId="3" type="Hiragana"/>
  </si>
  <si>
    <t>共同生活援助（外部サービス利用型）</t>
    <rPh sb="0" eb="2">
      <t>きょうどう</t>
    </rPh>
    <rPh sb="2" eb="4">
      <t>せいかつ</t>
    </rPh>
    <rPh sb="4" eb="6">
      <t>えんじょ</t>
    </rPh>
    <rPh sb="7" eb="9">
      <t>がいぶ</t>
    </rPh>
    <rPh sb="13" eb="15">
      <t>りよう</t>
    </rPh>
    <rPh sb="15" eb="16">
      <t>がた</t>
    </rPh>
    <phoneticPr fontId="3" type="Hiragana"/>
  </si>
  <si>
    <t>ゆうちょ銀行の場合（通帳に表記されている記号５桁及び番号８桁を記入）</t>
    <rPh sb="7" eb="9">
      <t>バアイ</t>
    </rPh>
    <phoneticPr fontId="5"/>
  </si>
  <si>
    <t>市町村集計用</t>
    <rPh sb="0" eb="3">
      <t>しちょうそん</t>
    </rPh>
    <rPh sb="3" eb="5">
      <t>しゅうけい</t>
    </rPh>
    <rPh sb="5" eb="6">
      <t>よう</t>
    </rPh>
    <phoneticPr fontId="3" type="Hiragana"/>
  </si>
  <si>
    <t>　施設を休止・廃止する予定がない。</t>
    <rPh sb="1" eb="3">
      <t>しせつ</t>
    </rPh>
    <rPh sb="4" eb="6">
      <t>きゅうし</t>
    </rPh>
    <rPh sb="7" eb="9">
      <t>はいし</t>
    </rPh>
    <rPh sb="11" eb="13">
      <t>よてい</t>
    </rPh>
    <phoneticPr fontId="3" type="Hiragana"/>
  </si>
  <si>
    <t>申請（実績報告）額</t>
    <rPh sb="0" eb="2">
      <t>しんせい</t>
    </rPh>
    <rPh sb="3" eb="5">
      <t>じっせき</t>
    </rPh>
    <rPh sb="5" eb="7">
      <t>ほうこく</t>
    </rPh>
    <rPh sb="8" eb="9">
      <t>がく</t>
    </rPh>
    <phoneticPr fontId="3" type="Hiragana"/>
  </si>
  <si>
    <t>生活介護</t>
    <rPh sb="0" eb="2">
      <t>せいかつ</t>
    </rPh>
    <rPh sb="2" eb="4">
      <t>かいご</t>
    </rPh>
    <phoneticPr fontId="3" type="Hiragana"/>
  </si>
  <si>
    <t>定員
（入所①）</t>
    <rPh sb="0" eb="2">
      <t>テイイン</t>
    </rPh>
    <rPh sb="4" eb="6">
      <t>ニュウショ</t>
    </rPh>
    <phoneticPr fontId="5"/>
  </si>
  <si>
    <t>申請内訳</t>
    <rPh sb="0" eb="2">
      <t>シンセイ</t>
    </rPh>
    <rPh sb="2" eb="4">
      <t>ウチワケ</t>
    </rPh>
    <phoneticPr fontId="5"/>
  </si>
  <si>
    <t>運営月数
（入所②）</t>
    <rPh sb="0" eb="2">
      <t>ウンエイ</t>
    </rPh>
    <rPh sb="2" eb="3">
      <t>ツキ</t>
    </rPh>
    <rPh sb="3" eb="4">
      <t>スウ</t>
    </rPh>
    <rPh sb="6" eb="8">
      <t>ニュウショ</t>
    </rPh>
    <phoneticPr fontId="5"/>
  </si>
  <si>
    <t>円</t>
    <rPh sb="0" eb="1">
      <t>エン</t>
    </rPh>
    <phoneticPr fontId="5"/>
  </si>
  <si>
    <t>円</t>
  </si>
  <si>
    <t>放課後等デイサービス</t>
    <rPh sb="0" eb="3">
      <t>ホウカゴ</t>
    </rPh>
    <rPh sb="3" eb="4">
      <t>トウ</t>
    </rPh>
    <phoneticPr fontId="5"/>
  </si>
  <si>
    <t>連絡先ＴＥＬ</t>
    <rPh sb="0" eb="3">
      <t>れんらくさき</t>
    </rPh>
    <phoneticPr fontId="3" type="Hiragana"/>
  </si>
  <si>
    <t>施設入所支援</t>
    <rPh sb="0" eb="2">
      <t>しせつ</t>
    </rPh>
    <rPh sb="2" eb="4">
      <t>にゅうしょ</t>
    </rPh>
    <rPh sb="4" eb="6">
      <t>しえん</t>
    </rPh>
    <phoneticPr fontId="3" type="Hiragana"/>
  </si>
  <si>
    <t>共同生活援助（介護サービス包括型）</t>
    <rPh sb="0" eb="2">
      <t>きょうどう</t>
    </rPh>
    <rPh sb="2" eb="4">
      <t>せいかつ</t>
    </rPh>
    <rPh sb="4" eb="6">
      <t>えんじょ</t>
    </rPh>
    <rPh sb="7" eb="9">
      <t>かいご</t>
    </rPh>
    <rPh sb="13" eb="15">
      <t>ほうかつ</t>
    </rPh>
    <rPh sb="15" eb="16">
      <t>がた</t>
    </rPh>
    <phoneticPr fontId="3" type="Hiragana"/>
  </si>
  <si>
    <t>自立訓練（機能訓練）</t>
    <rPh sb="0" eb="2">
      <t>じりつ</t>
    </rPh>
    <rPh sb="2" eb="4">
      <t>くんれん</t>
    </rPh>
    <rPh sb="5" eb="7">
      <t>きのう</t>
    </rPh>
    <rPh sb="7" eb="9">
      <t>くんれん</t>
    </rPh>
    <phoneticPr fontId="3" type="Hiragana"/>
  </si>
  <si>
    <t>自立訓練（生活訓練）</t>
    <rPh sb="0" eb="2">
      <t>じりつ</t>
    </rPh>
    <rPh sb="2" eb="4">
      <t>くんれん</t>
    </rPh>
    <rPh sb="5" eb="7">
      <t>せいかつ</t>
    </rPh>
    <rPh sb="7" eb="9">
      <t>くんれん</t>
    </rPh>
    <phoneticPr fontId="3" type="Hiragana"/>
  </si>
  <si>
    <t>就労継続支援Ａ型</t>
    <rPh sb="0" eb="2">
      <t>しゅうろう</t>
    </rPh>
    <rPh sb="2" eb="4">
      <t>けいぞく</t>
    </rPh>
    <rPh sb="4" eb="6">
      <t>しえん</t>
    </rPh>
    <rPh sb="7" eb="8">
      <t>がた</t>
    </rPh>
    <phoneticPr fontId="3" type="Hiragana"/>
  </si>
  <si>
    <t>就労継続支援Ｂ型</t>
    <rPh sb="0" eb="2">
      <t>しゅうろう</t>
    </rPh>
    <rPh sb="2" eb="4">
      <t>けいぞく</t>
    </rPh>
    <rPh sb="4" eb="6">
      <t>しえん</t>
    </rPh>
    <rPh sb="7" eb="8">
      <t>がた</t>
    </rPh>
    <phoneticPr fontId="3" type="Hiragana"/>
  </si>
  <si>
    <t>就労継続支援Ａ型</t>
    <rPh sb="0" eb="2">
      <t>シュウロウ</t>
    </rPh>
    <rPh sb="2" eb="4">
      <t>ケイゾク</t>
    </rPh>
    <rPh sb="4" eb="6">
      <t>シエン</t>
    </rPh>
    <rPh sb="7" eb="8">
      <t>ガタ</t>
    </rPh>
    <phoneticPr fontId="5"/>
  </si>
  <si>
    <t>就労継続支援Ｂ型</t>
    <rPh sb="0" eb="2">
      <t>シュウロウ</t>
    </rPh>
    <rPh sb="2" eb="4">
      <t>ケイゾク</t>
    </rPh>
    <rPh sb="4" eb="6">
      <t>シエン</t>
    </rPh>
    <rPh sb="7" eb="8">
      <t>ガタ</t>
    </rPh>
    <phoneticPr fontId="5"/>
  </si>
  <si>
    <t>事業所番号</t>
    <rPh sb="0" eb="3">
      <t>ジギョウショ</t>
    </rPh>
    <rPh sb="3" eb="5">
      <t>バンゴウ</t>
    </rPh>
    <phoneticPr fontId="5"/>
  </si>
  <si>
    <t>共同生活援助（日中サービス支援型）</t>
    <rPh sb="0" eb="2">
      <t>きょうどう</t>
    </rPh>
    <rPh sb="2" eb="4">
      <t>せいかつ</t>
    </rPh>
    <rPh sb="4" eb="6">
      <t>えんじょ</t>
    </rPh>
    <rPh sb="7" eb="9">
      <t>にっちゅう</t>
    </rPh>
    <rPh sb="13" eb="15">
      <t>しえん</t>
    </rPh>
    <rPh sb="15" eb="16">
      <t>がた</t>
    </rPh>
    <phoneticPr fontId="3" type="Hiragana"/>
  </si>
  <si>
    <t>申請年</t>
    <rPh sb="0" eb="2">
      <t>しんせい</t>
    </rPh>
    <rPh sb="2" eb="3">
      <t>ねん</t>
    </rPh>
    <phoneticPr fontId="3" type="Hiragana"/>
  </si>
  <si>
    <t>申請月</t>
    <rPh sb="0" eb="2">
      <t>しんせい</t>
    </rPh>
    <rPh sb="2" eb="3">
      <t>がつ</t>
    </rPh>
    <phoneticPr fontId="3" type="Hiragana"/>
  </si>
  <si>
    <t>申請日</t>
    <rPh sb="0" eb="2">
      <t>しんせい</t>
    </rPh>
    <rPh sb="2" eb="3">
      <t>ひ</t>
    </rPh>
    <phoneticPr fontId="3" type="Hiragana"/>
  </si>
  <si>
    <t>→申請年月日</t>
    <rPh sb="1" eb="3">
      <t>しんせい</t>
    </rPh>
    <rPh sb="3" eb="6">
      <t>ねんがっぴ</t>
    </rPh>
    <phoneticPr fontId="3" type="Hiragana"/>
  </si>
  <si>
    <t>法人名フリガナ</t>
    <rPh sb="0" eb="2">
      <t>ほうじん</t>
    </rPh>
    <rPh sb="2" eb="3">
      <t>めい</t>
    </rPh>
    <phoneticPr fontId="3" type="Hiragana"/>
  </si>
  <si>
    <t>代表者職名</t>
    <rPh sb="0" eb="3">
      <t>だいひょうしゃ</t>
    </rPh>
    <rPh sb="3" eb="5">
      <t>しょくめい</t>
    </rPh>
    <phoneticPr fontId="3" type="Hiragana"/>
  </si>
  <si>
    <t>代表者氏名</t>
    <rPh sb="0" eb="3">
      <t>だいひょうしゃ</t>
    </rPh>
    <rPh sb="3" eb="5">
      <t>しめい</t>
    </rPh>
    <phoneticPr fontId="3" type="Hiragana"/>
  </si>
  <si>
    <t>法人〒親</t>
    <rPh sb="0" eb="2">
      <t>ほうじん</t>
    </rPh>
    <rPh sb="3" eb="4">
      <t>おや</t>
    </rPh>
    <phoneticPr fontId="3" type="Hiragana"/>
  </si>
  <si>
    <t>法人〒枝</t>
    <rPh sb="0" eb="2">
      <t>ほうじん</t>
    </rPh>
    <rPh sb="3" eb="4">
      <t>えだ</t>
    </rPh>
    <phoneticPr fontId="3" type="Hiragana"/>
  </si>
  <si>
    <t>→法人〒</t>
    <rPh sb="1" eb="3">
      <t>ほうじん</t>
    </rPh>
    <phoneticPr fontId="3" type="Hiragana"/>
  </si>
  <si>
    <t>法人所在地</t>
    <rPh sb="0" eb="2">
      <t>ほうじん</t>
    </rPh>
    <rPh sb="2" eb="5">
      <t>しょざいち</t>
    </rPh>
    <phoneticPr fontId="3" type="Hiragana"/>
  </si>
  <si>
    <t>連絡先Ｅ-ｍａｉｌ</t>
    <rPh sb="0" eb="3">
      <t>れんらくさき</t>
    </rPh>
    <phoneticPr fontId="3" type="Hiragana"/>
  </si>
  <si>
    <t>交付決定通知送付先〒親</t>
    <rPh sb="0" eb="2">
      <t>こうふ</t>
    </rPh>
    <rPh sb="2" eb="4">
      <t>けってい</t>
    </rPh>
    <rPh sb="4" eb="6">
      <t>つうち</t>
    </rPh>
    <rPh sb="6" eb="9">
      <t>そうふさき</t>
    </rPh>
    <rPh sb="10" eb="11">
      <t>おや</t>
    </rPh>
    <phoneticPr fontId="3" type="Hiragana"/>
  </si>
  <si>
    <t>交付決定通知送付先住所</t>
    <rPh sb="0" eb="2">
      <t>こうふ</t>
    </rPh>
    <rPh sb="2" eb="4">
      <t>けってい</t>
    </rPh>
    <rPh sb="4" eb="6">
      <t>つうち</t>
    </rPh>
    <rPh sb="6" eb="9">
      <t>そうふさき</t>
    </rPh>
    <rPh sb="9" eb="11">
      <t>じゅうしょ</t>
    </rPh>
    <phoneticPr fontId="3" type="Hiragana"/>
  </si>
  <si>
    <t>施設数（通所）</t>
    <rPh sb="0" eb="3">
      <t>しせつすう</t>
    </rPh>
    <rPh sb="4" eb="6">
      <t>つうしょ</t>
    </rPh>
    <phoneticPr fontId="3" type="Hiragana"/>
  </si>
  <si>
    <t>施設数（計）</t>
    <rPh sb="0" eb="3">
      <t>しせつすう</t>
    </rPh>
    <rPh sb="4" eb="5">
      <t>けい</t>
    </rPh>
    <phoneticPr fontId="3" type="Hiragana"/>
  </si>
  <si>
    <t>就労移行支援</t>
    <rPh sb="0" eb="2">
      <t>しゅうろう</t>
    </rPh>
    <rPh sb="2" eb="4">
      <t>いこう</t>
    </rPh>
    <rPh sb="4" eb="6">
      <t>しえん</t>
    </rPh>
    <phoneticPr fontId="3" type="Hiragana"/>
  </si>
  <si>
    <t>申請額（入所①）</t>
    <rPh sb="0" eb="2">
      <t>シンセイ</t>
    </rPh>
    <rPh sb="2" eb="3">
      <t>ガク</t>
    </rPh>
    <rPh sb="4" eb="6">
      <t>ニュウショ</t>
    </rPh>
    <phoneticPr fontId="5"/>
  </si>
  <si>
    <t>運営月数
（入所①）</t>
    <rPh sb="0" eb="2">
      <t>ウンエイ</t>
    </rPh>
    <rPh sb="2" eb="3">
      <t>ツキ</t>
    </rPh>
    <rPh sb="3" eb="4">
      <t>スウ</t>
    </rPh>
    <rPh sb="6" eb="8">
      <t>ニュウショ</t>
    </rPh>
    <phoneticPr fontId="5"/>
  </si>
  <si>
    <t>申請額（入所②）</t>
    <rPh sb="0" eb="2">
      <t>シンセイ</t>
    </rPh>
    <rPh sb="2" eb="3">
      <t>ガク</t>
    </rPh>
    <rPh sb="4" eb="6">
      <t>ニュウショ</t>
    </rPh>
    <phoneticPr fontId="5"/>
  </si>
  <si>
    <t>基準単価
（入所②）</t>
    <rPh sb="0" eb="2">
      <t>キジュン</t>
    </rPh>
    <rPh sb="2" eb="4">
      <t>タンカ</t>
    </rPh>
    <rPh sb="6" eb="8">
      <t>ニュウショ</t>
    </rPh>
    <phoneticPr fontId="5"/>
  </si>
  <si>
    <t>基準単価
（入所①）</t>
    <rPh sb="0" eb="2">
      <t>キジュン</t>
    </rPh>
    <rPh sb="2" eb="4">
      <t>タンカ</t>
    </rPh>
    <rPh sb="6" eb="8">
      <t>ニュウショ</t>
    </rPh>
    <phoneticPr fontId="5"/>
  </si>
  <si>
    <t>定員
（入所②）</t>
    <rPh sb="0" eb="2">
      <t>テイイン</t>
    </rPh>
    <rPh sb="4" eb="6">
      <t>ニュウショ</t>
    </rPh>
    <phoneticPr fontId="5"/>
  </si>
  <si>
    <t>入所系②</t>
    <rPh sb="0" eb="2">
      <t>ニュウショ</t>
    </rPh>
    <rPh sb="2" eb="3">
      <t>ケイ</t>
    </rPh>
    <phoneticPr fontId="5"/>
  </si>
  <si>
    <t>入所系①</t>
  </si>
  <si>
    <t>　この助成金は，施設利用者の食事提供に係る食材料費に充てる。</t>
    <rPh sb="8" eb="10">
      <t>シセツ</t>
    </rPh>
    <rPh sb="10" eb="13">
      <t>リヨウシャ</t>
    </rPh>
    <rPh sb="14" eb="16">
      <t>ショクジ</t>
    </rPh>
    <rPh sb="16" eb="18">
      <t>テイキョウ</t>
    </rPh>
    <rPh sb="19" eb="20">
      <t>カカ</t>
    </rPh>
    <rPh sb="21" eb="22">
      <t>ショク</t>
    </rPh>
    <rPh sb="22" eb="25">
      <t>ザイリョウヒ</t>
    </rPh>
    <rPh sb="26" eb="27">
      <t>ア</t>
    </rPh>
    <phoneticPr fontId="5"/>
  </si>
  <si>
    <t>施設数（入所②）</t>
    <rPh sb="0" eb="3">
      <t>しせつすう</t>
    </rPh>
    <rPh sb="4" eb="6">
      <t>にゅうしょ</t>
    </rPh>
    <phoneticPr fontId="3" type="Hiragana"/>
  </si>
  <si>
    <t>本申請書の使い方</t>
    <rPh sb="0" eb="1">
      <t>ホン</t>
    </rPh>
    <rPh sb="1" eb="4">
      <t>シンセイショ</t>
    </rPh>
    <rPh sb="5" eb="6">
      <t>ツカ</t>
    </rPh>
    <rPh sb="7" eb="8">
      <t>カタ</t>
    </rPh>
    <phoneticPr fontId="4"/>
  </si>
  <si>
    <t>手順</t>
    <rPh sb="0" eb="2">
      <t>テジュン</t>
    </rPh>
    <phoneticPr fontId="4"/>
  </si>
  <si>
    <t>法人本部の作業</t>
    <rPh sb="0" eb="2">
      <t>ホウジン</t>
    </rPh>
    <rPh sb="2" eb="4">
      <t>ホンブ</t>
    </rPh>
    <rPh sb="5" eb="7">
      <t>サギョウ</t>
    </rPh>
    <phoneticPr fontId="4"/>
  </si>
  <si>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4"/>
  </si>
  <si>
    <t>事業所ごとに「個票」の入力欄（黄色セル）に必要事項を入力
自動集計しますので、シート名は変更しないでください。</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phoneticPr fontId="4"/>
  </si>
  <si>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4"/>
  </si>
  <si>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4"/>
  </si>
  <si>
    <r>
      <t xml:space="preserve">「請求書」の必要事項を入力
</t>
    </r>
    <r>
      <rPr>
        <b/>
        <u/>
        <sz val="10"/>
        <color theme="1"/>
        <rFont val="BIZ UD明朝 Medium"/>
        <family val="1"/>
        <charset val="128"/>
      </rPr>
      <t>なお，提出の際に振込口座が確認できる通帳のコピーを必ず貼付すること。</t>
    </r>
    <rPh sb="1" eb="4">
      <t>セイキュウショ</t>
    </rPh>
    <rPh sb="6" eb="8">
      <t>ヒツヨウ</t>
    </rPh>
    <rPh sb="8" eb="10">
      <t>ジコウ</t>
    </rPh>
    <rPh sb="11" eb="13">
      <t>ニュウリョク</t>
    </rPh>
    <rPh sb="17" eb="19">
      <t>テイシュツ</t>
    </rPh>
    <rPh sb="20" eb="21">
      <t>サイ</t>
    </rPh>
    <rPh sb="22" eb="24">
      <t>フリコミ</t>
    </rPh>
    <rPh sb="24" eb="26">
      <t>コウザ</t>
    </rPh>
    <rPh sb="27" eb="29">
      <t>カクニン</t>
    </rPh>
    <rPh sb="32" eb="34">
      <t>ツウチョウ</t>
    </rPh>
    <rPh sb="39" eb="40">
      <t>カナラ</t>
    </rPh>
    <rPh sb="41" eb="43">
      <t>テンプ</t>
    </rPh>
    <phoneticPr fontId="4"/>
  </si>
  <si>
    <r>
      <t xml:space="preserve">
仙北市社会福祉課</t>
    </r>
    <r>
      <rPr>
        <b/>
        <sz val="10"/>
        <color theme="1"/>
        <rFont val="BIZ UD明朝 Medium"/>
        <family val="1"/>
        <charset val="128"/>
      </rPr>
      <t xml:space="preserve">へ下記の書類一式を郵送
</t>
    </r>
    <r>
      <rPr>
        <sz val="10"/>
        <color theme="1"/>
        <rFont val="BIZ UD明朝 Medium"/>
        <family val="1"/>
        <charset val="128"/>
      </rPr>
      <t>・</t>
    </r>
    <r>
      <rPr>
        <b/>
        <sz val="10"/>
        <color theme="1"/>
        <rFont val="BIZ UD明朝 Medium"/>
        <family val="1"/>
        <charset val="128"/>
      </rPr>
      <t>申請書及び</t>
    </r>
    <r>
      <rPr>
        <sz val="10"/>
        <color theme="1"/>
        <rFont val="BIZ UD明朝 Medium"/>
        <family val="1"/>
        <charset val="128"/>
      </rPr>
      <t>請求書（通帳のコピーを添付）を紙媒体で提出
※申請者と振込先の口座名義が違う場合は委任状も紙媒体で提出（委任状は押印が必要）
※ＣＤ等の盤面に法人名と申請年月日をフェルトペン等で記入
※封筒に「物価高騰対策事業補助金　関係書類在中」と明記
※他の書類を同封しないでください。
※</t>
    </r>
    <r>
      <rPr>
        <u/>
        <sz val="10"/>
        <color theme="1"/>
        <rFont val="BIZ UD明朝 Medium"/>
        <family val="1"/>
        <charset val="128"/>
      </rPr>
      <t>郵送の場合も電子データの提出をお願いいたします。</t>
    </r>
    <rPh sb="1" eb="3">
      <t>センボク</t>
    </rPh>
    <rPh sb="3" eb="4">
      <t>シ</t>
    </rPh>
    <rPh sb="4" eb="8">
      <t>シャカイフクシ</t>
    </rPh>
    <rPh sb="8" eb="9">
      <t>カ</t>
    </rPh>
    <rPh sb="10" eb="12">
      <t>カキ</t>
    </rPh>
    <rPh sb="13" eb="15">
      <t>ショルイ</t>
    </rPh>
    <rPh sb="15" eb="17">
      <t>イッシキ</t>
    </rPh>
    <rPh sb="18" eb="20">
      <t>ユウソウ</t>
    </rPh>
    <rPh sb="22" eb="25">
      <t>シンセイショ</t>
    </rPh>
    <rPh sb="25" eb="26">
      <t>オヨ</t>
    </rPh>
    <rPh sb="27" eb="30">
      <t>セイキュウショ</t>
    </rPh>
    <rPh sb="31" eb="33">
      <t>ツウチョウ</t>
    </rPh>
    <rPh sb="38" eb="40">
      <t>テンプ</t>
    </rPh>
    <rPh sb="42" eb="43">
      <t>カミ</t>
    </rPh>
    <rPh sb="43" eb="45">
      <t>バイタイ</t>
    </rPh>
    <rPh sb="46" eb="48">
      <t>テイシュツ</t>
    </rPh>
    <rPh sb="50" eb="53">
      <t>シンセイシャ</t>
    </rPh>
    <rPh sb="54" eb="56">
      <t>フリコミ</t>
    </rPh>
    <rPh sb="56" eb="57">
      <t>サキ</t>
    </rPh>
    <rPh sb="58" eb="60">
      <t>コウザ</t>
    </rPh>
    <rPh sb="60" eb="62">
      <t>メイギ</t>
    </rPh>
    <rPh sb="63" eb="64">
      <t>チガ</t>
    </rPh>
    <rPh sb="65" eb="67">
      <t>バアイ</t>
    </rPh>
    <rPh sb="68" eb="71">
      <t>イニンジョウ</t>
    </rPh>
    <rPh sb="72" eb="73">
      <t>カミ</t>
    </rPh>
    <rPh sb="73" eb="75">
      <t>バイタイ</t>
    </rPh>
    <rPh sb="76" eb="78">
      <t>テイシュツ</t>
    </rPh>
    <rPh sb="79" eb="82">
      <t>イニンジョウ</t>
    </rPh>
    <rPh sb="83" eb="85">
      <t>オウイン</t>
    </rPh>
    <rPh sb="86" eb="88">
      <t>ヒツヨウ</t>
    </rPh>
    <rPh sb="98" eb="100">
      <t>ホウジン</t>
    </rPh>
    <rPh sb="100" eb="101">
      <t>メイ</t>
    </rPh>
    <rPh sb="102" eb="104">
      <t>シンセイ</t>
    </rPh>
    <rPh sb="104" eb="107">
      <t>ネンガッピ</t>
    </rPh>
    <rPh sb="124" eb="126">
      <t>ブッカ</t>
    </rPh>
    <rPh sb="126" eb="128">
      <t>コウトウ</t>
    </rPh>
    <rPh sb="128" eb="130">
      <t>タイサク</t>
    </rPh>
    <rPh sb="130" eb="132">
      <t>ジギョウ</t>
    </rPh>
    <rPh sb="132" eb="135">
      <t>ホジョキン</t>
    </rPh>
    <rPh sb="136" eb="138">
      <t>カンケイ</t>
    </rPh>
    <rPh sb="138" eb="140">
      <t>ショルイ</t>
    </rPh>
    <rPh sb="148" eb="149">
      <t>ホカ</t>
    </rPh>
    <rPh sb="150" eb="152">
      <t>ショルイ</t>
    </rPh>
    <rPh sb="153" eb="155">
      <t>ドウフウ</t>
    </rPh>
    <rPh sb="166" eb="168">
      <t>ユウソウ</t>
    </rPh>
    <rPh sb="169" eb="171">
      <t>バアイ</t>
    </rPh>
    <rPh sb="172" eb="174">
      <t>デンシ</t>
    </rPh>
    <rPh sb="178" eb="180">
      <t>テイシュツ</t>
    </rPh>
    <rPh sb="182" eb="183">
      <t>ネガ</t>
    </rPh>
    <phoneticPr fontId="4"/>
  </si>
  <si>
    <t>仙北市長　田口　知明</t>
    <rPh sb="0" eb="2">
      <t>センボク</t>
    </rPh>
    <rPh sb="2" eb="4">
      <t>シチョウ</t>
    </rPh>
    <rPh sb="5" eb="7">
      <t>タグチ</t>
    </rPh>
    <rPh sb="8" eb="10">
      <t>トモアキ</t>
    </rPh>
    <phoneticPr fontId="4"/>
  </si>
  <si>
    <t>様</t>
    <rPh sb="0" eb="1">
      <t>サマ</t>
    </rPh>
    <phoneticPr fontId="4"/>
  </si>
  <si>
    <t>　標記について，次のとおり申請します。
　なお，補助金の交付決定を受けた際には，この申請をもって仙北市補助金等交付規則（平成17年９月20日規則第39号）第13条第１項による実績報告書とします。</t>
    <rPh sb="1" eb="3">
      <t>ヒョウキ</t>
    </rPh>
    <rPh sb="8" eb="9">
      <t>ツギ</t>
    </rPh>
    <rPh sb="13" eb="15">
      <t>シンセイ</t>
    </rPh>
    <rPh sb="48" eb="51">
      <t>センボクシ</t>
    </rPh>
    <rPh sb="60" eb="62">
      <t>ヘイセイ</t>
    </rPh>
    <rPh sb="64" eb="65">
      <t>ネン</t>
    </rPh>
    <rPh sb="66" eb="67">
      <t>ガツ</t>
    </rPh>
    <rPh sb="69" eb="70">
      <t>ニチ</t>
    </rPh>
    <rPh sb="70" eb="72">
      <t>キソク</t>
    </rPh>
    <rPh sb="72" eb="73">
      <t>ダイ</t>
    </rPh>
    <rPh sb="75" eb="76">
      <t>ゴウ</t>
    </rPh>
    <phoneticPr fontId="4"/>
  </si>
  <si>
    <r>
      <t>　口座名義　　　</t>
    </r>
    <r>
      <rPr>
        <b/>
        <sz val="9"/>
        <color indexed="8"/>
        <rFont val="BIZ UD明朝 Medium"/>
        <family val="1"/>
        <charset val="128"/>
      </rPr>
      <t>（カタカナ・英字・数字で、通帳見開き記載の名義を記入してください。）</t>
    </r>
    <rPh sb="1" eb="3">
      <t>コウザ</t>
    </rPh>
    <rPh sb="3" eb="5">
      <t>メイギ</t>
    </rPh>
    <rPh sb="14" eb="16">
      <t>エイジ</t>
    </rPh>
    <rPh sb="17" eb="19">
      <t>スウジ</t>
    </rPh>
    <rPh sb="26" eb="28">
      <t>キサイ</t>
    </rPh>
    <phoneticPr fontId="5"/>
  </si>
  <si>
    <t>　仙北市長　田口　知明　様</t>
    <rPh sb="1" eb="3">
      <t>センボク</t>
    </rPh>
    <rPh sb="3" eb="5">
      <t>シチョウ</t>
    </rPh>
    <rPh sb="6" eb="8">
      <t>タグチ</t>
    </rPh>
    <rPh sb="9" eb="11">
      <t>トモアキ</t>
    </rPh>
    <rPh sb="12" eb="13">
      <t>サマ</t>
    </rPh>
    <phoneticPr fontId="4"/>
  </si>
  <si>
    <t>　（課名　社会福祉課）</t>
    <rPh sb="2" eb="4">
      <t>カメイ</t>
    </rPh>
    <rPh sb="5" eb="9">
      <t>シャカイフクシ</t>
    </rPh>
    <rPh sb="9" eb="10">
      <t>カ</t>
    </rPh>
    <phoneticPr fontId="4"/>
  </si>
  <si>
    <t>仙北市長　田口　知明　様</t>
    <rPh sb="0" eb="2">
      <t>せんぼく</t>
    </rPh>
    <rPh sb="5" eb="7">
      <t>たぐち</t>
    </rPh>
    <rPh sb="8" eb="10">
      <t>ともあき</t>
    </rPh>
    <phoneticPr fontId="3" type="Hiragana"/>
  </si>
  <si>
    <t>運営月数</t>
    <rPh sb="0" eb="2">
      <t>ウンエイ</t>
    </rPh>
    <rPh sb="2" eb="3">
      <t>ゲツ</t>
    </rPh>
    <rPh sb="3" eb="4">
      <t>スウ</t>
    </rPh>
    <phoneticPr fontId="4"/>
  </si>
  <si>
    <t>申請額（入所②）</t>
  </si>
  <si>
    <t>申請額（通所）</t>
  </si>
  <si>
    <t>　令和７年度仙北市障害者支援施設等物価高騰対策事業補助金として、次のとおり請求します。</t>
    <rPh sb="6" eb="8">
      <t>センボク</t>
    </rPh>
    <rPh sb="25" eb="28">
      <t>ホジョキン</t>
    </rPh>
    <phoneticPr fontId="4"/>
  </si>
  <si>
    <t>以下のとおり委任します。</t>
    <phoneticPr fontId="3" type="Hiragana"/>
  </si>
  <si>
    <t>　私は、令和７年度仙北市障害者支援施設等物価高騰対策事業補助金の受領に関する権限を、</t>
    <rPh sb="9" eb="11">
      <t>せんぼく</t>
    </rPh>
    <rPh sb="28" eb="31">
      <t>ほじょきん</t>
    </rPh>
    <phoneticPr fontId="3" type="Hiragana"/>
  </si>
  <si>
    <t>令和７年度仙北市障害者支援施設等物価高騰対策事業補助金交付申請書兼実績報告書</t>
    <rPh sb="0" eb="2">
      <t>レイワ</t>
    </rPh>
    <rPh sb="3" eb="5">
      <t>ネンド</t>
    </rPh>
    <rPh sb="5" eb="7">
      <t>センボク</t>
    </rPh>
    <rPh sb="7" eb="8">
      <t>シ</t>
    </rPh>
    <rPh sb="8" eb="11">
      <t>ショウガイシャ</t>
    </rPh>
    <rPh sb="11" eb="13">
      <t>シエン</t>
    </rPh>
    <rPh sb="13" eb="15">
      <t>シセツ</t>
    </rPh>
    <rPh sb="15" eb="16">
      <t>トウ</t>
    </rPh>
    <rPh sb="16" eb="18">
      <t>ブッカ</t>
    </rPh>
    <rPh sb="18" eb="20">
      <t>コウトウ</t>
    </rPh>
    <rPh sb="20" eb="22">
      <t>タイサク</t>
    </rPh>
    <rPh sb="22" eb="24">
      <t>ジギョウ</t>
    </rPh>
    <rPh sb="24" eb="27">
      <t>ホジョキン</t>
    </rPh>
    <rPh sb="27" eb="29">
      <t>コウフ</t>
    </rPh>
    <rPh sb="29" eb="32">
      <t>シンセイショ</t>
    </rPh>
    <rPh sb="32" eb="33">
      <t>ケン</t>
    </rPh>
    <rPh sb="33" eb="35">
      <t>ジッセキ</t>
    </rPh>
    <rPh sb="35" eb="38">
      <t>ホウコクショ</t>
    </rPh>
    <phoneticPr fontId="4"/>
  </si>
  <si>
    <t>令和７年度仙北市障害者支援施設等物価高騰対策事業費補助金</t>
    <rPh sb="5" eb="7">
      <t>センボク</t>
    </rPh>
    <rPh sb="7" eb="8">
      <t>シ</t>
    </rPh>
    <rPh sb="8" eb="11">
      <t>ショウガイシャ</t>
    </rPh>
    <rPh sb="11" eb="13">
      <t>シエン</t>
    </rPh>
    <rPh sb="13" eb="15">
      <t>シセツ</t>
    </rPh>
    <rPh sb="16" eb="18">
      <t>ブッカ</t>
    </rPh>
    <rPh sb="18" eb="20">
      <t>コウトウ</t>
    </rPh>
    <rPh sb="20" eb="22">
      <t>タイサク</t>
    </rPh>
    <rPh sb="24" eb="25">
      <t>ヒ</t>
    </rPh>
    <rPh sb="25" eb="28">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</si>
</sst>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0;&quot;&quot;"/>
    <numFmt numFmtId="177" formatCode="#,##0&quot;円&quot;;\-#,##0;&quot;&quot;"/>
    <numFmt numFmtId="178" formatCode="#,##0&quot;円&quot;_ "/>
    <numFmt numFmtId="179" formatCode="#,##0;\-#,##0;&quot;&quot;"/>
    <numFmt numFmtId="180" formatCode="#,##0_ "/>
    <numFmt numFmtId="181" formatCode="0&quot;月&quot;_ "/>
    <numFmt numFmtId="182" formatCode="0_ "/>
  </numFmts>
  <fonts count="40" x14ac:knownFonts="1">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6"/>
      <name val="ＭＳ Ｐゴシック"/>
      <family val="3"/>
    </font>
    <font>
      <sz val="6"/>
      <name val="ＭＳ Ｐゴシック"/>
      <family val="3"/>
    </font>
    <font>
      <b/>
      <sz val="28"/>
      <name val="ＭＳ ゴシック"/>
      <family val="3"/>
      <charset val="128"/>
    </font>
    <font>
      <sz val="11"/>
      <name val="ＭＳ Ｐゴシック"/>
      <family val="3"/>
      <charset val="128"/>
    </font>
    <font>
      <b/>
      <sz val="11"/>
      <color theme="0"/>
      <name val="ＭＳ Ｐゴシック"/>
      <family val="3"/>
      <charset val="128"/>
    </font>
    <font>
      <sz val="11"/>
      <color theme="1"/>
      <name val="BIZ UD明朝 Medium"/>
      <family val="1"/>
      <charset val="128"/>
    </font>
    <font>
      <sz val="11"/>
      <name val="BIZ UD明朝 Medium"/>
      <family val="1"/>
      <charset val="128"/>
    </font>
    <font>
      <b/>
      <sz val="16"/>
      <color theme="1"/>
      <name val="BIZ UD明朝 Medium"/>
      <family val="1"/>
      <charset val="128"/>
    </font>
    <font>
      <sz val="12"/>
      <color theme="1"/>
      <name val="BIZ UD明朝 Medium"/>
      <family val="1"/>
      <charset val="128"/>
    </font>
    <font>
      <b/>
      <sz val="14"/>
      <color theme="1"/>
      <name val="BIZ UD明朝 Medium"/>
      <family val="1"/>
      <charset val="128"/>
    </font>
    <font>
      <b/>
      <sz val="12"/>
      <color theme="1"/>
      <name val="BIZ UD明朝 Medium"/>
      <family val="1"/>
      <charset val="128"/>
    </font>
    <font>
      <sz val="10"/>
      <color theme="1"/>
      <name val="BIZ UD明朝 Medium"/>
      <family val="1"/>
      <charset val="128"/>
    </font>
    <font>
      <b/>
      <u/>
      <sz val="10"/>
      <color theme="1"/>
      <name val="BIZ UD明朝 Medium"/>
      <family val="1"/>
      <charset val="128"/>
    </font>
    <font>
      <b/>
      <sz val="10"/>
      <color theme="1"/>
      <name val="BIZ UD明朝 Medium"/>
      <family val="1"/>
      <charset val="128"/>
    </font>
    <font>
      <u/>
      <sz val="10"/>
      <color theme="1"/>
      <name val="BIZ UD明朝 Medium"/>
      <family val="1"/>
      <charset val="128"/>
    </font>
    <font>
      <sz val="9"/>
      <color theme="1"/>
      <name val="BIZ UD明朝 Medium"/>
      <family val="1"/>
      <charset val="128"/>
    </font>
    <font>
      <sz val="6"/>
      <color theme="1"/>
      <name val="BIZ UD明朝 Medium"/>
      <family val="1"/>
      <charset val="128"/>
    </font>
    <font>
      <sz val="10"/>
      <name val="BIZ UD明朝 Medium"/>
      <family val="1"/>
      <charset val="128"/>
    </font>
    <font>
      <sz val="12"/>
      <name val="BIZ UD明朝 Medium"/>
      <family val="1"/>
      <charset val="128"/>
    </font>
    <font>
      <sz val="8"/>
      <color theme="1"/>
      <name val="BIZ UD明朝 Medium"/>
      <family val="1"/>
      <charset val="128"/>
    </font>
    <font>
      <sz val="6"/>
      <name val="BIZ UD明朝 Medium"/>
      <family val="1"/>
      <charset val="128"/>
    </font>
    <font>
      <sz val="8"/>
      <color rgb="FFFF0000"/>
      <name val="BIZ UD明朝 Medium"/>
      <family val="1"/>
      <charset val="128"/>
    </font>
    <font>
      <sz val="10"/>
      <color rgb="FFFF0000"/>
      <name val="BIZ UD明朝 Medium"/>
      <family val="1"/>
      <charset val="128"/>
    </font>
    <font>
      <b/>
      <sz val="11"/>
      <color rgb="FFFF0000"/>
      <name val="BIZ UD明朝 Medium"/>
      <family val="1"/>
      <charset val="128"/>
    </font>
    <font>
      <b/>
      <sz val="10"/>
      <name val="BIZ UD明朝 Medium"/>
      <family val="1"/>
      <charset val="128"/>
    </font>
    <font>
      <sz val="9"/>
      <name val="BIZ UD明朝 Medium"/>
      <family val="1"/>
      <charset val="128"/>
    </font>
    <font>
      <sz val="20"/>
      <color theme="1"/>
      <name val="BIZ UD明朝 Medium"/>
      <family val="1"/>
      <charset val="128"/>
    </font>
    <font>
      <b/>
      <sz val="18"/>
      <color theme="1"/>
      <name val="BIZ UD明朝 Medium"/>
      <family val="1"/>
      <charset val="128"/>
    </font>
    <font>
      <sz val="14"/>
      <color theme="1"/>
      <name val="BIZ UD明朝 Medium"/>
      <family val="1"/>
      <charset val="128"/>
    </font>
    <font>
      <sz val="11"/>
      <color indexed="8"/>
      <name val="BIZ UD明朝 Medium"/>
      <family val="1"/>
      <charset val="128"/>
    </font>
    <font>
      <b/>
      <sz val="9"/>
      <color indexed="8"/>
      <name val="BIZ UD明朝 Medium"/>
      <family val="1"/>
      <charset val="128"/>
    </font>
    <font>
      <b/>
      <sz val="11"/>
      <name val="BIZ UD明朝 Medium"/>
      <family val="1"/>
      <charset val="128"/>
    </font>
    <font>
      <sz val="16"/>
      <name val="BIZ UD明朝 Medium"/>
      <family val="1"/>
      <charset val="128"/>
    </font>
    <font>
      <sz val="11"/>
      <color indexed="81"/>
      <name val="BIZ UD明朝 Medium"/>
      <family val="1"/>
      <charset val="128"/>
    </font>
    <font>
      <sz val="12"/>
      <color theme="1"/>
      <name val="ＭＳ 明朝"/>
      <family val="1"/>
    </font>
    <font>
      <sz val="10"/>
      <color theme="1"/>
      <name val="ＭＳ 明朝"/>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auto="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right style="thin">
        <color auto="1"/>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15">
    <xf numFmtId="0" fontId="0" fillId="0" borderId="0" xfId="0">
      <alignment vertical="center"/>
    </xf>
    <xf numFmtId="0" fontId="9" fillId="0" borderId="0" xfId="0" applyFont="1">
      <alignment vertical="center"/>
    </xf>
    <xf numFmtId="0" fontId="9" fillId="0" borderId="0" xfId="0" applyFont="1" applyAlignment="1">
      <alignment horizontal="left" vertical="top"/>
    </xf>
    <xf numFmtId="0" fontId="10" fillId="0" borderId="0" xfId="0" applyFont="1">
      <alignment vertical="center"/>
    </xf>
    <xf numFmtId="0" fontId="11" fillId="0" borderId="0" xfId="0" applyFont="1">
      <alignment vertical="center"/>
    </xf>
    <xf numFmtId="0" fontId="12" fillId="0" borderId="0" xfId="0" applyFont="1" applyAlignment="1">
      <alignment horizontal="left" vertical="top"/>
    </xf>
    <xf numFmtId="0" fontId="13" fillId="0" borderId="0" xfId="0" applyFont="1">
      <alignment vertical="center"/>
    </xf>
    <xf numFmtId="0" fontId="14" fillId="0" borderId="0" xfId="0" applyFont="1">
      <alignment vertical="center"/>
    </xf>
    <xf numFmtId="0" fontId="9" fillId="0" borderId="1" xfId="0" applyFont="1" applyBorder="1" applyAlignment="1">
      <alignment horizontal="center" vertical="center" shrinkToFit="1"/>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1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20" fillId="0" borderId="0" xfId="0" applyFont="1" applyAlignment="1">
      <alignment horizontal="right" vertical="center"/>
    </xf>
    <xf numFmtId="0" fontId="15" fillId="0" borderId="0" xfId="0" applyFont="1" applyAlignment="1">
      <alignment horizontal="right" vertical="center"/>
    </xf>
    <xf numFmtId="0" fontId="15" fillId="0" borderId="30" xfId="0" applyFont="1" applyBorder="1">
      <alignment vertical="center"/>
    </xf>
    <xf numFmtId="0" fontId="15" fillId="0" borderId="50" xfId="0" applyFont="1" applyBorder="1">
      <alignment vertical="center"/>
    </xf>
    <xf numFmtId="0" fontId="15" fillId="0" borderId="25" xfId="0" applyFont="1" applyBorder="1" applyAlignment="1">
      <alignment horizontal="center" vertical="center"/>
    </xf>
    <xf numFmtId="0" fontId="15" fillId="0" borderId="0" xfId="0" applyFont="1" applyAlignment="1">
      <alignment horizontal="center" vertical="center" textRotation="255"/>
    </xf>
    <xf numFmtId="0" fontId="21" fillId="0" borderId="0" xfId="0" applyFont="1">
      <alignment vertical="center"/>
    </xf>
    <xf numFmtId="0" fontId="23" fillId="0" borderId="0" xfId="0" applyFont="1">
      <alignment vertical="center"/>
    </xf>
    <xf numFmtId="0" fontId="15" fillId="0" borderId="17" xfId="0" applyFont="1" applyBorder="1" applyAlignment="1">
      <alignment horizontal="center" vertical="center" textRotation="255"/>
    </xf>
    <xf numFmtId="0" fontId="15" fillId="0" borderId="26" xfId="0" applyFont="1" applyBorder="1">
      <alignment vertical="center"/>
    </xf>
    <xf numFmtId="0" fontId="19" fillId="0" borderId="53" xfId="0" applyFont="1" applyBorder="1">
      <alignment vertical="center"/>
    </xf>
    <xf numFmtId="0" fontId="15" fillId="0" borderId="18" xfId="0" applyFont="1" applyBorder="1" applyAlignment="1">
      <alignment horizontal="center" vertical="center" textRotation="255"/>
    </xf>
    <xf numFmtId="180" fontId="19" fillId="0" borderId="53" xfId="0" applyNumberFormat="1" applyFont="1" applyBorder="1">
      <alignment vertical="center"/>
    </xf>
    <xf numFmtId="180" fontId="19" fillId="0" borderId="39" xfId="0" applyNumberFormat="1" applyFont="1" applyBorder="1">
      <alignment vertical="center"/>
    </xf>
    <xf numFmtId="0" fontId="15" fillId="0" borderId="19" xfId="0" applyFont="1" applyBorder="1" applyAlignment="1">
      <alignment horizontal="center" vertical="center" textRotation="255"/>
    </xf>
    <xf numFmtId="0" fontId="15" fillId="0" borderId="27" xfId="0" applyFont="1" applyBorder="1">
      <alignment vertical="center"/>
    </xf>
    <xf numFmtId="0" fontId="15" fillId="0" borderId="40" xfId="0" applyFont="1" applyBorder="1">
      <alignment vertical="center"/>
    </xf>
    <xf numFmtId="0" fontId="19" fillId="0" borderId="54" xfId="0" applyFont="1" applyBorder="1">
      <alignment vertical="center"/>
    </xf>
    <xf numFmtId="0" fontId="15" fillId="0" borderId="20" xfId="0" applyFont="1" applyBorder="1" applyAlignment="1">
      <alignment horizontal="center" vertical="center" textRotation="255"/>
    </xf>
    <xf numFmtId="0" fontId="15" fillId="0" borderId="41" xfId="0" applyFont="1" applyBorder="1">
      <alignment vertical="center"/>
    </xf>
    <xf numFmtId="0" fontId="21" fillId="0" borderId="26" xfId="0" applyFont="1" applyBorder="1">
      <alignment vertical="center"/>
    </xf>
    <xf numFmtId="0" fontId="15" fillId="0" borderId="21" xfId="0" applyFont="1" applyBorder="1" applyAlignment="1">
      <alignment horizontal="center" vertical="center" textRotation="255"/>
    </xf>
    <xf numFmtId="0" fontId="15" fillId="0" borderId="17" xfId="0" applyFont="1" applyBorder="1" applyAlignment="1">
      <alignment horizontal="center" vertical="center"/>
    </xf>
    <xf numFmtId="180" fontId="19" fillId="0" borderId="54" xfId="0" applyNumberFormat="1" applyFont="1" applyBorder="1">
      <alignment vertical="center"/>
    </xf>
    <xf numFmtId="0" fontId="15" fillId="0" borderId="18" xfId="0" applyFont="1" applyBorder="1" applyAlignment="1">
      <alignment horizontal="center" vertical="center"/>
    </xf>
    <xf numFmtId="180" fontId="19" fillId="0" borderId="55" xfId="0" applyNumberFormat="1" applyFont="1" applyBorder="1">
      <alignment vertical="center"/>
    </xf>
    <xf numFmtId="0" fontId="21" fillId="0" borderId="20" xfId="0" applyFont="1" applyBorder="1" applyAlignment="1">
      <alignment horizontal="center" vertical="center"/>
    </xf>
    <xf numFmtId="0" fontId="21" fillId="0" borderId="27" xfId="0" applyFont="1" applyBorder="1">
      <alignment vertical="center"/>
    </xf>
    <xf numFmtId="180" fontId="19" fillId="0" borderId="56" xfId="0" applyNumberFormat="1" applyFont="1" applyBorder="1">
      <alignment vertical="center"/>
    </xf>
    <xf numFmtId="0" fontId="25" fillId="0" borderId="0" xfId="0" applyFont="1" applyAlignment="1">
      <alignment horizontal="left" vertical="center"/>
    </xf>
    <xf numFmtId="0" fontId="26" fillId="0" borderId="0" xfId="0" applyFont="1">
      <alignment vertical="center"/>
    </xf>
    <xf numFmtId="0" fontId="21" fillId="0" borderId="0" xfId="0" applyFont="1" applyAlignment="1">
      <alignment horizontal="left" vertical="center"/>
    </xf>
    <xf numFmtId="0" fontId="25"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17" fillId="0" borderId="0" xfId="0" applyFont="1" applyAlignment="1">
      <alignment horizontal="left" vertical="center"/>
    </xf>
    <xf numFmtId="0" fontId="9" fillId="3" borderId="1" xfId="0" applyFont="1" applyFill="1" applyBorder="1" applyAlignment="1">
      <alignment horizontal="center" vertical="center" shrinkToFit="1"/>
    </xf>
    <xf numFmtId="0" fontId="15" fillId="3" borderId="37" xfId="0" applyFont="1" applyFill="1" applyBorder="1" applyAlignment="1">
      <alignment horizontal="center" vertical="center" shrinkToFit="1"/>
    </xf>
    <xf numFmtId="0" fontId="15" fillId="3" borderId="37"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57" xfId="0" applyFont="1" applyFill="1" applyBorder="1" applyAlignment="1">
      <alignment horizontal="center" vertical="center" wrapText="1"/>
    </xf>
    <xf numFmtId="0" fontId="15" fillId="3" borderId="58" xfId="0" applyFont="1" applyFill="1" applyBorder="1" applyAlignment="1">
      <alignment horizontal="center" vertical="center" wrapText="1"/>
    </xf>
    <xf numFmtId="179" fontId="9" fillId="0" borderId="1" xfId="0" applyNumberFormat="1" applyFont="1" applyBorder="1" applyAlignment="1">
      <alignment horizontal="center" vertical="center" shrinkToFit="1"/>
    </xf>
    <xf numFmtId="179" fontId="9" fillId="0" borderId="37" xfId="0" applyNumberFormat="1" applyFont="1" applyBorder="1" applyAlignment="1">
      <alignment horizontal="center" vertical="center" wrapText="1"/>
    </xf>
    <xf numFmtId="179" fontId="9" fillId="0" borderId="37" xfId="0" applyNumberFormat="1" applyFont="1" applyBorder="1" applyAlignment="1">
      <alignment horizontal="left" vertical="center" wrapText="1"/>
    </xf>
    <xf numFmtId="179" fontId="9" fillId="0" borderId="37" xfId="0" applyNumberFormat="1" applyFont="1" applyBorder="1" applyAlignment="1">
      <alignment horizontal="center" vertical="center" shrinkToFit="1"/>
    </xf>
    <xf numFmtId="58" fontId="9" fillId="0" borderId="37" xfId="0" applyNumberFormat="1" applyFont="1" applyBorder="1" applyAlignment="1">
      <alignment horizontal="center" vertical="center" shrinkToFit="1"/>
    </xf>
    <xf numFmtId="179" fontId="9" fillId="0" borderId="37" xfId="0" applyNumberFormat="1" applyFont="1" applyBorder="1" applyAlignment="1">
      <alignment horizontal="left" vertical="center" shrinkToFit="1"/>
    </xf>
    <xf numFmtId="176" fontId="9" fillId="0" borderId="1" xfId="7" applyNumberFormat="1" applyFont="1" applyBorder="1" applyAlignment="1" applyProtection="1">
      <alignment horizontal="right" vertical="center" shrinkToFit="1"/>
    </xf>
    <xf numFmtId="177" fontId="9" fillId="0" borderId="1" xfId="7" applyNumberFormat="1" applyFont="1" applyBorder="1" applyAlignment="1" applyProtection="1">
      <alignment horizontal="right" vertical="center" shrinkToFit="1"/>
    </xf>
    <xf numFmtId="181" fontId="9" fillId="0" borderId="1" xfId="7" applyNumberFormat="1" applyFont="1" applyBorder="1" applyAlignment="1" applyProtection="1">
      <alignment horizontal="right" vertical="center" shrinkToFit="1"/>
    </xf>
    <xf numFmtId="181" fontId="9" fillId="0" borderId="57" xfId="7" applyNumberFormat="1" applyFont="1" applyBorder="1" applyAlignment="1" applyProtection="1">
      <alignment horizontal="right" vertical="center" shrinkToFit="1"/>
    </xf>
    <xf numFmtId="177" fontId="9" fillId="0" borderId="59" xfId="7" applyNumberFormat="1" applyFont="1" applyBorder="1" applyAlignment="1" applyProtection="1">
      <alignment horizontal="right" vertical="center" shrinkToFit="1"/>
    </xf>
    <xf numFmtId="0" fontId="10" fillId="0" borderId="6" xfId="0" applyFont="1" applyBorder="1">
      <alignment vertical="center"/>
    </xf>
    <xf numFmtId="177" fontId="10" fillId="0" borderId="39" xfId="0" applyNumberFormat="1" applyFont="1" applyBorder="1" applyAlignment="1">
      <alignment vertical="center" shrinkToFit="1"/>
    </xf>
    <xf numFmtId="0" fontId="10" fillId="0" borderId="1" xfId="0" applyFont="1" applyBorder="1">
      <alignment vertical="center"/>
    </xf>
    <xf numFmtId="0" fontId="10" fillId="0" borderId="1" xfId="0" applyFont="1" applyBorder="1" applyAlignment="1">
      <alignment vertical="center" shrinkToFit="1"/>
    </xf>
    <xf numFmtId="0" fontId="9" fillId="0" borderId="1" xfId="0" applyFont="1" applyBorder="1" applyAlignment="1">
      <alignment vertical="center" shrinkToFit="1"/>
    </xf>
    <xf numFmtId="0" fontId="10" fillId="0" borderId="24" xfId="0" applyFont="1" applyBorder="1" applyAlignment="1">
      <alignment vertical="center" shrinkToFit="1"/>
    </xf>
    <xf numFmtId="0" fontId="10" fillId="0" borderId="24" xfId="0" applyFont="1" applyBorder="1">
      <alignment vertical="center"/>
    </xf>
    <xf numFmtId="0" fontId="10" fillId="0" borderId="0" xfId="0" applyFont="1" applyAlignment="1">
      <alignment vertical="center" shrinkToFit="1"/>
    </xf>
    <xf numFmtId="0" fontId="10" fillId="0" borderId="1" xfId="0" applyFont="1" applyBorder="1" applyAlignment="1">
      <alignment vertical="center" wrapText="1"/>
    </xf>
    <xf numFmtId="14" fontId="10" fillId="0" borderId="1" xfId="0" applyNumberFormat="1" applyFont="1" applyBorder="1">
      <alignment vertical="center"/>
    </xf>
    <xf numFmtId="49" fontId="10" fillId="0" borderId="1" xfId="0" applyNumberFormat="1" applyFont="1" applyBorder="1">
      <alignment vertical="center"/>
    </xf>
    <xf numFmtId="178" fontId="10" fillId="0" borderId="1" xfId="0" applyNumberFormat="1" applyFont="1" applyBorder="1">
      <alignment vertical="center"/>
    </xf>
    <xf numFmtId="176" fontId="10" fillId="0" borderId="1" xfId="0" applyNumberFormat="1" applyFont="1" applyBorder="1">
      <alignment vertical="center"/>
    </xf>
    <xf numFmtId="0" fontId="15" fillId="0" borderId="71" xfId="0" applyFont="1" applyBorder="1">
      <alignment vertical="center"/>
    </xf>
    <xf numFmtId="0" fontId="15" fillId="0" borderId="72" xfId="0" applyFont="1" applyBorder="1" applyAlignment="1">
      <alignment horizontal="center" vertical="center"/>
    </xf>
    <xf numFmtId="0" fontId="15" fillId="0" borderId="72" xfId="0" applyFont="1" applyBorder="1">
      <alignment vertical="center"/>
    </xf>
    <xf numFmtId="0" fontId="15" fillId="0" borderId="75" xfId="0" applyFont="1" applyBorder="1">
      <alignment vertical="center"/>
    </xf>
    <xf numFmtId="49" fontId="15" fillId="0" borderId="72" xfId="0" applyNumberFormat="1" applyFont="1" applyBorder="1" applyAlignment="1" applyProtection="1">
      <alignment vertical="center" shrinkToFit="1"/>
      <protection locked="0"/>
    </xf>
    <xf numFmtId="0" fontId="23" fillId="0" borderId="72" xfId="0" applyFont="1" applyBorder="1" applyAlignment="1">
      <alignment horizontal="center" vertical="center"/>
    </xf>
    <xf numFmtId="0" fontId="23" fillId="0" borderId="84" xfId="0" applyFont="1" applyBorder="1" applyAlignment="1">
      <alignment horizontal="center" vertical="center"/>
    </xf>
    <xf numFmtId="0" fontId="15" fillId="0" borderId="15" xfId="0" applyFont="1" applyBorder="1">
      <alignment vertical="center"/>
    </xf>
    <xf numFmtId="0" fontId="15" fillId="0" borderId="25" xfId="0" applyFont="1" applyBorder="1">
      <alignment vertical="center"/>
    </xf>
    <xf numFmtId="0" fontId="15" fillId="0" borderId="35" xfId="0" applyFont="1" applyBorder="1">
      <alignment vertical="center"/>
    </xf>
    <xf numFmtId="0" fontId="15" fillId="0" borderId="61" xfId="0" applyFont="1" applyBorder="1">
      <alignment vertical="center"/>
    </xf>
    <xf numFmtId="0" fontId="15" fillId="0" borderId="46" xfId="0" applyFont="1" applyBorder="1">
      <alignment vertical="center"/>
    </xf>
    <xf numFmtId="0" fontId="15" fillId="0" borderId="23" xfId="0" applyFont="1" applyBorder="1" applyAlignment="1" applyProtection="1">
      <alignment vertical="center" shrinkToFit="1"/>
      <protection locked="0"/>
    </xf>
    <xf numFmtId="0" fontId="15" fillId="0" borderId="83" xfId="0" applyFont="1" applyBorder="1" applyAlignment="1" applyProtection="1">
      <alignment vertical="center" shrinkToFit="1"/>
      <protection locked="0"/>
    </xf>
    <xf numFmtId="0" fontId="15" fillId="0" borderId="49" xfId="0" applyFont="1" applyBorder="1">
      <alignment vertical="center"/>
    </xf>
    <xf numFmtId="0" fontId="27" fillId="0" borderId="0" xfId="0" applyFont="1">
      <alignment vertical="center"/>
    </xf>
    <xf numFmtId="0" fontId="15" fillId="0" borderId="24" xfId="0" applyFont="1" applyBorder="1">
      <alignment vertical="center"/>
    </xf>
    <xf numFmtId="49" fontId="15" fillId="0" borderId="24" xfId="0" applyNumberFormat="1" applyFont="1" applyBorder="1" applyAlignment="1" applyProtection="1">
      <alignment horizontal="center" vertical="center" shrinkToFit="1"/>
      <protection locked="0"/>
    </xf>
    <xf numFmtId="0" fontId="15" fillId="0" borderId="0" xfId="0" applyFont="1" applyAlignment="1">
      <alignment horizontal="left" vertical="center"/>
    </xf>
    <xf numFmtId="0" fontId="15" fillId="0" borderId="0" xfId="0" applyFont="1" applyProtection="1">
      <alignment vertical="center"/>
      <protection locked="0"/>
    </xf>
    <xf numFmtId="38" fontId="15" fillId="0" borderId="0" xfId="7" applyFont="1" applyFill="1" applyBorder="1" applyAlignment="1" applyProtection="1">
      <alignment vertical="center"/>
      <protection locked="0"/>
    </xf>
    <xf numFmtId="0" fontId="15" fillId="0" borderId="74" xfId="0" applyFont="1" applyBorder="1">
      <alignment vertical="center"/>
    </xf>
    <xf numFmtId="12" fontId="15" fillId="0" borderId="74" xfId="0" applyNumberFormat="1" applyFont="1" applyBorder="1">
      <alignment vertical="center"/>
    </xf>
    <xf numFmtId="38" fontId="10" fillId="0" borderId="0" xfId="0" applyNumberFormat="1" applyFont="1">
      <alignment vertical="center"/>
    </xf>
    <xf numFmtId="0" fontId="12" fillId="0" borderId="0" xfId="0" applyFont="1">
      <alignment vertical="center"/>
    </xf>
    <xf numFmtId="38" fontId="15" fillId="0" borderId="82" xfId="7" applyFont="1" applyFill="1" applyBorder="1" applyAlignment="1" applyProtection="1">
      <alignment vertical="center"/>
      <protection locked="0"/>
    </xf>
    <xf numFmtId="0" fontId="9" fillId="0" borderId="0" xfId="6" applyFont="1">
      <alignment vertical="center"/>
    </xf>
    <xf numFmtId="0" fontId="12" fillId="0" borderId="0" xfId="6" applyFont="1" applyAlignment="1">
      <alignment horizontal="center" vertical="center"/>
    </xf>
    <xf numFmtId="0" fontId="12" fillId="0" borderId="0" xfId="6" applyFont="1">
      <alignment vertical="center"/>
    </xf>
    <xf numFmtId="0" fontId="12" fillId="0" borderId="0" xfId="6" applyFont="1" applyAlignment="1">
      <alignment horizontal="right" vertical="center"/>
    </xf>
    <xf numFmtId="0" fontId="12" fillId="0" borderId="0" xfId="6" applyFont="1" applyAlignment="1"/>
    <xf numFmtId="0" fontId="9" fillId="0" borderId="0" xfId="0" applyFont="1" applyAlignment="1"/>
    <xf numFmtId="0" fontId="12" fillId="0" borderId="0" xfId="6" applyFont="1" applyAlignment="1">
      <alignment vertical="top"/>
    </xf>
    <xf numFmtId="0" fontId="31" fillId="0" borderId="0" xfId="6" applyFont="1" applyAlignment="1"/>
    <xf numFmtId="0" fontId="13" fillId="0" borderId="0" xfId="6" applyFont="1" applyAlignment="1"/>
    <xf numFmtId="0" fontId="32" fillId="0" borderId="0" xfId="6" applyFont="1">
      <alignment vertical="center"/>
    </xf>
    <xf numFmtId="0" fontId="15" fillId="0" borderId="0" xfId="6" applyFont="1">
      <alignment vertical="center"/>
    </xf>
    <xf numFmtId="0" fontId="23" fillId="0" borderId="0" xfId="6" applyFont="1" applyAlignment="1">
      <alignment vertical="top"/>
    </xf>
    <xf numFmtId="0" fontId="9" fillId="0" borderId="23" xfId="6" applyFont="1" applyBorder="1" applyAlignment="1">
      <alignment horizontal="center" vertical="center"/>
    </xf>
    <xf numFmtId="49" fontId="9" fillId="0" borderId="25" xfId="6" applyNumberFormat="1" applyFont="1" applyBorder="1" applyAlignment="1">
      <alignment horizontal="center" vertical="center"/>
    </xf>
    <xf numFmtId="0" fontId="9" fillId="4" borderId="45" xfId="6" applyFont="1" applyFill="1" applyBorder="1" applyAlignment="1">
      <alignment horizontal="center" vertical="center"/>
    </xf>
    <xf numFmtId="0" fontId="9" fillId="4" borderId="0" xfId="6" applyFont="1" applyFill="1" applyAlignment="1">
      <alignment horizontal="center" vertical="center"/>
    </xf>
    <xf numFmtId="0" fontId="9" fillId="0" borderId="103" xfId="6" applyFont="1" applyBorder="1" applyAlignment="1">
      <alignment horizontal="left" vertical="center" indent="1"/>
    </xf>
    <xf numFmtId="0" fontId="9" fillId="0" borderId="12" xfId="6" applyFont="1" applyBorder="1" applyAlignment="1">
      <alignment horizontal="left" vertical="center" indent="1"/>
    </xf>
    <xf numFmtId="0" fontId="9" fillId="0" borderId="111" xfId="6" applyFont="1" applyBorder="1" applyAlignment="1">
      <alignment horizontal="left" vertical="center" indent="1"/>
    </xf>
    <xf numFmtId="0" fontId="9" fillId="0" borderId="0" xfId="6" applyFont="1" applyAlignment="1">
      <alignment horizontal="center" vertical="center"/>
    </xf>
    <xf numFmtId="0" fontId="9" fillId="5" borderId="45" xfId="6" applyFont="1" applyFill="1" applyBorder="1">
      <alignment vertical="center"/>
    </xf>
    <xf numFmtId="0" fontId="9" fillId="5" borderId="0" xfId="6" quotePrefix="1" applyFont="1" applyFill="1">
      <alignment vertical="center"/>
    </xf>
    <xf numFmtId="0" fontId="9" fillId="5" borderId="0" xfId="6" applyFont="1" applyFill="1">
      <alignment vertical="center"/>
    </xf>
    <xf numFmtId="0" fontId="9" fillId="5" borderId="46" xfId="6" applyFont="1" applyFill="1" applyBorder="1">
      <alignment vertical="center"/>
    </xf>
    <xf numFmtId="0" fontId="9" fillId="5" borderId="97" xfId="6" applyFont="1" applyFill="1" applyBorder="1" applyAlignment="1">
      <alignment horizontal="center" vertical="center"/>
    </xf>
    <xf numFmtId="0" fontId="9" fillId="5" borderId="106" xfId="6" applyFont="1" applyFill="1" applyBorder="1" applyAlignment="1">
      <alignment horizontal="center" vertical="center"/>
    </xf>
    <xf numFmtId="0" fontId="9" fillId="5" borderId="38" xfId="6" applyFont="1" applyFill="1" applyBorder="1">
      <alignment vertical="center"/>
    </xf>
    <xf numFmtId="0" fontId="9" fillId="5" borderId="25" xfId="6" quotePrefix="1" applyFont="1" applyFill="1" applyBorder="1">
      <alignment vertical="center"/>
    </xf>
    <xf numFmtId="0" fontId="9" fillId="5" borderId="25" xfId="6" applyFont="1" applyFill="1" applyBorder="1">
      <alignment vertical="center"/>
    </xf>
    <xf numFmtId="0" fontId="9" fillId="5" borderId="35" xfId="6" applyFont="1" applyFill="1" applyBorder="1">
      <alignment vertical="center"/>
    </xf>
    <xf numFmtId="0" fontId="9" fillId="0" borderId="94" xfId="6" applyFont="1" applyBorder="1" applyAlignment="1">
      <alignment horizontal="center" vertical="center"/>
    </xf>
    <xf numFmtId="0" fontId="9" fillId="0" borderId="98" xfId="6" applyFont="1" applyBorder="1" applyAlignment="1">
      <alignment horizontal="center" vertical="center"/>
    </xf>
    <xf numFmtId="0" fontId="9" fillId="0" borderId="107" xfId="6" applyFont="1" applyBorder="1" applyAlignment="1">
      <alignment horizontal="center" vertical="center"/>
    </xf>
    <xf numFmtId="0" fontId="20" fillId="0" borderId="94" xfId="6" applyFont="1" applyBorder="1" applyAlignment="1">
      <alignment horizontal="right" vertical="top"/>
    </xf>
    <xf numFmtId="0" fontId="20" fillId="0" borderId="98" xfId="6" applyFont="1" applyBorder="1" applyAlignment="1">
      <alignment horizontal="right" vertical="top"/>
    </xf>
    <xf numFmtId="0" fontId="20" fillId="0" borderId="107" xfId="6" applyFont="1" applyBorder="1" applyAlignment="1">
      <alignment horizontal="right" vertical="top"/>
    </xf>
    <xf numFmtId="0" fontId="9" fillId="5" borderId="95" xfId="6" applyFont="1" applyFill="1" applyBorder="1" applyAlignment="1">
      <alignment horizontal="center" vertical="center"/>
    </xf>
    <xf numFmtId="0" fontId="9" fillId="5" borderId="99" xfId="6" applyFont="1" applyFill="1" applyBorder="1" applyAlignment="1">
      <alignment horizontal="center" vertical="center"/>
    </xf>
    <xf numFmtId="0" fontId="9" fillId="0" borderId="24" xfId="6" applyFont="1" applyBorder="1" applyAlignment="1">
      <alignment vertical="center" textRotation="255"/>
    </xf>
    <xf numFmtId="0" fontId="9" fillId="0" borderId="24" xfId="6" applyFont="1" applyBorder="1" applyAlignment="1">
      <alignment horizontal="center" vertical="center"/>
    </xf>
    <xf numFmtId="0" fontId="9" fillId="0" borderId="76" xfId="6" applyFont="1" applyBorder="1" applyAlignment="1">
      <alignment horizontal="center" vertical="center"/>
    </xf>
    <xf numFmtId="0" fontId="9" fillId="0" borderId="0" xfId="6" applyFont="1" applyAlignment="1">
      <alignment vertical="center" textRotation="255"/>
    </xf>
    <xf numFmtId="0" fontId="9" fillId="0" borderId="0" xfId="0" applyFont="1" applyAlignment="1">
      <alignment horizontal="center" vertical="center"/>
    </xf>
    <xf numFmtId="0" fontId="9" fillId="0" borderId="46" xfId="6" applyFont="1" applyBorder="1" applyAlignment="1">
      <alignment horizontal="center" vertical="center"/>
    </xf>
    <xf numFmtId="49" fontId="32" fillId="0" borderId="0" xfId="6" applyNumberFormat="1" applyFont="1">
      <alignment vertical="center"/>
    </xf>
    <xf numFmtId="0" fontId="10" fillId="5" borderId="108" xfId="0" applyFont="1" applyFill="1" applyBorder="1" applyAlignment="1">
      <alignment horizontal="center" vertical="center"/>
    </xf>
    <xf numFmtId="0" fontId="10" fillId="5" borderId="109" xfId="0" applyFont="1" applyFill="1" applyBorder="1" applyAlignment="1" applyProtection="1">
      <alignment horizontal="center" vertical="center"/>
      <protection locked="0"/>
    </xf>
    <xf numFmtId="0" fontId="10" fillId="5" borderId="110" xfId="0" applyFont="1" applyFill="1" applyBorder="1" applyAlignment="1">
      <alignment horizontal="center" vertical="center"/>
    </xf>
    <xf numFmtId="0" fontId="10" fillId="5" borderId="108" xfId="0" applyFont="1" applyFill="1" applyBorder="1" applyAlignment="1" applyProtection="1">
      <alignment horizontal="center" vertical="center"/>
      <protection locked="0"/>
    </xf>
    <xf numFmtId="0" fontId="9" fillId="0" borderId="0" xfId="6" applyFont="1" applyAlignment="1">
      <alignment horizontal="left" vertical="center"/>
    </xf>
    <xf numFmtId="0" fontId="15" fillId="0" borderId="0" xfId="6" applyFont="1" applyAlignment="1">
      <alignment horizontal="left" vertical="center"/>
    </xf>
    <xf numFmtId="0" fontId="36" fillId="0" borderId="0" xfId="0" applyFont="1" applyAlignment="1">
      <alignment horizontal="center" vertical="center"/>
    </xf>
    <xf numFmtId="0" fontId="22"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58" fontId="22" fillId="0" borderId="0" xfId="0" applyNumberFormat="1" applyFont="1">
      <alignment vertical="center"/>
    </xf>
    <xf numFmtId="12" fontId="39" fillId="0" borderId="74" xfId="0" applyNumberFormat="1" applyFont="1" applyBorder="1">
      <alignment vertical="center"/>
    </xf>
    <xf numFmtId="0" fontId="39"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11" xfId="0" applyFont="1" applyBorder="1" applyAlignment="1">
      <alignment horizontal="center" vertical="center"/>
    </xf>
    <xf numFmtId="0" fontId="15" fillId="0" borderId="11" xfId="0" applyFont="1" applyBorder="1" applyAlignment="1" applyProtection="1">
      <alignment horizontal="left" vertical="center"/>
      <protection locked="0"/>
    </xf>
    <xf numFmtId="0" fontId="15" fillId="0" borderId="47" xfId="0" applyFont="1" applyBorder="1" applyAlignment="1" applyProtection="1">
      <alignment horizontal="left" vertical="center"/>
      <protection locked="0"/>
    </xf>
    <xf numFmtId="0" fontId="15" fillId="0" borderId="12" xfId="0" applyFont="1" applyBorder="1" applyAlignment="1">
      <alignment horizontal="center" vertical="center"/>
    </xf>
    <xf numFmtId="0" fontId="15" fillId="0" borderId="12" xfId="0" applyFont="1" applyBorder="1" applyAlignment="1" applyProtection="1">
      <alignment horizontal="left" vertical="center" shrinkToFit="1"/>
      <protection locked="0"/>
    </xf>
    <xf numFmtId="0" fontId="15" fillId="0" borderId="48" xfId="0" applyFont="1" applyBorder="1" applyAlignment="1" applyProtection="1">
      <alignment horizontal="left" vertical="center" shrinkToFit="1"/>
      <protection locked="0"/>
    </xf>
    <xf numFmtId="0" fontId="15" fillId="0" borderId="13" xfId="0" applyFont="1" applyBorder="1" applyAlignment="1">
      <alignment horizontal="center" vertical="center"/>
    </xf>
    <xf numFmtId="0" fontId="15" fillId="0" borderId="23"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pplyProtection="1">
      <alignment horizontal="center" vertical="center" shrinkToFit="1"/>
      <protection locked="0"/>
    </xf>
    <xf numFmtId="0" fontId="15" fillId="0" borderId="36" xfId="0" applyFont="1" applyBorder="1" applyAlignment="1" applyProtection="1">
      <alignment horizontal="center" vertical="center" shrinkToFit="1"/>
      <protection locked="0"/>
    </xf>
    <xf numFmtId="0" fontId="15" fillId="0" borderId="49" xfId="0" applyFont="1" applyBorder="1" applyAlignment="1" applyProtection="1">
      <alignment horizontal="center" vertical="center" shrinkToFit="1"/>
      <protection locked="0"/>
    </xf>
    <xf numFmtId="49" fontId="15" fillId="0" borderId="30" xfId="0" applyNumberFormat="1" applyFont="1" applyBorder="1" applyAlignment="1" applyProtection="1">
      <alignment horizontal="center" vertical="center"/>
      <protection locked="0"/>
    </xf>
    <xf numFmtId="0" fontId="15" fillId="0" borderId="31" xfId="0" applyFont="1" applyBorder="1" applyAlignment="1" applyProtection="1">
      <alignment horizontal="left" vertical="center" shrinkToFit="1"/>
      <protection locked="0"/>
    </xf>
    <xf numFmtId="0" fontId="15" fillId="0" borderId="32" xfId="0" applyFont="1" applyBorder="1" applyAlignment="1" applyProtection="1">
      <alignment horizontal="left" vertical="center" shrinkToFit="1"/>
      <protection locked="0"/>
    </xf>
    <xf numFmtId="0" fontId="15" fillId="0" borderId="51" xfId="0" applyFont="1" applyBorder="1" applyAlignment="1" applyProtection="1">
      <alignment horizontal="left" vertical="center" shrinkToFit="1"/>
      <protection locked="0"/>
    </xf>
    <xf numFmtId="0" fontId="15" fillId="0" borderId="15" xfId="0" applyFont="1" applyBorder="1" applyAlignment="1">
      <alignment horizontal="center" vertical="center"/>
    </xf>
    <xf numFmtId="0" fontId="15" fillId="0" borderId="25" xfId="0" applyFont="1" applyBorder="1" applyAlignment="1">
      <alignment horizontal="center" vertical="center"/>
    </xf>
    <xf numFmtId="0" fontId="15" fillId="0" borderId="35" xfId="0" applyFont="1" applyBorder="1" applyAlignment="1">
      <alignment horizontal="center" vertical="center"/>
    </xf>
    <xf numFmtId="0" fontId="15" fillId="0" borderId="38" xfId="0" applyFont="1" applyBorder="1" applyAlignment="1">
      <alignment horizontal="center" vertical="center"/>
    </xf>
    <xf numFmtId="0" fontId="15" fillId="0" borderId="25"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36" xfId="0" applyFont="1" applyBorder="1" applyAlignment="1">
      <alignment horizontal="center" vertical="center"/>
    </xf>
    <xf numFmtId="49" fontId="15" fillId="0" borderId="23" xfId="0" applyNumberFormat="1" applyFont="1" applyBorder="1" applyAlignment="1" applyProtection="1">
      <alignment horizontal="center" vertical="center"/>
      <protection locked="0"/>
    </xf>
    <xf numFmtId="49" fontId="15" fillId="0" borderId="36" xfId="0" applyNumberFormat="1" applyFont="1" applyBorder="1" applyAlignment="1" applyProtection="1">
      <alignment horizontal="center" vertical="center"/>
      <protection locked="0"/>
    </xf>
    <xf numFmtId="0" fontId="15" fillId="0" borderId="23" xfId="0" applyFont="1" applyBorder="1" applyAlignment="1" applyProtection="1">
      <alignment horizontal="left" vertical="center" shrinkToFit="1"/>
      <protection locked="0"/>
    </xf>
    <xf numFmtId="0" fontId="15" fillId="0" borderId="49" xfId="0" applyFont="1" applyBorder="1" applyAlignment="1" applyProtection="1">
      <alignment horizontal="left" vertical="center" shrinkToFit="1"/>
      <protection locked="0"/>
    </xf>
    <xf numFmtId="0" fontId="12" fillId="0" borderId="6"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178" fontId="12" fillId="0" borderId="34" xfId="7" applyNumberFormat="1" applyFont="1" applyBorder="1" applyAlignment="1" applyProtection="1">
      <alignment horizontal="center" vertical="center"/>
    </xf>
    <xf numFmtId="178" fontId="22" fillId="0" borderId="16" xfId="0" applyNumberFormat="1" applyFont="1" applyBorder="1" applyAlignment="1">
      <alignment horizontal="center" vertical="center"/>
    </xf>
    <xf numFmtId="178" fontId="22" fillId="0" borderId="39"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16" xfId="0" applyFont="1" applyBorder="1" applyAlignment="1">
      <alignment horizontal="center" vertical="center"/>
    </xf>
    <xf numFmtId="0" fontId="15" fillId="0" borderId="33" xfId="0" applyFont="1" applyBorder="1" applyAlignment="1">
      <alignment horizontal="center" vertical="center"/>
    </xf>
    <xf numFmtId="0" fontId="23" fillId="0" borderId="3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33" xfId="0" applyFont="1" applyBorder="1" applyAlignment="1">
      <alignment horizontal="center" vertical="center" shrinkToFit="1"/>
    </xf>
    <xf numFmtId="0" fontId="19" fillId="0" borderId="16"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3" xfId="0" applyFont="1" applyBorder="1">
      <alignment vertical="center"/>
    </xf>
    <xf numFmtId="0" fontId="19" fillId="0" borderId="26" xfId="0" applyFont="1" applyBorder="1">
      <alignment vertical="center"/>
    </xf>
    <xf numFmtId="0" fontId="19" fillId="0" borderId="26" xfId="0" applyFont="1" applyBorder="1" applyAlignment="1">
      <alignment horizontal="center" vertical="center"/>
    </xf>
    <xf numFmtId="0" fontId="19" fillId="0" borderId="41" xfId="0" applyFont="1" applyBorder="1" applyAlignment="1">
      <alignment horizontal="center" vertical="center"/>
    </xf>
    <xf numFmtId="38" fontId="19" fillId="0" borderId="43" xfId="7" applyFont="1" applyBorder="1" applyAlignment="1" applyProtection="1">
      <alignment vertical="center"/>
    </xf>
    <xf numFmtId="38" fontId="19" fillId="0" borderId="26" xfId="7" applyFont="1" applyBorder="1" applyAlignment="1" applyProtection="1">
      <alignment vertical="center"/>
    </xf>
    <xf numFmtId="0" fontId="19" fillId="0" borderId="34" xfId="0" applyFont="1" applyBorder="1">
      <alignment vertical="center"/>
    </xf>
    <xf numFmtId="0" fontId="19" fillId="0" borderId="16" xfId="0" applyFont="1" applyBorder="1">
      <alignment vertical="center"/>
    </xf>
    <xf numFmtId="0" fontId="19" fillId="0" borderId="16" xfId="0" applyFont="1" applyBorder="1" applyAlignment="1">
      <alignment horizontal="center" vertical="center"/>
    </xf>
    <xf numFmtId="0" fontId="19" fillId="0" borderId="33" xfId="0" applyFont="1" applyBorder="1" applyAlignment="1">
      <alignment horizontal="center" vertical="center"/>
    </xf>
    <xf numFmtId="38" fontId="19" fillId="0" borderId="34" xfId="7" applyFont="1" applyBorder="1" applyAlignment="1" applyProtection="1">
      <alignment vertical="center"/>
    </xf>
    <xf numFmtId="38" fontId="19" fillId="0" borderId="16" xfId="7" applyFont="1" applyBorder="1" applyAlignment="1" applyProtection="1">
      <alignment vertical="center"/>
    </xf>
    <xf numFmtId="0" fontId="19" fillId="0" borderId="44" xfId="0" applyFont="1" applyBorder="1">
      <alignment vertical="center"/>
    </xf>
    <xf numFmtId="0" fontId="19" fillId="0" borderId="27" xfId="0" applyFont="1" applyBorder="1">
      <alignment vertical="center"/>
    </xf>
    <xf numFmtId="0" fontId="19" fillId="0" borderId="27" xfId="0" applyFont="1" applyBorder="1" applyAlignment="1">
      <alignment horizontal="center" vertical="center"/>
    </xf>
    <xf numFmtId="0" fontId="19" fillId="0" borderId="40" xfId="0" applyFont="1" applyBorder="1" applyAlignment="1">
      <alignment horizontal="center" vertical="center"/>
    </xf>
    <xf numFmtId="38" fontId="19" fillId="0" borderId="44" xfId="7" applyFont="1" applyBorder="1" applyAlignment="1" applyProtection="1">
      <alignment vertical="center"/>
    </xf>
    <xf numFmtId="38" fontId="19" fillId="0" borderId="27" xfId="7" applyFont="1" applyBorder="1" applyAlignment="1" applyProtection="1">
      <alignment vertical="center"/>
    </xf>
    <xf numFmtId="38" fontId="19" fillId="0" borderId="45" xfId="7" applyFont="1" applyBorder="1" applyAlignment="1" applyProtection="1">
      <alignment vertical="center"/>
    </xf>
    <xf numFmtId="38" fontId="19" fillId="0" borderId="0" xfId="7" applyFont="1" applyBorder="1" applyAlignment="1" applyProtection="1">
      <alignment vertical="center"/>
    </xf>
    <xf numFmtId="0" fontId="19" fillId="0" borderId="45" xfId="0" applyFont="1" applyBorder="1">
      <alignment vertical="center"/>
    </xf>
    <xf numFmtId="0" fontId="19" fillId="0" borderId="0" xfId="0" applyFont="1">
      <alignment vertical="center"/>
    </xf>
    <xf numFmtId="0" fontId="19" fillId="0" borderId="0" xfId="0" applyFont="1" applyAlignment="1">
      <alignment horizontal="center" vertical="center"/>
    </xf>
    <xf numFmtId="0" fontId="19" fillId="0" borderId="46" xfId="0" applyFont="1" applyBorder="1" applyAlignment="1">
      <alignment horizontal="center" vertical="center"/>
    </xf>
    <xf numFmtId="0" fontId="15" fillId="0" borderId="10" xfId="0" applyFont="1" applyBorder="1" applyAlignment="1">
      <alignment horizontal="center" vertical="center"/>
    </xf>
    <xf numFmtId="0" fontId="15" fillId="0" borderId="22" xfId="0" applyFont="1" applyBorder="1" applyAlignment="1">
      <alignment horizontal="center" vertical="center"/>
    </xf>
    <xf numFmtId="0" fontId="15" fillId="0" borderId="42" xfId="0" applyFont="1" applyBorder="1" applyAlignment="1">
      <alignment horizontal="center"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38" fontId="17" fillId="0" borderId="34" xfId="7" applyFont="1" applyBorder="1" applyAlignment="1" applyProtection="1">
      <alignment horizontal="right" vertical="center"/>
    </xf>
    <xf numFmtId="38" fontId="17" fillId="0" borderId="16" xfId="7" applyFont="1" applyBorder="1" applyAlignment="1" applyProtection="1">
      <alignment horizontal="right" vertical="center"/>
    </xf>
    <xf numFmtId="0" fontId="15" fillId="0" borderId="14"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4" xfId="0" applyFont="1" applyBorder="1" applyAlignment="1">
      <alignment horizontal="center" vertical="center" wrapText="1"/>
    </xf>
    <xf numFmtId="0" fontId="24" fillId="0" borderId="7" xfId="0" applyFont="1" applyBorder="1" applyAlignment="1">
      <alignment horizontal="center" vertical="center" textRotation="255"/>
    </xf>
    <xf numFmtId="0" fontId="24" fillId="0" borderId="8" xfId="0" applyFont="1" applyBorder="1" applyAlignment="1">
      <alignment horizontal="center" vertical="center" textRotation="255"/>
    </xf>
    <xf numFmtId="0" fontId="15" fillId="2" borderId="7" xfId="0" applyFont="1" applyFill="1" applyBorder="1" applyAlignment="1">
      <alignment horizontal="center" vertical="center" textRotation="255"/>
    </xf>
    <xf numFmtId="0" fontId="10" fillId="0" borderId="9"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7"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5" fillId="0" borderId="8" xfId="0" applyFont="1" applyBorder="1" applyAlignment="1">
      <alignment horizontal="center" vertical="center" textRotation="255" shrinkToFit="1"/>
    </xf>
    <xf numFmtId="49" fontId="15" fillId="0" borderId="77" xfId="0" applyNumberFormat="1" applyFont="1" applyBorder="1" applyAlignment="1" applyProtection="1">
      <alignment horizontal="center" vertical="center" shrinkToFit="1"/>
      <protection locked="0"/>
    </xf>
    <xf numFmtId="49" fontId="15" fillId="0" borderId="72" xfId="0" applyNumberFormat="1" applyFont="1" applyBorder="1" applyAlignment="1" applyProtection="1">
      <alignment horizontal="center" vertical="center" shrinkToFit="1"/>
      <protection locked="0"/>
    </xf>
    <xf numFmtId="49" fontId="15" fillId="0" borderId="75" xfId="0" applyNumberFormat="1" applyFont="1" applyBorder="1" applyAlignment="1" applyProtection="1">
      <alignment horizontal="center" vertical="center" shrinkToFit="1"/>
      <protection locked="0"/>
    </xf>
    <xf numFmtId="0" fontId="15" fillId="0" borderId="37" xfId="0" applyFont="1" applyBorder="1" applyAlignment="1" applyProtection="1">
      <alignment horizontal="left" vertical="center" shrinkToFit="1"/>
      <protection locked="0"/>
    </xf>
    <xf numFmtId="0" fontId="15" fillId="0" borderId="37" xfId="0" applyFont="1" applyBorder="1" applyAlignment="1" applyProtection="1">
      <alignment horizontal="center" vertical="center" shrinkToFit="1"/>
      <protection locked="0"/>
    </xf>
    <xf numFmtId="58" fontId="15" fillId="0" borderId="23" xfId="0" applyNumberFormat="1" applyFont="1" applyBorder="1" applyAlignment="1" applyProtection="1">
      <alignment horizontal="center" vertical="center" shrinkToFit="1"/>
      <protection locked="0"/>
    </xf>
    <xf numFmtId="58" fontId="15" fillId="0" borderId="49" xfId="0" applyNumberFormat="1" applyFont="1" applyBorder="1" applyAlignment="1" applyProtection="1">
      <alignment horizontal="center" vertical="center" shrinkToFit="1"/>
      <protection locked="0"/>
    </xf>
    <xf numFmtId="49" fontId="19" fillId="0" borderId="23" xfId="0" applyNumberFormat="1" applyFont="1" applyBorder="1" applyAlignment="1">
      <alignment horizontal="center" vertical="center" wrapText="1"/>
    </xf>
    <xf numFmtId="49" fontId="19" fillId="0" borderId="23" xfId="0" applyNumberFormat="1" applyFont="1" applyBorder="1" applyAlignment="1">
      <alignment horizontal="center" vertical="center"/>
    </xf>
    <xf numFmtId="38" fontId="15" fillId="0" borderId="23" xfId="7" applyFont="1" applyFill="1" applyBorder="1" applyAlignment="1" applyProtection="1">
      <alignment horizontal="center" vertical="center" shrinkToFit="1"/>
      <protection locked="0"/>
    </xf>
    <xf numFmtId="49" fontId="15" fillId="0" borderId="24" xfId="0" applyNumberFormat="1" applyFont="1" applyBorder="1" applyAlignment="1" applyProtection="1">
      <alignment horizontal="center" vertical="center" shrinkToFit="1"/>
      <protection locked="0"/>
    </xf>
    <xf numFmtId="0" fontId="20" fillId="0" borderId="24" xfId="0" applyFont="1" applyBorder="1" applyAlignment="1">
      <alignment horizontal="left" vertical="top" wrapText="1"/>
    </xf>
    <xf numFmtId="0" fontId="20" fillId="0" borderId="85" xfId="0" applyFont="1" applyBorder="1" applyAlignment="1">
      <alignment horizontal="left" vertical="top" wrapText="1"/>
    </xf>
    <xf numFmtId="0" fontId="19" fillId="0" borderId="23" xfId="0" applyFont="1" applyBorder="1" applyAlignment="1" applyProtection="1">
      <alignment vertical="center" shrinkToFit="1"/>
      <protection locked="0"/>
    </xf>
    <xf numFmtId="0" fontId="19" fillId="0" borderId="36" xfId="0" applyFont="1" applyBorder="1" applyAlignment="1" applyProtection="1">
      <alignment vertical="center" shrinkToFit="1"/>
      <protection locked="0"/>
    </xf>
    <xf numFmtId="49" fontId="19" fillId="0" borderId="37" xfId="0" applyNumberFormat="1" applyFont="1" applyBorder="1" applyAlignment="1">
      <alignment horizontal="center" vertical="center" wrapText="1"/>
    </xf>
    <xf numFmtId="0" fontId="15" fillId="0" borderId="78" xfId="0" applyFont="1" applyBorder="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0" borderId="56" xfId="0" applyFont="1" applyBorder="1" applyAlignment="1" applyProtection="1">
      <alignment horizontal="left" vertical="center" shrinkToFit="1"/>
      <protection locked="0"/>
    </xf>
    <xf numFmtId="0" fontId="28" fillId="0" borderId="60" xfId="0" applyFont="1" applyBorder="1" applyAlignment="1">
      <alignment horizontal="center" vertical="center"/>
    </xf>
    <xf numFmtId="0" fontId="28" fillId="0" borderId="65" xfId="0" applyFont="1" applyBorder="1" applyAlignment="1">
      <alignment horizontal="center" vertical="center"/>
    </xf>
    <xf numFmtId="0" fontId="28" fillId="0" borderId="16" xfId="0" applyFont="1" applyBorder="1" applyAlignment="1">
      <alignment horizontal="center" vertical="center"/>
    </xf>
    <xf numFmtId="0" fontId="28" fillId="0" borderId="39" xfId="0" applyFont="1" applyBorder="1" applyAlignment="1">
      <alignment horizontal="center" vertical="center"/>
    </xf>
    <xf numFmtId="0" fontId="29" fillId="0" borderId="62" xfId="0" applyFont="1" applyBorder="1" applyAlignment="1" applyProtection="1">
      <alignment horizontal="center" vertical="center"/>
      <protection locked="0"/>
    </xf>
    <xf numFmtId="0" fontId="29" fillId="0" borderId="66" xfId="0" applyFont="1" applyBorder="1" applyAlignment="1" applyProtection="1">
      <alignment horizontal="center" vertical="center"/>
      <protection locked="0"/>
    </xf>
    <xf numFmtId="0" fontId="29" fillId="0" borderId="70" xfId="0" applyFont="1" applyBorder="1" applyAlignment="1" applyProtection="1">
      <alignment horizontal="center" vertical="center"/>
      <protection locked="0"/>
    </xf>
    <xf numFmtId="0" fontId="19" fillId="0" borderId="23" xfId="0" applyFont="1" applyBorder="1" applyAlignment="1">
      <alignment horizontal="left" vertical="center" wrapText="1"/>
    </xf>
    <xf numFmtId="0" fontId="19" fillId="0" borderId="49" xfId="0" applyFont="1" applyBorder="1" applyAlignment="1">
      <alignment horizontal="left" vertical="center" wrapText="1"/>
    </xf>
    <xf numFmtId="0" fontId="19" fillId="0" borderId="23" xfId="0" applyFont="1" applyBorder="1" applyAlignment="1">
      <alignment horizontal="left" vertical="center"/>
    </xf>
    <xf numFmtId="0" fontId="19" fillId="0" borderId="49" xfId="0" applyFont="1" applyBorder="1" applyAlignment="1">
      <alignment horizontal="left" vertical="center"/>
    </xf>
    <xf numFmtId="0" fontId="19" fillId="0" borderId="22" xfId="0" applyFont="1" applyBorder="1" applyAlignment="1">
      <alignment horizontal="left" vertical="center" wrapText="1"/>
    </xf>
    <xf numFmtId="0" fontId="19" fillId="0" borderId="22" xfId="0" applyFont="1" applyBorder="1" applyAlignment="1">
      <alignment horizontal="left" vertical="center"/>
    </xf>
    <xf numFmtId="0" fontId="19" fillId="0" borderId="56" xfId="0" applyFont="1" applyBorder="1" applyAlignment="1">
      <alignment horizontal="left" vertical="center"/>
    </xf>
    <xf numFmtId="0" fontId="15" fillId="0" borderId="63" xfId="0" applyFont="1" applyBorder="1" applyAlignment="1">
      <alignment horizontal="center" vertical="center"/>
    </xf>
    <xf numFmtId="0" fontId="15" fillId="0" borderId="67" xfId="0" applyFont="1" applyBorder="1" applyAlignment="1">
      <alignment horizontal="center" vertical="center"/>
    </xf>
    <xf numFmtId="38" fontId="15" fillId="0" borderId="67" xfId="7" applyFont="1" applyFill="1" applyBorder="1" applyAlignment="1" applyProtection="1">
      <alignment horizontal="center" vertical="center"/>
      <protection locked="0"/>
    </xf>
    <xf numFmtId="12" fontId="15" fillId="0" borderId="67" xfId="0" applyNumberFormat="1" applyFont="1" applyBorder="1" applyAlignment="1">
      <alignment horizontal="center" vertical="center" shrinkToFit="1"/>
    </xf>
    <xf numFmtId="38" fontId="15" fillId="0" borderId="77" xfId="7" applyFont="1" applyFill="1" applyBorder="1" applyAlignment="1" applyProtection="1">
      <alignment horizontal="center" vertical="center"/>
      <protection locked="0"/>
    </xf>
    <xf numFmtId="38" fontId="15" fillId="0" borderId="72" xfId="7" applyFont="1" applyFill="1" applyBorder="1" applyAlignment="1" applyProtection="1">
      <alignment horizontal="center" vertical="center"/>
      <protection locked="0"/>
    </xf>
    <xf numFmtId="38" fontId="15" fillId="0" borderId="80" xfId="7" applyFont="1" applyFill="1" applyBorder="1" applyAlignment="1" applyProtection="1">
      <alignment horizontal="center" vertical="center"/>
      <protection locked="0"/>
    </xf>
    <xf numFmtId="182" fontId="12" fillId="0" borderId="73" xfId="0" applyNumberFormat="1" applyFont="1" applyBorder="1" applyAlignment="1">
      <alignment horizontal="center" vertical="center"/>
    </xf>
    <xf numFmtId="0" fontId="10" fillId="0" borderId="79" xfId="0" applyFont="1" applyBorder="1" applyAlignment="1">
      <alignment horizontal="center" vertical="center"/>
    </xf>
    <xf numFmtId="38" fontId="12" fillId="0" borderId="68" xfId="7" applyFont="1" applyFill="1" applyBorder="1" applyAlignment="1">
      <alignment horizontal="right" vertical="center"/>
    </xf>
    <xf numFmtId="38" fontId="12" fillId="0" borderId="73" xfId="7" applyFont="1" applyFill="1" applyBorder="1" applyAlignment="1">
      <alignment horizontal="right" vertical="center"/>
    </xf>
    <xf numFmtId="0" fontId="15" fillId="0" borderId="74" xfId="0" applyFont="1" applyBorder="1" applyAlignment="1">
      <alignment horizontal="center" vertical="center"/>
    </xf>
    <xf numFmtId="0" fontId="15" fillId="0" borderId="81" xfId="0" applyFont="1" applyBorder="1" applyAlignment="1">
      <alignment horizontal="center" vertical="center"/>
    </xf>
    <xf numFmtId="38" fontId="12" fillId="0" borderId="64" xfId="0" applyNumberFormat="1" applyFont="1" applyBorder="1" applyAlignment="1">
      <alignment horizontal="center" vertical="center"/>
    </xf>
    <xf numFmtId="0" fontId="12" fillId="0" borderId="68" xfId="0" applyFont="1" applyBorder="1" applyAlignment="1">
      <alignment horizontal="center" vertical="center"/>
    </xf>
    <xf numFmtId="0" fontId="12" fillId="0" borderId="73" xfId="0" applyFont="1" applyBorder="1" applyAlignment="1">
      <alignment horizontal="center" vertical="center"/>
    </xf>
    <xf numFmtId="38" fontId="22" fillId="0" borderId="68" xfId="7" applyFont="1" applyFill="1" applyBorder="1" applyAlignment="1">
      <alignment horizontal="right" vertical="center"/>
    </xf>
    <xf numFmtId="38" fontId="22" fillId="0" borderId="73" xfId="7" applyFont="1" applyFill="1" applyBorder="1" applyAlignment="1">
      <alignment horizontal="right" vertical="center"/>
    </xf>
    <xf numFmtId="0" fontId="15" fillId="0" borderId="68" xfId="0" applyFont="1" applyBorder="1" applyAlignment="1">
      <alignment horizontal="center" vertical="center"/>
    </xf>
    <xf numFmtId="38" fontId="12" fillId="0" borderId="64" xfId="7" applyFont="1" applyFill="1" applyBorder="1" applyAlignment="1">
      <alignment horizontal="right" vertical="center"/>
    </xf>
    <xf numFmtId="38" fontId="12" fillId="0" borderId="74" xfId="7" applyFont="1" applyFill="1" applyBorder="1" applyAlignment="1">
      <alignment horizontal="right" vertical="center"/>
    </xf>
    <xf numFmtId="0" fontId="15" fillId="0" borderId="60" xfId="0" applyFont="1" applyBorder="1" applyAlignment="1">
      <alignment horizontal="center" vertical="center" textRotation="255"/>
    </xf>
    <xf numFmtId="0" fontId="15" fillId="0" borderId="65" xfId="0" applyFont="1" applyBorder="1" applyAlignment="1">
      <alignment horizontal="center" vertical="center" textRotation="255"/>
    </xf>
    <xf numFmtId="0" fontId="15" fillId="0" borderId="69" xfId="0" applyFont="1" applyBorder="1" applyAlignment="1">
      <alignment horizontal="center" vertical="center" textRotation="255"/>
    </xf>
    <xf numFmtId="0" fontId="15" fillId="0" borderId="61"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55" xfId="0" applyFont="1" applyBorder="1" applyAlignment="1">
      <alignment horizontal="center" vertical="center" textRotation="255"/>
    </xf>
    <xf numFmtId="0" fontId="15" fillId="0" borderId="10" xfId="0" applyFont="1" applyBorder="1" applyAlignment="1">
      <alignment horizontal="center" vertical="center" textRotation="255"/>
    </xf>
    <xf numFmtId="0" fontId="15" fillId="0" borderId="22" xfId="0" applyFont="1" applyBorder="1" applyAlignment="1">
      <alignment horizontal="center" vertical="center" textRotation="255"/>
    </xf>
    <xf numFmtId="0" fontId="15" fillId="0" borderId="56" xfId="0" applyFont="1" applyBorder="1" applyAlignment="1">
      <alignment horizontal="center" vertical="center" textRotation="255"/>
    </xf>
    <xf numFmtId="0" fontId="15" fillId="0" borderId="14" xfId="0" applyFont="1" applyBorder="1">
      <alignment vertical="center"/>
    </xf>
    <xf numFmtId="0" fontId="15" fillId="0" borderId="24" xfId="0" applyFont="1" applyBorder="1">
      <alignment vertical="center"/>
    </xf>
    <xf numFmtId="0" fontId="15" fillId="0" borderId="76" xfId="0" applyFont="1" applyBorder="1">
      <alignment vertical="center"/>
    </xf>
    <xf numFmtId="0" fontId="15" fillId="0" borderId="10" xfId="0" applyFont="1" applyBorder="1">
      <alignment vertical="center"/>
    </xf>
    <xf numFmtId="0" fontId="15" fillId="0" borderId="22" xfId="0" applyFont="1" applyBorder="1">
      <alignment vertical="center"/>
    </xf>
    <xf numFmtId="0" fontId="15" fillId="0" borderId="42" xfId="0" applyFont="1" applyBorder="1">
      <alignment vertical="center"/>
    </xf>
    <xf numFmtId="38" fontId="15" fillId="0" borderId="63" xfId="7" applyFont="1" applyFill="1" applyBorder="1" applyAlignment="1" applyProtection="1">
      <alignment horizontal="center" vertical="center"/>
      <protection locked="0"/>
    </xf>
    <xf numFmtId="38" fontId="15" fillId="0" borderId="75" xfId="7" applyFont="1" applyFill="1" applyBorder="1" applyAlignment="1" applyProtection="1">
      <alignment horizontal="center" vertical="center"/>
      <protection locked="0"/>
    </xf>
    <xf numFmtId="38" fontId="15" fillId="0" borderId="86" xfId="7" applyFont="1" applyFill="1" applyBorder="1" applyAlignment="1" applyProtection="1">
      <alignment horizontal="center" vertical="center"/>
      <protection locked="0"/>
    </xf>
    <xf numFmtId="182" fontId="38" fillId="0" borderId="73" xfId="0" applyNumberFormat="1" applyFont="1" applyBorder="1" applyAlignment="1">
      <alignment horizontal="center" vertical="center"/>
    </xf>
    <xf numFmtId="0" fontId="0" fillId="0" borderId="79" xfId="0" applyBorder="1" applyAlignment="1">
      <alignment horizontal="center" vertical="center"/>
    </xf>
    <xf numFmtId="12" fontId="39" fillId="0" borderId="67" xfId="0" applyNumberFormat="1" applyFont="1" applyBorder="1" applyAlignment="1">
      <alignment horizontal="center" vertical="center" shrinkToFit="1"/>
    </xf>
    <xf numFmtId="0" fontId="30" fillId="0" borderId="87" xfId="6" applyFont="1" applyBorder="1" applyAlignment="1">
      <alignment horizontal="center" vertical="center"/>
    </xf>
    <xf numFmtId="0" fontId="9" fillId="0" borderId="93" xfId="6" applyFont="1" applyBorder="1">
      <alignment vertical="center"/>
    </xf>
    <xf numFmtId="0" fontId="9" fillId="0" borderId="113" xfId="6" applyFont="1" applyBorder="1">
      <alignment vertical="center"/>
    </xf>
    <xf numFmtId="38" fontId="31" fillId="0" borderId="25" xfId="7" applyFont="1" applyBorder="1" applyAlignment="1">
      <alignment horizontal="center"/>
    </xf>
    <xf numFmtId="0" fontId="9" fillId="4" borderId="37" xfId="6" applyFont="1" applyFill="1" applyBorder="1" applyAlignment="1">
      <alignment horizontal="left" vertical="center" indent="1"/>
    </xf>
    <xf numFmtId="0" fontId="9" fillId="4" borderId="23" xfId="6" applyFont="1" applyFill="1" applyBorder="1" applyAlignment="1">
      <alignment horizontal="left" vertical="center" indent="1"/>
    </xf>
    <xf numFmtId="0" fontId="9" fillId="4" borderId="36" xfId="6" applyFont="1" applyFill="1" applyBorder="1" applyAlignment="1">
      <alignment horizontal="left" vertical="center" indent="1"/>
    </xf>
    <xf numFmtId="0" fontId="9" fillId="0" borderId="37" xfId="6" applyFont="1" applyBorder="1" applyAlignment="1">
      <alignment horizontal="center" vertical="center"/>
    </xf>
    <xf numFmtId="0" fontId="9" fillId="0" borderId="23" xfId="6" applyFont="1" applyBorder="1" applyAlignment="1">
      <alignment horizontal="center" vertical="center"/>
    </xf>
    <xf numFmtId="0" fontId="9" fillId="0" borderId="38" xfId="6" applyFont="1" applyBorder="1" applyAlignment="1">
      <alignment horizontal="center" vertical="center"/>
    </xf>
    <xf numFmtId="0" fontId="9" fillId="0" borderId="25" xfId="6" applyFont="1" applyBorder="1" applyAlignment="1">
      <alignment horizontal="center" vertical="center"/>
    </xf>
    <xf numFmtId="49" fontId="9" fillId="0" borderId="25" xfId="6" applyNumberFormat="1" applyFont="1" applyBorder="1" applyAlignment="1">
      <alignment horizontal="center" vertical="center"/>
    </xf>
    <xf numFmtId="49" fontId="9" fillId="0" borderId="25" xfId="6" applyNumberFormat="1" applyFont="1" applyBorder="1">
      <alignment vertical="center"/>
    </xf>
    <xf numFmtId="0" fontId="9" fillId="4" borderId="100" xfId="6" applyFont="1" applyFill="1" applyBorder="1" applyAlignment="1">
      <alignment horizontal="center" vertical="center"/>
    </xf>
    <xf numFmtId="0" fontId="9" fillId="0" borderId="27" xfId="6" applyFont="1" applyBorder="1" applyAlignment="1">
      <alignment horizontal="center" vertical="center"/>
    </xf>
    <xf numFmtId="0" fontId="9" fillId="0" borderId="101" xfId="6" applyFont="1" applyBorder="1" applyAlignment="1">
      <alignment horizontal="left" vertical="center" indent="1"/>
    </xf>
    <xf numFmtId="0" fontId="9" fillId="0" borderId="30" xfId="6" applyFont="1" applyBorder="1" applyAlignment="1">
      <alignment horizontal="left" vertical="center" indent="1"/>
    </xf>
    <xf numFmtId="0" fontId="9" fillId="0" borderId="114" xfId="6" applyFont="1" applyBorder="1" applyAlignment="1">
      <alignment horizontal="left" vertical="center" indent="1"/>
    </xf>
    <xf numFmtId="0" fontId="9" fillId="0" borderId="102" xfId="6" applyFont="1" applyBorder="1" applyAlignment="1">
      <alignment horizontal="left" vertical="center" indent="1" shrinkToFit="1"/>
    </xf>
    <xf numFmtId="0" fontId="9" fillId="0" borderId="104" xfId="6" applyFont="1" applyBorder="1" applyAlignment="1">
      <alignment horizontal="left" vertical="center" indent="1" shrinkToFit="1"/>
    </xf>
    <xf numFmtId="0" fontId="9" fillId="0" borderId="112" xfId="6" applyFont="1" applyBorder="1" applyAlignment="1">
      <alignment horizontal="left" vertical="center" indent="1" shrinkToFit="1"/>
    </xf>
    <xf numFmtId="0" fontId="9" fillId="0" borderId="115" xfId="6" applyFont="1" applyBorder="1" applyAlignment="1">
      <alignment horizontal="left" vertical="center" indent="1" shrinkToFit="1"/>
    </xf>
    <xf numFmtId="0" fontId="9" fillId="4" borderId="37" xfId="6" applyFont="1" applyFill="1" applyBorder="1" applyAlignment="1">
      <alignment horizontal="center" vertical="center" shrinkToFit="1"/>
    </xf>
    <xf numFmtId="0" fontId="9" fillId="0" borderId="23" xfId="6" applyFont="1" applyBorder="1" applyAlignment="1">
      <alignment vertical="center" shrinkToFit="1"/>
    </xf>
    <xf numFmtId="0" fontId="9" fillId="0" borderId="36" xfId="6" applyFont="1" applyBorder="1" applyAlignment="1">
      <alignment vertical="center" shrinkToFit="1"/>
    </xf>
    <xf numFmtId="49" fontId="12" fillId="5" borderId="37" xfId="6" applyNumberFormat="1" applyFont="1" applyFill="1" applyBorder="1" applyAlignment="1">
      <alignment horizontal="center" vertical="center"/>
    </xf>
    <xf numFmtId="0" fontId="9" fillId="5" borderId="23" xfId="6" applyFont="1" applyFill="1" applyBorder="1" applyAlignment="1">
      <alignment horizontal="center" vertical="center"/>
    </xf>
    <xf numFmtId="0" fontId="9" fillId="5" borderId="36" xfId="6" applyFont="1" applyFill="1" applyBorder="1" applyAlignment="1">
      <alignment horizontal="center" vertical="center"/>
    </xf>
    <xf numFmtId="0" fontId="9" fillId="4" borderId="45" xfId="6" applyFont="1" applyFill="1" applyBorder="1" applyAlignment="1">
      <alignment horizontal="distributed" vertical="center" indent="1"/>
    </xf>
    <xf numFmtId="0" fontId="9" fillId="4" borderId="0" xfId="6" applyFont="1" applyFill="1" applyAlignment="1">
      <alignment horizontal="distributed" vertical="center" indent="1"/>
    </xf>
    <xf numFmtId="0" fontId="9" fillId="4" borderId="46" xfId="6" applyFont="1" applyFill="1" applyBorder="1" applyAlignment="1">
      <alignment horizontal="distributed" vertical="center" indent="1"/>
    </xf>
    <xf numFmtId="0" fontId="9" fillId="4" borderId="38" xfId="6" applyFont="1" applyFill="1" applyBorder="1" applyAlignment="1">
      <alignment horizontal="distributed" vertical="center" indent="1"/>
    </xf>
    <xf numFmtId="0" fontId="9" fillId="4" borderId="25" xfId="6" applyFont="1" applyFill="1" applyBorder="1" applyAlignment="1">
      <alignment horizontal="distributed" vertical="center" indent="1"/>
    </xf>
    <xf numFmtId="0" fontId="9" fillId="4" borderId="35" xfId="6" applyFont="1" applyFill="1" applyBorder="1" applyAlignment="1">
      <alignment horizontal="distributed" vertical="center" indent="1"/>
    </xf>
    <xf numFmtId="0" fontId="9" fillId="0" borderId="101" xfId="6" applyFont="1" applyBorder="1" applyAlignment="1">
      <alignment horizontal="left" vertical="center" indent="1" shrinkToFit="1"/>
    </xf>
    <xf numFmtId="0" fontId="9" fillId="0" borderId="30" xfId="6" applyFont="1" applyBorder="1" applyAlignment="1">
      <alignment horizontal="left" vertical="center" indent="1" shrinkToFit="1"/>
    </xf>
    <xf numFmtId="0" fontId="9" fillId="0" borderId="114" xfId="6" applyFont="1" applyBorder="1" applyAlignment="1">
      <alignment horizontal="left" vertical="center" indent="1" shrinkToFit="1"/>
    </xf>
    <xf numFmtId="0" fontId="9" fillId="4" borderId="38" xfId="6" applyFont="1" applyFill="1" applyBorder="1" applyAlignment="1">
      <alignment horizontal="center" vertical="center" wrapText="1"/>
    </xf>
    <xf numFmtId="0" fontId="9" fillId="4" borderId="25" xfId="6" applyFont="1" applyFill="1" applyBorder="1" applyAlignment="1">
      <alignment horizontal="center" vertical="center" wrapText="1"/>
    </xf>
    <xf numFmtId="0" fontId="9" fillId="4" borderId="25" xfId="6" applyFont="1" applyFill="1" applyBorder="1" applyAlignment="1">
      <alignment horizontal="center" vertical="center"/>
    </xf>
    <xf numFmtId="0" fontId="9" fillId="0" borderId="103" xfId="6" applyFont="1" applyBorder="1" applyAlignment="1">
      <alignment horizontal="left" vertical="center" indent="1" shrinkToFit="1"/>
    </xf>
    <xf numFmtId="0" fontId="9" fillId="0" borderId="12" xfId="6" applyFont="1" applyBorder="1" applyAlignment="1">
      <alignment horizontal="left" vertical="center" indent="1" shrinkToFit="1"/>
    </xf>
    <xf numFmtId="0" fontId="9" fillId="0" borderId="111" xfId="6" applyFont="1" applyBorder="1" applyAlignment="1">
      <alignment horizontal="left" vertical="center" indent="1" shrinkToFit="1"/>
    </xf>
    <xf numFmtId="0" fontId="9" fillId="0" borderId="23" xfId="6" applyFont="1" applyBorder="1" applyAlignment="1">
      <alignment horizontal="center" vertical="center" shrinkToFit="1"/>
    </xf>
    <xf numFmtId="0" fontId="9" fillId="0" borderId="36" xfId="6" applyFont="1" applyBorder="1" applyAlignment="1">
      <alignment horizontal="center" vertical="center" shrinkToFit="1"/>
    </xf>
    <xf numFmtId="0" fontId="33" fillId="4" borderId="88" xfId="6" applyFont="1" applyFill="1" applyBorder="1" applyAlignment="1">
      <alignment vertical="center" textRotation="255"/>
    </xf>
    <xf numFmtId="0" fontId="9" fillId="4" borderId="89" xfId="6" applyFont="1" applyFill="1" applyBorder="1" applyAlignment="1">
      <alignment vertical="center" textRotation="255"/>
    </xf>
    <xf numFmtId="0" fontId="9" fillId="4" borderId="90" xfId="6" applyFont="1" applyFill="1" applyBorder="1" applyAlignment="1">
      <alignment vertical="center" textRotation="255"/>
    </xf>
    <xf numFmtId="0" fontId="9" fillId="4" borderId="91" xfId="6" applyFont="1" applyFill="1" applyBorder="1" applyAlignment="1">
      <alignment vertical="center" textRotation="255"/>
    </xf>
    <xf numFmtId="0" fontId="9" fillId="5" borderId="45" xfId="6" applyFont="1" applyFill="1" applyBorder="1" applyAlignment="1">
      <alignment horizontal="center" vertical="center"/>
    </xf>
    <xf numFmtId="0" fontId="9" fillId="5" borderId="38" xfId="6" applyFont="1" applyFill="1" applyBorder="1" applyAlignment="1">
      <alignment horizontal="center" vertical="center"/>
    </xf>
    <xf numFmtId="0" fontId="9" fillId="5" borderId="96" xfId="6" applyFont="1" applyFill="1" applyBorder="1" applyAlignment="1">
      <alignment horizontal="center" vertical="center"/>
    </xf>
    <xf numFmtId="0" fontId="9" fillId="5" borderId="97" xfId="6" applyFont="1" applyFill="1" applyBorder="1" applyAlignment="1">
      <alignment horizontal="center" vertical="center"/>
    </xf>
    <xf numFmtId="0" fontId="9" fillId="5" borderId="105" xfId="6" applyFont="1" applyFill="1" applyBorder="1" applyAlignment="1">
      <alignment horizontal="center" vertical="center"/>
    </xf>
    <xf numFmtId="0" fontId="9" fillId="5" borderId="106" xfId="6" applyFont="1" applyFill="1" applyBorder="1" applyAlignment="1">
      <alignment horizontal="center" vertical="center"/>
    </xf>
    <xf numFmtId="0" fontId="9" fillId="5" borderId="92" xfId="6" applyFont="1" applyFill="1" applyBorder="1" applyAlignment="1">
      <alignment horizontal="center" vertical="center" shrinkToFit="1"/>
    </xf>
    <xf numFmtId="0" fontId="9" fillId="5" borderId="24" xfId="6" applyFont="1" applyFill="1" applyBorder="1" applyAlignment="1">
      <alignment horizontal="center" vertical="center" shrinkToFit="1"/>
    </xf>
    <xf numFmtId="0" fontId="9" fillId="5" borderId="76" xfId="6" applyFont="1" applyFill="1" applyBorder="1" applyAlignment="1">
      <alignment horizontal="center" vertical="center" shrinkToFit="1"/>
    </xf>
    <xf numFmtId="0" fontId="9" fillId="5" borderId="38" xfId="6" applyFont="1" applyFill="1" applyBorder="1" applyAlignment="1">
      <alignment horizontal="center" vertical="center" shrinkToFit="1"/>
    </xf>
    <xf numFmtId="0" fontId="9" fillId="5" borderId="25" xfId="6" applyFont="1" applyFill="1" applyBorder="1" applyAlignment="1">
      <alignment horizontal="center" vertical="center" shrinkToFit="1"/>
    </xf>
    <xf numFmtId="0" fontId="9" fillId="5" borderId="35" xfId="6" applyFont="1" applyFill="1" applyBorder="1" applyAlignment="1">
      <alignment horizontal="center" vertical="center" shrinkToFit="1"/>
    </xf>
    <xf numFmtId="0" fontId="9" fillId="5" borderId="24" xfId="6" applyFont="1" applyFill="1" applyBorder="1" applyAlignment="1">
      <alignment vertical="center" shrinkToFit="1"/>
    </xf>
    <xf numFmtId="0" fontId="9" fillId="5" borderId="76" xfId="6" applyFont="1" applyFill="1" applyBorder="1" applyAlignment="1">
      <alignment vertical="center" shrinkToFit="1"/>
    </xf>
    <xf numFmtId="0" fontId="9" fillId="5" borderId="38" xfId="6" applyFont="1" applyFill="1" applyBorder="1" applyAlignment="1">
      <alignment vertical="center" shrinkToFit="1"/>
    </xf>
    <xf numFmtId="0" fontId="9" fillId="5" borderId="25" xfId="6" applyFont="1" applyFill="1" applyBorder="1" applyAlignment="1">
      <alignment vertical="center" shrinkToFit="1"/>
    </xf>
    <xf numFmtId="0" fontId="9" fillId="5" borderId="35" xfId="6" applyFont="1" applyFill="1" applyBorder="1" applyAlignment="1">
      <alignment vertical="center" shrinkToFit="1"/>
    </xf>
    <xf numFmtId="0" fontId="35" fillId="4" borderId="92" xfId="0" applyFont="1" applyFill="1" applyBorder="1" applyAlignment="1">
      <alignment horizontal="center" vertical="center"/>
    </xf>
    <xf numFmtId="0" fontId="35" fillId="4" borderId="24" xfId="0" applyFont="1" applyFill="1" applyBorder="1" applyAlignment="1">
      <alignment horizontal="center" vertical="center"/>
    </xf>
    <xf numFmtId="0" fontId="35" fillId="4" borderId="76" xfId="0" applyFont="1" applyFill="1" applyBorder="1" applyAlignment="1">
      <alignment horizontal="center" vertical="center"/>
    </xf>
    <xf numFmtId="0" fontId="35" fillId="4" borderId="38" xfId="0" applyFont="1" applyFill="1" applyBorder="1" applyAlignment="1">
      <alignment horizontal="center" vertical="center"/>
    </xf>
    <xf numFmtId="0" fontId="35" fillId="4" borderId="25" xfId="0" applyFont="1" applyFill="1" applyBorder="1" applyAlignment="1">
      <alignment horizontal="center" vertical="center"/>
    </xf>
    <xf numFmtId="0" fontId="35" fillId="4" borderId="35" xfId="0" applyFont="1" applyFill="1" applyBorder="1" applyAlignment="1">
      <alignment horizontal="center" vertical="center"/>
    </xf>
    <xf numFmtId="0" fontId="9" fillId="4" borderId="37" xfId="6" applyFont="1" applyFill="1" applyBorder="1" applyAlignment="1">
      <alignment horizontal="center" vertical="center"/>
    </xf>
    <xf numFmtId="0" fontId="9" fillId="4" borderId="23" xfId="6" applyFont="1" applyFill="1" applyBorder="1" applyAlignment="1">
      <alignment horizontal="center" vertical="center"/>
    </xf>
    <xf numFmtId="0" fontId="9" fillId="4" borderId="36" xfId="6" applyFont="1" applyFill="1" applyBorder="1" applyAlignment="1">
      <alignment horizontal="center" vertical="center"/>
    </xf>
    <xf numFmtId="0" fontId="9" fillId="0" borderId="36" xfId="6" applyFont="1" applyBorder="1" applyAlignment="1">
      <alignment horizontal="center" vertical="center"/>
    </xf>
    <xf numFmtId="0" fontId="10" fillId="0" borderId="0" xfId="0" applyFont="1" applyAlignment="1">
      <alignment horizontal="center" vertical="center"/>
    </xf>
    <xf numFmtId="0" fontId="36" fillId="0" borderId="0" xfId="0" applyFont="1" applyAlignment="1">
      <alignment horizontal="center" vertical="center"/>
    </xf>
    <xf numFmtId="0" fontId="22" fillId="0" borderId="0" xfId="0" applyFont="1" applyAlignment="1">
      <alignment horizontal="left" vertical="center"/>
    </xf>
    <xf numFmtId="0" fontId="10" fillId="0" borderId="0" xfId="0" applyFont="1" applyAlignment="1">
      <alignment horizontal="left" vertical="center"/>
    </xf>
  </cellXfs>
  <cellStyles count="8">
    <cellStyle name="パーセント 2" xfId="1" xr:uid="{00000000-0005-0000-0000-000000000000}"/>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02-2 債権者登録票" xfId="6" xr:uid="{00000000-0005-0000-0000-000006000000}"/>
  </cellStyles>
  <dxfs count="140">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39</xdr:row>
          <xdr:rowOff>0</xdr:rowOff>
        </xdr:from>
        <xdr:to>
          <xdr:col>37</xdr:col>
          <xdr:colOff>68580</xdr:colOff>
          <xdr:row>73</xdr:row>
          <xdr:rowOff>144780</xdr:rowOff>
        </xdr:to>
        <xdr:sp macro="" textlink="">
          <xdr:nvSpPr>
            <xdr:cNvPr id="47109" name="オブジェクト 5" hidden="1">
              <a:extLst>
                <a:ext uri="{63B3BB69-23CF-44E3-9099-C40C66FF867C}">
                  <a14:compatExt spid="_x0000_s47109"/>
                </a:ext>
                <a:ext uri="{FF2B5EF4-FFF2-40B4-BE49-F238E27FC236}">
                  <a16:creationId xmlns:a16="http://schemas.microsoft.com/office/drawing/2014/main" id="{00000000-0008-0000-0D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32</xdr:col>
      <xdr:colOff>95250</xdr:colOff>
      <xdr:row>17</xdr:row>
      <xdr:rowOff>0</xdr:rowOff>
    </xdr:from>
    <xdr:to>
      <xdr:col>36</xdr:col>
      <xdr:colOff>0</xdr:colOff>
      <xdr:row>18</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886450" y="5400675"/>
          <a:ext cx="5905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明朝 Medium" panose="02020500000000000000" pitchFamily="17" charset="-128"/>
              <a:ea typeface="BIZ UD明朝 Medium" panose="02020500000000000000" pitchFamily="17" charset="-128"/>
            </a:rPr>
            <a:t>印</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100966</xdr:colOff>
      <xdr:row>14</xdr:row>
      <xdr:rowOff>316229</xdr:rowOff>
    </xdr:from>
    <xdr:to>
      <xdr:col>24</xdr:col>
      <xdr:colOff>180976</xdr:colOff>
      <xdr:row>15</xdr:row>
      <xdr:rowOff>304800</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5549266" y="4840604"/>
          <a:ext cx="575310" cy="31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明朝 Medium" panose="02020500000000000000" pitchFamily="17" charset="-128"/>
              <a:ea typeface="BIZ UD明朝 Medium" panose="02020500000000000000" pitchFamily="17" charset="-128"/>
            </a:rPr>
            <a:t>印</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twoCellAnchor>
    <xdr:from>
      <xdr:col>22</xdr:col>
      <xdr:colOff>76200</xdr:colOff>
      <xdr:row>21</xdr:row>
      <xdr:rowOff>314325</xdr:rowOff>
    </xdr:from>
    <xdr:to>
      <xdr:col>24</xdr:col>
      <xdr:colOff>161925</xdr:colOff>
      <xdr:row>22</xdr:row>
      <xdr:rowOff>297181</xdr:rowOff>
    </xdr:to>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5524500" y="7105650"/>
          <a:ext cx="581025" cy="30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明朝 Medium" panose="02020500000000000000" pitchFamily="17" charset="-128"/>
              <a:ea typeface="BIZ UD明朝 Medium" panose="02020500000000000000" pitchFamily="17" charset="-128"/>
            </a:rPr>
            <a:t>印</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
  <sheetViews>
    <sheetView workbookViewId="0">
      <selection activeCell="B5" sqref="B5"/>
    </sheetView>
  </sheetViews>
  <sheetFormatPr defaultRowHeight="12.6" x14ac:dyDescent="0.2"/>
  <cols>
    <col min="1" max="1" width="2" style="3" customWidth="1"/>
    <col min="2" max="2" width="7.77734375" style="3" customWidth="1"/>
    <col min="3" max="3" width="86.109375" style="3" customWidth="1"/>
    <col min="4" max="16384" width="8.88671875" style="3"/>
  </cols>
  <sheetData>
    <row r="1" spans="1:3" x14ac:dyDescent="0.2">
      <c r="A1" s="1"/>
      <c r="B1" s="1"/>
      <c r="C1" s="2"/>
    </row>
    <row r="2" spans="1:3" ht="18.600000000000001" x14ac:dyDescent="0.2">
      <c r="A2" s="1"/>
      <c r="B2" s="4" t="s">
        <v>166</v>
      </c>
      <c r="C2" s="5"/>
    </row>
    <row r="3" spans="1:3" ht="16.2" x14ac:dyDescent="0.2">
      <c r="A3" s="1"/>
      <c r="B3" s="6"/>
      <c r="C3" s="5"/>
    </row>
    <row r="4" spans="1:3" ht="13.8" x14ac:dyDescent="0.2">
      <c r="A4" s="1"/>
      <c r="B4" s="7" t="s">
        <v>189</v>
      </c>
      <c r="C4" s="5"/>
    </row>
    <row r="5" spans="1:3" ht="13.8" x14ac:dyDescent="0.2">
      <c r="A5" s="1"/>
      <c r="B5" s="1"/>
      <c r="C5" s="5"/>
    </row>
    <row r="6" spans="1:3" ht="13.8" x14ac:dyDescent="0.2">
      <c r="A6" s="1"/>
      <c r="B6" s="8" t="s">
        <v>167</v>
      </c>
      <c r="C6" s="9" t="s">
        <v>168</v>
      </c>
    </row>
    <row r="7" spans="1:3" ht="70.5" customHeight="1" x14ac:dyDescent="0.2">
      <c r="A7" s="1"/>
      <c r="B7" s="10">
        <v>1</v>
      </c>
      <c r="C7" s="11" t="s">
        <v>169</v>
      </c>
    </row>
    <row r="8" spans="1:3" ht="70.5" customHeight="1" x14ac:dyDescent="0.2">
      <c r="A8" s="1"/>
      <c r="B8" s="10">
        <v>2</v>
      </c>
      <c r="C8" s="11" t="s">
        <v>170</v>
      </c>
    </row>
    <row r="9" spans="1:3" ht="70.5" customHeight="1" x14ac:dyDescent="0.2">
      <c r="A9" s="1"/>
      <c r="B9" s="10">
        <v>3</v>
      </c>
      <c r="C9" s="11" t="s">
        <v>171</v>
      </c>
    </row>
    <row r="10" spans="1:3" ht="70.5" customHeight="1" x14ac:dyDescent="0.2">
      <c r="A10" s="1"/>
      <c r="B10" s="10">
        <v>4</v>
      </c>
      <c r="C10" s="11" t="s">
        <v>172</v>
      </c>
    </row>
    <row r="11" spans="1:3" ht="70.5" customHeight="1" x14ac:dyDescent="0.2">
      <c r="A11" s="1"/>
      <c r="B11" s="10">
        <v>5</v>
      </c>
      <c r="C11" s="11" t="s">
        <v>173</v>
      </c>
    </row>
    <row r="12" spans="1:3" ht="70.5" customHeight="1" x14ac:dyDescent="0.2">
      <c r="A12" s="1"/>
      <c r="B12" s="10">
        <v>6</v>
      </c>
      <c r="C12" s="12" t="s">
        <v>53</v>
      </c>
    </row>
    <row r="13" spans="1:3" ht="170.25" customHeight="1" x14ac:dyDescent="0.2">
      <c r="A13" s="1"/>
      <c r="B13" s="10">
        <v>7</v>
      </c>
      <c r="C13" s="13" t="s">
        <v>174</v>
      </c>
    </row>
  </sheetData>
  <phoneticPr fontId="3" type="Hiragana"/>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8"/>
  <sheetViews>
    <sheetView showZeros="0" tabSelected="1" view="pageBreakPreview" zoomScaleSheetLayoutView="100" workbookViewId="0">
      <selection activeCell="A3" sqref="A3:AB3"/>
    </sheetView>
  </sheetViews>
  <sheetFormatPr defaultRowHeight="12.6" x14ac:dyDescent="0.2"/>
  <cols>
    <col min="1" max="1" width="4.109375" style="3" customWidth="1"/>
    <col min="2" max="4" width="3.88671875" style="3" customWidth="1"/>
    <col min="5" max="6" width="3" style="3" customWidth="1"/>
    <col min="7" max="7" width="4" style="3" customWidth="1"/>
    <col min="8" max="27" width="3" style="3" customWidth="1"/>
    <col min="28" max="28" width="4.21875" style="3" customWidth="1"/>
    <col min="29" max="16384" width="8.88671875" style="3"/>
  </cols>
  <sheetData>
    <row r="1" spans="1:28" x14ac:dyDescent="0.2">
      <c r="A1" s="14" t="s">
        <v>24</v>
      </c>
      <c r="B1" s="15"/>
      <c r="C1" s="16"/>
      <c r="D1" s="16"/>
      <c r="E1" s="15"/>
      <c r="F1" s="15"/>
      <c r="G1" s="15"/>
      <c r="H1" s="15"/>
      <c r="I1" s="15"/>
      <c r="J1" s="15"/>
      <c r="K1" s="15"/>
      <c r="L1" s="15"/>
      <c r="M1" s="15"/>
      <c r="N1" s="15"/>
      <c r="O1" s="15"/>
      <c r="P1" s="15"/>
      <c r="Q1" s="15"/>
      <c r="R1" s="15"/>
      <c r="S1" s="15"/>
      <c r="T1" s="15"/>
      <c r="U1" s="15"/>
      <c r="V1" s="15"/>
      <c r="W1" s="15"/>
      <c r="X1" s="15"/>
      <c r="Y1" s="15"/>
      <c r="Z1" s="15"/>
      <c r="AA1" s="15"/>
      <c r="AB1" s="17"/>
    </row>
    <row r="2" spans="1:28" x14ac:dyDescent="0.2">
      <c r="A2" s="14"/>
      <c r="B2" s="15"/>
      <c r="C2" s="16"/>
      <c r="D2" s="16"/>
      <c r="E2" s="15"/>
      <c r="F2" s="15"/>
      <c r="G2" s="15"/>
      <c r="H2" s="15"/>
      <c r="I2" s="15"/>
      <c r="J2" s="15"/>
      <c r="K2" s="15"/>
      <c r="L2" s="15"/>
      <c r="M2" s="15"/>
      <c r="N2" s="15"/>
      <c r="O2" s="15"/>
      <c r="P2" s="15"/>
      <c r="Q2" s="15"/>
      <c r="R2" s="15"/>
      <c r="S2" s="15"/>
      <c r="T2" s="15"/>
      <c r="U2" s="15"/>
      <c r="V2" s="15"/>
      <c r="W2" s="15"/>
      <c r="X2" s="15"/>
      <c r="Y2" s="15"/>
      <c r="Z2" s="15"/>
      <c r="AA2" s="15"/>
      <c r="AB2" s="15"/>
    </row>
    <row r="3" spans="1:28" x14ac:dyDescent="0.2">
      <c r="A3" s="168" t="s">
        <v>188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5"/>
      <c r="B5" s="15"/>
      <c r="C5" s="16"/>
      <c r="D5" s="16"/>
      <c r="E5" s="15"/>
      <c r="F5" s="15"/>
      <c r="G5" s="15"/>
      <c r="H5" s="15"/>
      <c r="I5" s="15"/>
      <c r="J5" s="15"/>
      <c r="K5" s="15"/>
      <c r="L5" s="15"/>
      <c r="M5" s="15"/>
      <c r="N5" s="15"/>
      <c r="O5" s="15"/>
      <c r="P5" s="15"/>
      <c r="Q5" s="15"/>
      <c r="R5" s="15"/>
      <c r="S5" s="18" t="s">
        <v>26</v>
      </c>
      <c r="T5" s="169"/>
      <c r="U5" s="169"/>
      <c r="V5" s="16" t="s">
        <v>12</v>
      </c>
      <c r="W5" s="169"/>
      <c r="X5" s="169"/>
      <c r="Y5" s="16" t="s">
        <v>13</v>
      </c>
      <c r="Z5" s="169"/>
      <c r="AA5" s="169"/>
      <c r="AB5" s="16" t="s">
        <v>8</v>
      </c>
    </row>
    <row r="6" spans="1:28" x14ac:dyDescent="0.2">
      <c r="A6" s="170" t="s">
        <v>175</v>
      </c>
      <c r="B6" s="170"/>
      <c r="C6" s="170"/>
      <c r="D6" s="170"/>
      <c r="E6" s="170"/>
      <c r="F6" s="170"/>
      <c r="G6" s="170"/>
      <c r="H6" s="15"/>
      <c r="I6" s="15" t="s">
        <v>176</v>
      </c>
      <c r="J6" s="15"/>
      <c r="K6" s="15"/>
      <c r="L6" s="15"/>
      <c r="M6" s="15"/>
      <c r="N6" s="15"/>
      <c r="O6" s="15"/>
      <c r="P6" s="15"/>
      <c r="Q6" s="15"/>
      <c r="R6" s="15"/>
      <c r="S6" s="15"/>
      <c r="T6" s="15"/>
      <c r="U6" s="15"/>
      <c r="V6" s="15"/>
      <c r="W6" s="15"/>
      <c r="X6" s="15"/>
      <c r="Y6" s="15"/>
      <c r="Z6" s="15"/>
      <c r="AA6" s="15"/>
      <c r="AB6" s="15"/>
    </row>
    <row r="7" spans="1:28" x14ac:dyDescent="0.2">
      <c r="A7" s="15"/>
      <c r="B7" s="15"/>
      <c r="C7" s="16"/>
      <c r="D7" s="16"/>
      <c r="E7" s="15"/>
      <c r="F7" s="15"/>
      <c r="G7" s="15"/>
      <c r="H7" s="15"/>
      <c r="I7" s="15"/>
      <c r="J7" s="15"/>
      <c r="K7" s="15"/>
      <c r="L7" s="15"/>
      <c r="M7" s="15"/>
      <c r="N7" s="15"/>
      <c r="O7" s="15"/>
      <c r="P7" s="15"/>
      <c r="Q7" s="15"/>
      <c r="R7" s="15"/>
      <c r="S7" s="15"/>
      <c r="T7" s="15"/>
      <c r="U7" s="15"/>
      <c r="V7" s="15"/>
      <c r="W7" s="15"/>
      <c r="X7" s="15"/>
      <c r="Y7" s="15"/>
      <c r="Z7" s="15"/>
      <c r="AA7" s="15"/>
      <c r="AB7" s="15"/>
    </row>
    <row r="8" spans="1:28" ht="47.25" customHeight="1" x14ac:dyDescent="0.2">
      <c r="A8" s="171" t="s">
        <v>177</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row>
    <row r="9" spans="1:28" x14ac:dyDescent="0.2">
      <c r="A9" s="15"/>
      <c r="B9" s="15"/>
      <c r="C9" s="16"/>
      <c r="D9" s="16"/>
      <c r="E9" s="15"/>
      <c r="F9" s="15"/>
      <c r="G9" s="15"/>
      <c r="H9" s="15"/>
      <c r="I9" s="15"/>
      <c r="J9" s="15"/>
      <c r="K9" s="15"/>
      <c r="L9" s="15"/>
      <c r="M9" s="15"/>
      <c r="N9" s="15"/>
      <c r="O9" s="15"/>
      <c r="P9" s="15"/>
      <c r="Q9" s="15"/>
      <c r="R9" s="15"/>
      <c r="S9" s="15"/>
      <c r="T9" s="15"/>
      <c r="U9" s="15"/>
      <c r="V9" s="15"/>
      <c r="W9" s="15"/>
      <c r="X9" s="15"/>
      <c r="Y9" s="15"/>
      <c r="Z9" s="15"/>
      <c r="AA9" s="15"/>
      <c r="AB9" s="15"/>
    </row>
    <row r="10" spans="1:28" ht="20.25" customHeight="1" x14ac:dyDescent="0.2">
      <c r="A10" s="254" t="s">
        <v>35</v>
      </c>
      <c r="B10" s="172" t="s">
        <v>14</v>
      </c>
      <c r="C10" s="172"/>
      <c r="D10" s="172"/>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4"/>
    </row>
    <row r="11" spans="1:28" ht="20.25" customHeight="1" x14ac:dyDescent="0.2">
      <c r="A11" s="255"/>
      <c r="B11" s="175" t="s">
        <v>9</v>
      </c>
      <c r="C11" s="175"/>
      <c r="D11" s="175"/>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7"/>
    </row>
    <row r="12" spans="1:28" ht="20.25" customHeight="1" x14ac:dyDescent="0.2">
      <c r="A12" s="255"/>
      <c r="B12" s="178" t="s">
        <v>51</v>
      </c>
      <c r="C12" s="179"/>
      <c r="D12" s="179"/>
      <c r="E12" s="179"/>
      <c r="F12" s="179"/>
      <c r="G12" s="179"/>
      <c r="H12" s="179"/>
      <c r="I12" s="179"/>
      <c r="J12" s="180" t="s">
        <v>20</v>
      </c>
      <c r="K12" s="179"/>
      <c r="L12" s="179"/>
      <c r="M12" s="181"/>
      <c r="N12" s="181"/>
      <c r="O12" s="181"/>
      <c r="P12" s="181"/>
      <c r="Q12" s="182"/>
      <c r="R12" s="180" t="s">
        <v>21</v>
      </c>
      <c r="S12" s="179"/>
      <c r="T12" s="179"/>
      <c r="U12" s="181"/>
      <c r="V12" s="181"/>
      <c r="W12" s="181"/>
      <c r="X12" s="181"/>
      <c r="Y12" s="181"/>
      <c r="Z12" s="181"/>
      <c r="AA12" s="181"/>
      <c r="AB12" s="183"/>
    </row>
    <row r="13" spans="1:28" ht="20.25" customHeight="1" x14ac:dyDescent="0.2">
      <c r="A13" s="255"/>
      <c r="B13" s="245" t="s">
        <v>36</v>
      </c>
      <c r="C13" s="246"/>
      <c r="D13" s="247"/>
      <c r="E13" s="19" t="s">
        <v>7</v>
      </c>
      <c r="F13" s="19"/>
      <c r="G13" s="19"/>
      <c r="H13" s="184"/>
      <c r="I13" s="184"/>
      <c r="J13" s="19" t="s">
        <v>5</v>
      </c>
      <c r="K13" s="184"/>
      <c r="L13" s="184"/>
      <c r="M13" s="184"/>
      <c r="N13" s="19" t="s">
        <v>16</v>
      </c>
      <c r="O13" s="19"/>
      <c r="P13" s="19"/>
      <c r="Q13" s="19"/>
      <c r="R13" s="19"/>
      <c r="S13" s="19"/>
      <c r="T13" s="19"/>
      <c r="U13" s="19"/>
      <c r="V13" s="19"/>
      <c r="W13" s="19"/>
      <c r="X13" s="19"/>
      <c r="Y13" s="19"/>
      <c r="Z13" s="19"/>
      <c r="AA13" s="19"/>
      <c r="AB13" s="20"/>
    </row>
    <row r="14" spans="1:28" ht="20.25" customHeight="1" x14ac:dyDescent="0.2">
      <c r="A14" s="255"/>
      <c r="B14" s="238"/>
      <c r="C14" s="239"/>
      <c r="D14" s="248"/>
      <c r="E14" s="185"/>
      <c r="F14" s="186"/>
      <c r="G14" s="186"/>
      <c r="H14" s="186"/>
      <c r="I14" s="186"/>
      <c r="J14" s="186"/>
      <c r="K14" s="186"/>
      <c r="L14" s="186"/>
      <c r="M14" s="186"/>
      <c r="N14" s="186"/>
      <c r="O14" s="186"/>
      <c r="P14" s="186"/>
      <c r="Q14" s="186"/>
      <c r="R14" s="186"/>
      <c r="S14" s="186"/>
      <c r="T14" s="186"/>
      <c r="U14" s="186"/>
      <c r="V14" s="186"/>
      <c r="W14" s="186"/>
      <c r="X14" s="186"/>
      <c r="Y14" s="186"/>
      <c r="Z14" s="186"/>
      <c r="AA14" s="186"/>
      <c r="AB14" s="187"/>
    </row>
    <row r="15" spans="1:28" ht="20.25" customHeight="1" x14ac:dyDescent="0.2">
      <c r="A15" s="255"/>
      <c r="B15" s="188" t="s">
        <v>23</v>
      </c>
      <c r="C15" s="189"/>
      <c r="D15" s="189"/>
      <c r="E15" s="189"/>
      <c r="F15" s="189"/>
      <c r="G15" s="189"/>
      <c r="H15" s="189"/>
      <c r="I15" s="190"/>
      <c r="J15" s="191" t="s">
        <v>20</v>
      </c>
      <c r="K15" s="189"/>
      <c r="L15" s="189"/>
      <c r="M15" s="192"/>
      <c r="N15" s="192"/>
      <c r="O15" s="192"/>
      <c r="P15" s="192"/>
      <c r="Q15" s="193"/>
      <c r="R15" s="191" t="s">
        <v>21</v>
      </c>
      <c r="S15" s="189"/>
      <c r="T15" s="189"/>
      <c r="U15" s="192"/>
      <c r="V15" s="192"/>
      <c r="W15" s="192"/>
      <c r="X15" s="192"/>
      <c r="Y15" s="192"/>
      <c r="Z15" s="192"/>
      <c r="AA15" s="192"/>
      <c r="AB15" s="194"/>
    </row>
    <row r="16" spans="1:28" ht="20.25" customHeight="1" x14ac:dyDescent="0.2">
      <c r="A16" s="255"/>
      <c r="B16" s="178" t="s">
        <v>2</v>
      </c>
      <c r="C16" s="179"/>
      <c r="D16" s="179"/>
      <c r="E16" s="179"/>
      <c r="F16" s="179"/>
      <c r="G16" s="179"/>
      <c r="H16" s="179"/>
      <c r="I16" s="195"/>
      <c r="J16" s="180" t="s">
        <v>18</v>
      </c>
      <c r="K16" s="179"/>
      <c r="L16" s="179"/>
      <c r="M16" s="196"/>
      <c r="N16" s="196"/>
      <c r="O16" s="196"/>
      <c r="P16" s="196"/>
      <c r="Q16" s="197"/>
      <c r="R16" s="180" t="s">
        <v>38</v>
      </c>
      <c r="S16" s="179"/>
      <c r="T16" s="179"/>
      <c r="U16" s="198"/>
      <c r="V16" s="198"/>
      <c r="W16" s="198"/>
      <c r="X16" s="198"/>
      <c r="Y16" s="198"/>
      <c r="Z16" s="198"/>
      <c r="AA16" s="198"/>
      <c r="AB16" s="199"/>
    </row>
    <row r="17" spans="1:28" ht="20.25" customHeight="1" x14ac:dyDescent="0.2">
      <c r="A17" s="255"/>
      <c r="B17" s="249" t="s">
        <v>55</v>
      </c>
      <c r="C17" s="246"/>
      <c r="D17" s="247"/>
      <c r="E17" s="19" t="s">
        <v>7</v>
      </c>
      <c r="F17" s="19"/>
      <c r="G17" s="19"/>
      <c r="H17" s="184"/>
      <c r="I17" s="184"/>
      <c r="J17" s="19" t="s">
        <v>5</v>
      </c>
      <c r="K17" s="184"/>
      <c r="L17" s="184"/>
      <c r="M17" s="184"/>
      <c r="N17" s="19" t="s">
        <v>16</v>
      </c>
      <c r="O17" s="19"/>
      <c r="P17" s="19"/>
      <c r="Q17" s="19"/>
      <c r="R17" s="19"/>
      <c r="S17" s="19"/>
      <c r="T17" s="19"/>
      <c r="U17" s="19"/>
      <c r="V17" s="19"/>
      <c r="W17" s="19"/>
      <c r="X17" s="19"/>
      <c r="Y17" s="19"/>
      <c r="Z17" s="19"/>
      <c r="AA17" s="19"/>
      <c r="AB17" s="20"/>
    </row>
    <row r="18" spans="1:28" ht="20.25" customHeight="1" x14ac:dyDescent="0.2">
      <c r="A18" s="256"/>
      <c r="B18" s="238"/>
      <c r="C18" s="239"/>
      <c r="D18" s="248"/>
      <c r="E18" s="185"/>
      <c r="F18" s="186"/>
      <c r="G18" s="186"/>
      <c r="H18" s="186"/>
      <c r="I18" s="186"/>
      <c r="J18" s="186"/>
      <c r="K18" s="186"/>
      <c r="L18" s="186"/>
      <c r="M18" s="186"/>
      <c r="N18" s="186"/>
      <c r="O18" s="186"/>
      <c r="P18" s="186"/>
      <c r="Q18" s="186"/>
      <c r="R18" s="186"/>
      <c r="S18" s="186"/>
      <c r="T18" s="186"/>
      <c r="U18" s="186"/>
      <c r="V18" s="186"/>
      <c r="W18" s="186"/>
      <c r="X18" s="186"/>
      <c r="Y18" s="186"/>
      <c r="Z18" s="186"/>
      <c r="AA18" s="186"/>
      <c r="AB18" s="187"/>
    </row>
    <row r="19" spans="1:28" x14ac:dyDescent="0.2">
      <c r="A19" s="22"/>
      <c r="B19" s="15"/>
      <c r="C19" s="16"/>
      <c r="D19" s="16"/>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27.75" customHeight="1" x14ac:dyDescent="0.2">
      <c r="A20" s="200" t="s">
        <v>120</v>
      </c>
      <c r="B20" s="201"/>
      <c r="C20" s="201"/>
      <c r="D20" s="201"/>
      <c r="E20" s="201"/>
      <c r="F20" s="202"/>
      <c r="G20" s="203">
        <f>X42</f>
        <v>0</v>
      </c>
      <c r="H20" s="204"/>
      <c r="I20" s="204"/>
      <c r="J20" s="204"/>
      <c r="K20" s="205"/>
      <c r="L20" s="23"/>
      <c r="M20" s="23"/>
      <c r="N20" s="23"/>
      <c r="O20" s="23"/>
      <c r="U20" s="15"/>
      <c r="V20" s="15"/>
      <c r="W20" s="15"/>
      <c r="X20" s="15"/>
      <c r="Y20" s="15"/>
      <c r="Z20" s="15"/>
      <c r="AA20" s="15"/>
      <c r="AB20" s="15"/>
    </row>
    <row r="21" spans="1:28" x14ac:dyDescent="0.2">
      <c r="A21" s="22"/>
      <c r="B21" s="15"/>
      <c r="C21" s="16"/>
      <c r="D21" s="16"/>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
      <c r="A22" s="15" t="s">
        <v>123</v>
      </c>
      <c r="B22" s="15"/>
      <c r="C22" s="15"/>
      <c r="D22" s="15"/>
      <c r="E22" s="15"/>
      <c r="F22" s="15"/>
      <c r="G22" s="24"/>
      <c r="H22" s="15"/>
      <c r="I22" s="15"/>
      <c r="J22" s="15"/>
      <c r="K22" s="15"/>
      <c r="L22" s="15"/>
      <c r="M22" s="15"/>
      <c r="N22" s="15"/>
      <c r="O22" s="15"/>
      <c r="P22" s="15"/>
      <c r="Q22" s="15"/>
      <c r="R22" s="15"/>
      <c r="S22" s="15"/>
      <c r="T22" s="15"/>
      <c r="U22" s="15"/>
      <c r="V22" s="15"/>
      <c r="W22" s="15"/>
      <c r="X22" s="15"/>
      <c r="Y22" s="15"/>
      <c r="Z22" s="15"/>
      <c r="AA22" s="15"/>
      <c r="AB22" s="15"/>
    </row>
    <row r="23" spans="1:28" ht="18" customHeight="1" x14ac:dyDescent="0.2">
      <c r="A23" s="206" t="s">
        <v>19</v>
      </c>
      <c r="B23" s="207"/>
      <c r="C23" s="207"/>
      <c r="D23" s="207"/>
      <c r="E23" s="207"/>
      <c r="F23" s="207"/>
      <c r="G23" s="207"/>
      <c r="H23" s="207"/>
      <c r="I23" s="207"/>
      <c r="J23" s="207"/>
      <c r="K23" s="207"/>
      <c r="L23" s="207"/>
      <c r="M23" s="207"/>
      <c r="N23" s="207"/>
      <c r="O23" s="207"/>
      <c r="P23" s="207"/>
      <c r="Q23" s="207"/>
      <c r="R23" s="207"/>
      <c r="S23" s="208"/>
      <c r="T23" s="209" t="s">
        <v>40</v>
      </c>
      <c r="U23" s="210"/>
      <c r="V23" s="210"/>
      <c r="W23" s="211"/>
      <c r="X23" s="212" t="s">
        <v>27</v>
      </c>
      <c r="Y23" s="212"/>
      <c r="Z23" s="212"/>
      <c r="AA23" s="212"/>
      <c r="AB23" s="213"/>
    </row>
    <row r="24" spans="1:28" ht="18" customHeight="1" x14ac:dyDescent="0.2">
      <c r="A24" s="250" t="s">
        <v>163</v>
      </c>
      <c r="B24" s="25">
        <v>1</v>
      </c>
      <c r="C24" s="26" t="s">
        <v>138</v>
      </c>
      <c r="D24" s="26"/>
      <c r="E24" s="26"/>
      <c r="F24" s="26"/>
      <c r="G24" s="26"/>
      <c r="H24" s="26"/>
      <c r="I24" s="26"/>
      <c r="J24" s="26"/>
      <c r="K24" s="26"/>
      <c r="L24" s="26"/>
      <c r="M24" s="26"/>
      <c r="N24" s="26"/>
      <c r="O24" s="26"/>
      <c r="P24" s="26"/>
      <c r="Q24" s="26"/>
      <c r="R24" s="26"/>
      <c r="S24" s="26"/>
      <c r="T24" s="214">
        <f>'申請額一覧（別紙１）'!W18</f>
        <v>0</v>
      </c>
      <c r="U24" s="215"/>
      <c r="V24" s="216" t="s">
        <v>28</v>
      </c>
      <c r="W24" s="217"/>
      <c r="X24" s="218">
        <f>'申請額一覧（別紙１）'!X18</f>
        <v>0</v>
      </c>
      <c r="Y24" s="219"/>
      <c r="Z24" s="219"/>
      <c r="AA24" s="219"/>
      <c r="AB24" s="27" t="s">
        <v>126</v>
      </c>
    </row>
    <row r="25" spans="1:28" ht="18" customHeight="1" x14ac:dyDescent="0.2">
      <c r="A25" s="251"/>
      <c r="B25" s="28">
        <v>2</v>
      </c>
      <c r="C25" s="26" t="s">
        <v>76</v>
      </c>
      <c r="D25" s="26"/>
      <c r="E25" s="26"/>
      <c r="F25" s="26"/>
      <c r="G25" s="26"/>
      <c r="H25" s="26"/>
      <c r="I25" s="26"/>
      <c r="J25" s="26"/>
      <c r="K25" s="26"/>
      <c r="L25" s="26"/>
      <c r="M25" s="26"/>
      <c r="N25" s="26"/>
      <c r="O25" s="26"/>
      <c r="P25" s="26"/>
      <c r="Q25" s="26"/>
      <c r="R25" s="26"/>
      <c r="S25" s="26"/>
      <c r="T25" s="214">
        <f>'申請額一覧（別紙１）'!W21</f>
        <v>0</v>
      </c>
      <c r="U25" s="215"/>
      <c r="V25" s="216" t="s">
        <v>28</v>
      </c>
      <c r="W25" s="217"/>
      <c r="X25" s="218">
        <f>'申請額一覧（別紙１）'!X21</f>
        <v>0</v>
      </c>
      <c r="Y25" s="219"/>
      <c r="Z25" s="219"/>
      <c r="AA25" s="219"/>
      <c r="AB25" s="29" t="s">
        <v>126</v>
      </c>
    </row>
    <row r="26" spans="1:28" ht="18" customHeight="1" x14ac:dyDescent="0.2">
      <c r="A26" s="206" t="s">
        <v>31</v>
      </c>
      <c r="B26" s="207"/>
      <c r="C26" s="207"/>
      <c r="D26" s="207"/>
      <c r="E26" s="207"/>
      <c r="F26" s="207"/>
      <c r="G26" s="207"/>
      <c r="H26" s="207"/>
      <c r="I26" s="207"/>
      <c r="J26" s="207"/>
      <c r="K26" s="207"/>
      <c r="L26" s="207"/>
      <c r="M26" s="207"/>
      <c r="N26" s="207"/>
      <c r="O26" s="207"/>
      <c r="P26" s="207"/>
      <c r="Q26" s="207"/>
      <c r="R26" s="207"/>
      <c r="S26" s="208"/>
      <c r="T26" s="220">
        <f>SUM(T20:U25)</f>
        <v>0</v>
      </c>
      <c r="U26" s="221"/>
      <c r="V26" s="222" t="s">
        <v>28</v>
      </c>
      <c r="W26" s="223"/>
      <c r="X26" s="224">
        <f>SUM(X20:AA25)</f>
        <v>0</v>
      </c>
      <c r="Y26" s="225"/>
      <c r="Z26" s="225"/>
      <c r="AA26" s="225"/>
      <c r="AB26" s="30" t="s">
        <v>126</v>
      </c>
    </row>
    <row r="27" spans="1:28" ht="18" customHeight="1" x14ac:dyDescent="0.2">
      <c r="A27" s="252" t="s">
        <v>162</v>
      </c>
      <c r="B27" s="31">
        <v>3</v>
      </c>
      <c r="C27" s="32" t="s">
        <v>129</v>
      </c>
      <c r="D27" s="32"/>
      <c r="E27" s="32"/>
      <c r="F27" s="32"/>
      <c r="G27" s="32"/>
      <c r="H27" s="32"/>
      <c r="I27" s="32"/>
      <c r="J27" s="32"/>
      <c r="K27" s="32"/>
      <c r="L27" s="32"/>
      <c r="M27" s="32"/>
      <c r="N27" s="32"/>
      <c r="O27" s="32"/>
      <c r="P27" s="32"/>
      <c r="Q27" s="32"/>
      <c r="R27" s="32"/>
      <c r="S27" s="33"/>
      <c r="T27" s="226">
        <f>'申請額一覧（別紙１）'!W15</f>
        <v>0</v>
      </c>
      <c r="U27" s="227"/>
      <c r="V27" s="228" t="s">
        <v>28</v>
      </c>
      <c r="W27" s="229"/>
      <c r="X27" s="230">
        <f>'申請額一覧（別紙１）'!X15</f>
        <v>0</v>
      </c>
      <c r="Y27" s="231"/>
      <c r="Z27" s="231"/>
      <c r="AA27" s="231"/>
      <c r="AB27" s="34" t="s">
        <v>126</v>
      </c>
    </row>
    <row r="28" spans="1:28" ht="18" customHeight="1" x14ac:dyDescent="0.2">
      <c r="A28" s="253"/>
      <c r="B28" s="35">
        <v>4</v>
      </c>
      <c r="C28" s="26" t="s">
        <v>81</v>
      </c>
      <c r="D28" s="26"/>
      <c r="E28" s="26"/>
      <c r="F28" s="26"/>
      <c r="G28" s="26"/>
      <c r="H28" s="26"/>
      <c r="I28" s="26"/>
      <c r="J28" s="26"/>
      <c r="K28" s="26"/>
      <c r="L28" s="26"/>
      <c r="M28" s="26"/>
      <c r="N28" s="26"/>
      <c r="O28" s="26"/>
      <c r="P28" s="26"/>
      <c r="Q28" s="26"/>
      <c r="R28" s="26"/>
      <c r="S28" s="36"/>
      <c r="T28" s="214">
        <f>'申請額一覧（別紙１）'!W16</f>
        <v>0</v>
      </c>
      <c r="U28" s="215"/>
      <c r="V28" s="216" t="s">
        <v>28</v>
      </c>
      <c r="W28" s="217"/>
      <c r="X28" s="218">
        <f>'申請額一覧（別紙１）'!X16</f>
        <v>0</v>
      </c>
      <c r="Y28" s="219"/>
      <c r="Z28" s="219"/>
      <c r="AA28" s="219"/>
      <c r="AB28" s="29" t="s">
        <v>126</v>
      </c>
    </row>
    <row r="29" spans="1:28" ht="18" customHeight="1" x14ac:dyDescent="0.2">
      <c r="A29" s="253"/>
      <c r="B29" s="25">
        <v>5</v>
      </c>
      <c r="C29" s="26" t="s">
        <v>130</v>
      </c>
      <c r="D29" s="26"/>
      <c r="E29" s="26"/>
      <c r="F29" s="26"/>
      <c r="G29" s="26"/>
      <c r="H29" s="26"/>
      <c r="I29" s="26"/>
      <c r="J29" s="26"/>
      <c r="K29" s="26"/>
      <c r="L29" s="26"/>
      <c r="M29" s="26"/>
      <c r="N29" s="26"/>
      <c r="O29" s="26"/>
      <c r="P29" s="26"/>
      <c r="Q29" s="26"/>
      <c r="R29" s="26"/>
      <c r="S29" s="36"/>
      <c r="T29" s="214">
        <f>'申請額一覧（別紙１）'!W17</f>
        <v>0</v>
      </c>
      <c r="U29" s="215"/>
      <c r="V29" s="216" t="s">
        <v>28</v>
      </c>
      <c r="W29" s="217"/>
      <c r="X29" s="218">
        <f>'申請額一覧（別紙１）'!X17</f>
        <v>0</v>
      </c>
      <c r="Y29" s="219"/>
      <c r="Z29" s="219"/>
      <c r="AA29" s="219"/>
      <c r="AB29" s="29" t="s">
        <v>126</v>
      </c>
    </row>
    <row r="30" spans="1:28" ht="18" customHeight="1" x14ac:dyDescent="0.2">
      <c r="A30" s="253"/>
      <c r="B30" s="35">
        <v>6</v>
      </c>
      <c r="C30" s="37" t="s">
        <v>116</v>
      </c>
      <c r="D30" s="26"/>
      <c r="E30" s="26"/>
      <c r="F30" s="26"/>
      <c r="G30" s="26"/>
      <c r="H30" s="26"/>
      <c r="I30" s="26"/>
      <c r="J30" s="26"/>
      <c r="K30" s="26"/>
      <c r="L30" s="26"/>
      <c r="M30" s="26"/>
      <c r="N30" s="26"/>
      <c r="O30" s="26"/>
      <c r="P30" s="26"/>
      <c r="Q30" s="26"/>
      <c r="R30" s="26"/>
      <c r="S30" s="26"/>
      <c r="T30" s="214">
        <f>'申請額一覧（別紙１）'!W19</f>
        <v>0</v>
      </c>
      <c r="U30" s="215"/>
      <c r="V30" s="216" t="s">
        <v>28</v>
      </c>
      <c r="W30" s="217"/>
      <c r="X30" s="218">
        <f>'申請額一覧（別紙１）'!X19</f>
        <v>0</v>
      </c>
      <c r="Y30" s="219"/>
      <c r="Z30" s="219"/>
      <c r="AA30" s="219"/>
      <c r="AB30" s="27" t="s">
        <v>126</v>
      </c>
    </row>
    <row r="31" spans="1:28" ht="18" customHeight="1" x14ac:dyDescent="0.2">
      <c r="A31" s="253"/>
      <c r="B31" s="38">
        <v>7</v>
      </c>
      <c r="C31" s="26" t="s">
        <v>66</v>
      </c>
      <c r="D31" s="26"/>
      <c r="E31" s="26"/>
      <c r="F31" s="26"/>
      <c r="G31" s="26"/>
      <c r="H31" s="26"/>
      <c r="I31" s="26"/>
      <c r="J31" s="26"/>
      <c r="K31" s="26"/>
      <c r="L31" s="26"/>
      <c r="M31" s="26"/>
      <c r="N31" s="26"/>
      <c r="O31" s="26"/>
      <c r="P31" s="26"/>
      <c r="Q31" s="26"/>
      <c r="R31" s="26"/>
      <c r="S31" s="26"/>
      <c r="T31" s="214">
        <f>'申請額一覧（別紙１）'!W20</f>
        <v>0</v>
      </c>
      <c r="U31" s="215"/>
      <c r="V31" s="216" t="s">
        <v>28</v>
      </c>
      <c r="W31" s="217"/>
      <c r="X31" s="218">
        <f>'申請額一覧（別紙１）'!X20</f>
        <v>0</v>
      </c>
      <c r="Y31" s="219"/>
      <c r="Z31" s="219"/>
      <c r="AA31" s="219"/>
      <c r="AB31" s="29" t="s">
        <v>126</v>
      </c>
    </row>
    <row r="32" spans="1:28" ht="18" customHeight="1" x14ac:dyDescent="0.2">
      <c r="A32" s="206" t="s">
        <v>31</v>
      </c>
      <c r="B32" s="207"/>
      <c r="C32" s="207"/>
      <c r="D32" s="207"/>
      <c r="E32" s="207"/>
      <c r="F32" s="207"/>
      <c r="G32" s="207"/>
      <c r="H32" s="207"/>
      <c r="I32" s="207"/>
      <c r="J32" s="207"/>
      <c r="K32" s="207"/>
      <c r="L32" s="207"/>
      <c r="M32" s="207"/>
      <c r="N32" s="207"/>
      <c r="O32" s="207"/>
      <c r="P32" s="207"/>
      <c r="Q32" s="207"/>
      <c r="R32" s="207"/>
      <c r="S32" s="208"/>
      <c r="T32" s="220">
        <f>SUM(T27:U31)</f>
        <v>0</v>
      </c>
      <c r="U32" s="221"/>
      <c r="V32" s="222" t="s">
        <v>28</v>
      </c>
      <c r="W32" s="223"/>
      <c r="X32" s="224">
        <f>SUM(X27:AA31)</f>
        <v>0</v>
      </c>
      <c r="Y32" s="225"/>
      <c r="Z32" s="225"/>
      <c r="AA32" s="225"/>
      <c r="AB32" s="30" t="s">
        <v>126</v>
      </c>
    </row>
    <row r="33" spans="1:28" ht="18" customHeight="1" x14ac:dyDescent="0.2">
      <c r="A33" s="257" t="s">
        <v>39</v>
      </c>
      <c r="B33" s="39">
        <v>8</v>
      </c>
      <c r="C33" s="32" t="s">
        <v>121</v>
      </c>
      <c r="D33" s="32"/>
      <c r="E33" s="32"/>
      <c r="F33" s="32"/>
      <c r="G33" s="32"/>
      <c r="H33" s="32"/>
      <c r="I33" s="32"/>
      <c r="J33" s="32"/>
      <c r="K33" s="32"/>
      <c r="L33" s="32"/>
      <c r="M33" s="32"/>
      <c r="N33" s="32"/>
      <c r="O33" s="32"/>
      <c r="P33" s="32"/>
      <c r="Q33" s="32"/>
      <c r="R33" s="32"/>
      <c r="S33" s="32"/>
      <c r="T33" s="226">
        <f>'申請額一覧（別紙１）'!W23</f>
        <v>0</v>
      </c>
      <c r="U33" s="227"/>
      <c r="V33" s="228" t="s">
        <v>28</v>
      </c>
      <c r="W33" s="229"/>
      <c r="X33" s="230">
        <f>'申請額一覧（別紙１）'!X23</f>
        <v>0</v>
      </c>
      <c r="Y33" s="231"/>
      <c r="Z33" s="231"/>
      <c r="AA33" s="231"/>
      <c r="AB33" s="40" t="s">
        <v>126</v>
      </c>
    </row>
    <row r="34" spans="1:28" ht="18" customHeight="1" x14ac:dyDescent="0.2">
      <c r="A34" s="258"/>
      <c r="B34" s="41">
        <v>9</v>
      </c>
      <c r="C34" s="15" t="s">
        <v>131</v>
      </c>
      <c r="D34" s="15"/>
      <c r="E34" s="15"/>
      <c r="F34" s="15"/>
      <c r="G34" s="15"/>
      <c r="H34" s="15"/>
      <c r="I34" s="15"/>
      <c r="J34" s="15"/>
      <c r="K34" s="15"/>
      <c r="L34" s="15"/>
      <c r="M34" s="15"/>
      <c r="N34" s="15"/>
      <c r="O34" s="15"/>
      <c r="P34" s="15"/>
      <c r="Q34" s="15"/>
      <c r="R34" s="15"/>
      <c r="S34" s="15"/>
      <c r="T34" s="234">
        <f>'申請額一覧（別紙１）'!W24</f>
        <v>0</v>
      </c>
      <c r="U34" s="235"/>
      <c r="V34" s="236" t="s">
        <v>28</v>
      </c>
      <c r="W34" s="237"/>
      <c r="X34" s="232">
        <f>'申請額一覧（別紙１）'!X24</f>
        <v>0</v>
      </c>
      <c r="Y34" s="233"/>
      <c r="Z34" s="233"/>
      <c r="AA34" s="233"/>
      <c r="AB34" s="42" t="s">
        <v>126</v>
      </c>
    </row>
    <row r="35" spans="1:28" ht="18" customHeight="1" x14ac:dyDescent="0.2">
      <c r="A35" s="258"/>
      <c r="B35" s="43">
        <v>10</v>
      </c>
      <c r="C35" s="23" t="s">
        <v>52</v>
      </c>
      <c r="D35" s="44"/>
      <c r="E35" s="44"/>
      <c r="F35" s="44"/>
      <c r="G35" s="44"/>
      <c r="H35" s="44"/>
      <c r="I35" s="44"/>
      <c r="J35" s="44"/>
      <c r="K35" s="44"/>
      <c r="L35" s="44"/>
      <c r="M35" s="44"/>
      <c r="N35" s="44"/>
      <c r="O35" s="44"/>
      <c r="P35" s="44"/>
      <c r="Q35" s="44"/>
      <c r="R35" s="44"/>
      <c r="S35" s="32"/>
      <c r="T35" s="234">
        <f>'申請額一覧（別紙１）'!W25</f>
        <v>0</v>
      </c>
      <c r="U35" s="235"/>
      <c r="V35" s="228" t="s">
        <v>28</v>
      </c>
      <c r="W35" s="229"/>
      <c r="X35" s="232">
        <f>'申請額一覧（別紙１）'!X25</f>
        <v>0</v>
      </c>
      <c r="Y35" s="233"/>
      <c r="Z35" s="233"/>
      <c r="AA35" s="233"/>
      <c r="AB35" s="34" t="s">
        <v>126</v>
      </c>
    </row>
    <row r="36" spans="1:28" ht="18" customHeight="1" x14ac:dyDescent="0.2">
      <c r="A36" s="258"/>
      <c r="B36" s="43">
        <v>11</v>
      </c>
      <c r="C36" s="23" t="s">
        <v>155</v>
      </c>
      <c r="D36" s="44"/>
      <c r="E36" s="44"/>
      <c r="F36" s="44"/>
      <c r="G36" s="44"/>
      <c r="H36" s="44"/>
      <c r="I36" s="44"/>
      <c r="J36" s="44"/>
      <c r="K36" s="44"/>
      <c r="L36" s="44"/>
      <c r="M36" s="44"/>
      <c r="N36" s="44"/>
      <c r="O36" s="44"/>
      <c r="P36" s="44"/>
      <c r="Q36" s="44"/>
      <c r="R36" s="44"/>
      <c r="S36" s="32"/>
      <c r="T36" s="234">
        <f>'申請額一覧（別紙１）'!W26</f>
        <v>0</v>
      </c>
      <c r="U36" s="235"/>
      <c r="V36" s="228" t="s">
        <v>28</v>
      </c>
      <c r="W36" s="229"/>
      <c r="X36" s="232">
        <f>'申請額一覧（別紙１）'!X26</f>
        <v>0</v>
      </c>
      <c r="Y36" s="233"/>
      <c r="Z36" s="233"/>
      <c r="AA36" s="233"/>
      <c r="AB36" s="34" t="s">
        <v>126</v>
      </c>
    </row>
    <row r="37" spans="1:28" ht="18" customHeight="1" x14ac:dyDescent="0.2">
      <c r="A37" s="258"/>
      <c r="B37" s="43">
        <v>12</v>
      </c>
      <c r="C37" s="37" t="s">
        <v>135</v>
      </c>
      <c r="D37" s="37"/>
      <c r="E37" s="37"/>
      <c r="F37" s="37"/>
      <c r="G37" s="37"/>
      <c r="H37" s="37"/>
      <c r="I37" s="37"/>
      <c r="J37" s="37"/>
      <c r="K37" s="37"/>
      <c r="L37" s="37"/>
      <c r="M37" s="37"/>
      <c r="N37" s="37"/>
      <c r="O37" s="37"/>
      <c r="P37" s="37"/>
      <c r="Q37" s="37"/>
      <c r="R37" s="37"/>
      <c r="S37" s="26"/>
      <c r="T37" s="234">
        <f>'申請額一覧（別紙１）'!W27</f>
        <v>0</v>
      </c>
      <c r="U37" s="235"/>
      <c r="V37" s="216" t="s">
        <v>28</v>
      </c>
      <c r="W37" s="217"/>
      <c r="X37" s="232">
        <f>'申請額一覧（別紙１）'!X27</f>
        <v>0</v>
      </c>
      <c r="Y37" s="233"/>
      <c r="Z37" s="233"/>
      <c r="AA37" s="233"/>
      <c r="AB37" s="29" t="s">
        <v>126</v>
      </c>
    </row>
    <row r="38" spans="1:28" ht="18" customHeight="1" x14ac:dyDescent="0.2">
      <c r="A38" s="258"/>
      <c r="B38" s="43">
        <v>13</v>
      </c>
      <c r="C38" s="37" t="s">
        <v>136</v>
      </c>
      <c r="D38" s="37"/>
      <c r="E38" s="37"/>
      <c r="F38" s="37"/>
      <c r="G38" s="37"/>
      <c r="H38" s="37"/>
      <c r="I38" s="37"/>
      <c r="J38" s="37"/>
      <c r="K38" s="37"/>
      <c r="L38" s="37"/>
      <c r="M38" s="37"/>
      <c r="N38" s="37"/>
      <c r="O38" s="37"/>
      <c r="P38" s="37"/>
      <c r="Q38" s="37"/>
      <c r="R38" s="37"/>
      <c r="S38" s="26"/>
      <c r="T38" s="234">
        <f>'申請額一覧（別紙１）'!W28</f>
        <v>0</v>
      </c>
      <c r="U38" s="235"/>
      <c r="V38" s="216" t="s">
        <v>28</v>
      </c>
      <c r="W38" s="217"/>
      <c r="X38" s="232">
        <f>'申請額一覧（別紙１）'!X28</f>
        <v>0</v>
      </c>
      <c r="Y38" s="233"/>
      <c r="Z38" s="233"/>
      <c r="AA38" s="233"/>
      <c r="AB38" s="29" t="s">
        <v>126</v>
      </c>
    </row>
    <row r="39" spans="1:28" ht="18" customHeight="1" x14ac:dyDescent="0.2">
      <c r="A39" s="258"/>
      <c r="B39" s="43">
        <v>14</v>
      </c>
      <c r="C39" s="37" t="s">
        <v>15</v>
      </c>
      <c r="D39" s="37"/>
      <c r="E39" s="37"/>
      <c r="F39" s="37"/>
      <c r="G39" s="37"/>
      <c r="H39" s="37"/>
      <c r="I39" s="37"/>
      <c r="J39" s="37"/>
      <c r="K39" s="37"/>
      <c r="L39" s="37"/>
      <c r="M39" s="37"/>
      <c r="N39" s="37"/>
      <c r="O39" s="37"/>
      <c r="P39" s="37"/>
      <c r="Q39" s="37"/>
      <c r="R39" s="37"/>
      <c r="S39" s="26"/>
      <c r="T39" s="234">
        <f>'申請額一覧（別紙１）'!W29</f>
        <v>0</v>
      </c>
      <c r="U39" s="235"/>
      <c r="V39" s="216" t="s">
        <v>28</v>
      </c>
      <c r="W39" s="217"/>
      <c r="X39" s="232">
        <f>'申請額一覧（別紙１）'!X29</f>
        <v>0</v>
      </c>
      <c r="Y39" s="233"/>
      <c r="Z39" s="233"/>
      <c r="AA39" s="233"/>
      <c r="AB39" s="29" t="s">
        <v>126</v>
      </c>
    </row>
    <row r="40" spans="1:28" ht="18" customHeight="1" x14ac:dyDescent="0.2">
      <c r="A40" s="259"/>
      <c r="B40" s="43">
        <v>15</v>
      </c>
      <c r="C40" s="37" t="s">
        <v>127</v>
      </c>
      <c r="D40" s="37"/>
      <c r="E40" s="37"/>
      <c r="F40" s="37"/>
      <c r="G40" s="37"/>
      <c r="H40" s="37"/>
      <c r="I40" s="37"/>
      <c r="J40" s="37"/>
      <c r="K40" s="37"/>
      <c r="L40" s="37"/>
      <c r="M40" s="37"/>
      <c r="N40" s="37"/>
      <c r="O40" s="37"/>
      <c r="P40" s="37"/>
      <c r="Q40" s="37"/>
      <c r="R40" s="37"/>
      <c r="S40" s="26"/>
      <c r="T40" s="214">
        <f>'申請額一覧（別紙１）'!W30</f>
        <v>0</v>
      </c>
      <c r="U40" s="215"/>
      <c r="V40" s="216" t="s">
        <v>28</v>
      </c>
      <c r="W40" s="217"/>
      <c r="X40" s="218">
        <f>'申請額一覧（別紙１）'!X30</f>
        <v>0</v>
      </c>
      <c r="Y40" s="219"/>
      <c r="Z40" s="219"/>
      <c r="AA40" s="219"/>
      <c r="AB40" s="29" t="s">
        <v>126</v>
      </c>
    </row>
    <row r="41" spans="1:28" ht="18" customHeight="1" x14ac:dyDescent="0.2">
      <c r="A41" s="206" t="s">
        <v>31</v>
      </c>
      <c r="B41" s="207"/>
      <c r="C41" s="207"/>
      <c r="D41" s="207"/>
      <c r="E41" s="207"/>
      <c r="F41" s="207"/>
      <c r="G41" s="207"/>
      <c r="H41" s="207"/>
      <c r="I41" s="207"/>
      <c r="J41" s="207"/>
      <c r="K41" s="207"/>
      <c r="L41" s="207"/>
      <c r="M41" s="207"/>
      <c r="N41" s="207"/>
      <c r="O41" s="207"/>
      <c r="P41" s="207"/>
      <c r="Q41" s="207"/>
      <c r="R41" s="207"/>
      <c r="S41" s="208"/>
      <c r="T41" s="220">
        <f>SUM(T33:U40)</f>
        <v>0</v>
      </c>
      <c r="U41" s="221"/>
      <c r="V41" s="222" t="s">
        <v>28</v>
      </c>
      <c r="W41" s="223"/>
      <c r="X41" s="224">
        <f>SUM(X33:AA40)</f>
        <v>0</v>
      </c>
      <c r="Y41" s="225"/>
      <c r="Z41" s="225"/>
      <c r="AA41" s="225"/>
      <c r="AB41" s="30" t="s">
        <v>126</v>
      </c>
    </row>
    <row r="42" spans="1:28" ht="18" customHeight="1" x14ac:dyDescent="0.2">
      <c r="A42" s="238" t="s">
        <v>43</v>
      </c>
      <c r="B42" s="239"/>
      <c r="C42" s="239"/>
      <c r="D42" s="239"/>
      <c r="E42" s="239"/>
      <c r="F42" s="239"/>
      <c r="G42" s="239"/>
      <c r="H42" s="239"/>
      <c r="I42" s="239"/>
      <c r="J42" s="239"/>
      <c r="K42" s="239"/>
      <c r="L42" s="239"/>
      <c r="M42" s="239"/>
      <c r="N42" s="239"/>
      <c r="O42" s="239"/>
      <c r="P42" s="239"/>
      <c r="Q42" s="239"/>
      <c r="R42" s="239"/>
      <c r="S42" s="240"/>
      <c r="T42" s="241">
        <f>SUM(T26,T32,T41)</f>
        <v>0</v>
      </c>
      <c r="U42" s="242"/>
      <c r="V42" s="222" t="s">
        <v>28</v>
      </c>
      <c r="W42" s="223"/>
      <c r="X42" s="243">
        <f>SUM(X26,X32,X41)</f>
        <v>0</v>
      </c>
      <c r="Y42" s="244"/>
      <c r="Z42" s="244"/>
      <c r="AA42" s="244"/>
      <c r="AB42" s="45" t="s">
        <v>126</v>
      </c>
    </row>
    <row r="43" spans="1:28" x14ac:dyDescent="0.2">
      <c r="A43" s="46"/>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row>
    <row r="44" spans="1:28" x14ac:dyDescent="0.2">
      <c r="A44" s="48" t="s">
        <v>50</v>
      </c>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row>
    <row r="45" spans="1:28" x14ac:dyDescent="0.2">
      <c r="A45" s="48" t="s">
        <v>62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row>
    <row r="46" spans="1:28" x14ac:dyDescent="0.2">
      <c r="A46" s="23" t="s">
        <v>63</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row>
    <row r="47" spans="1:28" x14ac:dyDescent="0.2">
      <c r="A47" s="23"/>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sheetData>
  <mergeCells count="103">
    <mergeCell ref="A41:S41"/>
    <mergeCell ref="T41:U41"/>
    <mergeCell ref="V41:W41"/>
    <mergeCell ref="X41:AA41"/>
    <mergeCell ref="A42:S42"/>
    <mergeCell ref="T42:U42"/>
    <mergeCell ref="V42:W42"/>
    <mergeCell ref="X42:AA42"/>
    <mergeCell ref="B13:D14"/>
    <mergeCell ref="B17:D18"/>
    <mergeCell ref="A24:A25"/>
    <mergeCell ref="A27:A31"/>
    <mergeCell ref="A10:A18"/>
    <mergeCell ref="A33:A40"/>
    <mergeCell ref="T38:U38"/>
    <mergeCell ref="V38:W38"/>
    <mergeCell ref="X38:AA38"/>
    <mergeCell ref="T39:U39"/>
    <mergeCell ref="V39:W39"/>
    <mergeCell ref="X39:AA39"/>
    <mergeCell ref="T40:U40"/>
    <mergeCell ref="V40:W40"/>
    <mergeCell ref="X40:AA40"/>
    <mergeCell ref="T35:U35"/>
    <mergeCell ref="V35:W35"/>
    <mergeCell ref="X35:AA35"/>
    <mergeCell ref="T36:U36"/>
    <mergeCell ref="V36:W36"/>
    <mergeCell ref="X36:AA36"/>
    <mergeCell ref="T37:U37"/>
    <mergeCell ref="V37:W37"/>
    <mergeCell ref="X37:AA37"/>
    <mergeCell ref="A32:S32"/>
    <mergeCell ref="T32:U32"/>
    <mergeCell ref="V32:W32"/>
    <mergeCell ref="X32:AA32"/>
    <mergeCell ref="T33:U33"/>
    <mergeCell ref="V33:W33"/>
    <mergeCell ref="X33:AA33"/>
    <mergeCell ref="T34:U34"/>
    <mergeCell ref="V34:W34"/>
    <mergeCell ref="X34:AA34"/>
    <mergeCell ref="T29:U29"/>
    <mergeCell ref="V29:W29"/>
    <mergeCell ref="X29:AA29"/>
    <mergeCell ref="T30:U30"/>
    <mergeCell ref="V30:W30"/>
    <mergeCell ref="X30:AA30"/>
    <mergeCell ref="T31:U31"/>
    <mergeCell ref="V31:W31"/>
    <mergeCell ref="X31:AA31"/>
    <mergeCell ref="A26:S26"/>
    <mergeCell ref="T26:U26"/>
    <mergeCell ref="V26:W26"/>
    <mergeCell ref="X26:AA26"/>
    <mergeCell ref="T27:U27"/>
    <mergeCell ref="V27:W27"/>
    <mergeCell ref="X27:AA27"/>
    <mergeCell ref="T28:U28"/>
    <mergeCell ref="V28:W28"/>
    <mergeCell ref="X28:AA28"/>
    <mergeCell ref="A23:S23"/>
    <mergeCell ref="T23:W23"/>
    <mergeCell ref="X23:AB23"/>
    <mergeCell ref="T24:U24"/>
    <mergeCell ref="V24:W24"/>
    <mergeCell ref="X24:AA24"/>
    <mergeCell ref="T25:U25"/>
    <mergeCell ref="V25:W25"/>
    <mergeCell ref="X25:AA25"/>
    <mergeCell ref="B16:I16"/>
    <mergeCell ref="J16:L16"/>
    <mergeCell ref="M16:Q16"/>
    <mergeCell ref="R16:T16"/>
    <mergeCell ref="U16:AB16"/>
    <mergeCell ref="H17:I17"/>
    <mergeCell ref="K17:M17"/>
    <mergeCell ref="E18:AB18"/>
    <mergeCell ref="A20:F20"/>
    <mergeCell ref="G20:K20"/>
    <mergeCell ref="B12:I12"/>
    <mergeCell ref="J12:L12"/>
    <mergeCell ref="M12:Q12"/>
    <mergeCell ref="R12:T12"/>
    <mergeCell ref="U12:AB12"/>
    <mergeCell ref="H13:I13"/>
    <mergeCell ref="K13:M13"/>
    <mergeCell ref="E14:AB14"/>
    <mergeCell ref="B15:I15"/>
    <mergeCell ref="J15:L15"/>
    <mergeCell ref="M15:Q15"/>
    <mergeCell ref="R15:T15"/>
    <mergeCell ref="U15:AB15"/>
    <mergeCell ref="A3:AB3"/>
    <mergeCell ref="T5:U5"/>
    <mergeCell ref="W5:X5"/>
    <mergeCell ref="Z5:AA5"/>
    <mergeCell ref="A6:G6"/>
    <mergeCell ref="A8:AB8"/>
    <mergeCell ref="B10:D10"/>
    <mergeCell ref="E10:AB10"/>
    <mergeCell ref="B11:D11"/>
    <mergeCell ref="E11:AB11"/>
  </mergeCells>
  <phoneticPr fontId="3" type="Hiragana"/>
  <conditionalFormatting sqref="T5:U5">
    <cfRule type="containsBlanks" dxfId="139" priority="1">
      <formula>LEN(TRIM(T5))=0</formula>
    </cfRule>
  </conditionalFormatting>
  <conditionalFormatting sqref="W5:X5 Z5:AA5 E10:AB11 M12:Q12 U12:AB12 H13:I13 K13:M13 E14:AB14 M15:Q16 U15:AB16 H17:I17 K17:M17 E18:AB18">
    <cfRule type="containsBlanks" dxfId="138"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5"/>
  <sheetViews>
    <sheetView showZeros="0" view="pageBreakPreview" zoomScaleSheetLayoutView="100" workbookViewId="0">
      <pane xSplit="3" ySplit="3" topLeftCell="D4" activePane="bottomRight" state="frozen"/>
      <selection pane="topRight"/>
      <selection pane="bottomLeft"/>
      <selection pane="bottomRight" activeCell="D6" sqref="D6"/>
    </sheetView>
  </sheetViews>
  <sheetFormatPr defaultRowHeight="12.6" x14ac:dyDescent="0.2"/>
  <cols>
    <col min="1" max="1" width="2" style="3" customWidth="1"/>
    <col min="2" max="2" width="8.88671875" style="3"/>
    <col min="3" max="4" width="25.6640625" style="3" customWidth="1"/>
    <col min="5" max="5" width="11.21875" style="3" customWidth="1"/>
    <col min="6" max="6" width="17.109375" style="3" bestFit="1" customWidth="1"/>
    <col min="7" max="7" width="38.77734375" style="3" customWidth="1"/>
    <col min="8" max="8" width="33.44140625" style="3" customWidth="1"/>
    <col min="9" max="11" width="13" style="3" customWidth="1"/>
    <col min="12" max="18" width="8.88671875" style="3"/>
    <col min="19" max="19" width="11.33203125" style="3" customWidth="1"/>
    <col min="20" max="21" width="8.88671875" style="3"/>
    <col min="22" max="22" width="48.6640625" style="3" bestFit="1" customWidth="1"/>
    <col min="23" max="24" width="9" style="3" customWidth="1"/>
    <col min="25" max="16384" width="8.88671875" style="3"/>
  </cols>
  <sheetData>
    <row r="1" spans="1:24" x14ac:dyDescent="0.2">
      <c r="A1" s="1" t="s">
        <v>64</v>
      </c>
      <c r="B1" s="1"/>
      <c r="C1" s="1"/>
      <c r="D1" s="1"/>
      <c r="E1" s="1"/>
      <c r="F1" s="1"/>
      <c r="G1" s="1"/>
      <c r="H1" s="1"/>
      <c r="I1" s="1"/>
      <c r="J1" s="1"/>
      <c r="K1" s="1"/>
      <c r="L1" s="1"/>
      <c r="M1" s="1"/>
      <c r="N1" s="1"/>
      <c r="O1" s="50"/>
      <c r="P1" s="50"/>
      <c r="Q1" s="50"/>
      <c r="R1" s="50"/>
      <c r="S1" s="51"/>
    </row>
    <row r="2" spans="1:24" x14ac:dyDescent="0.2">
      <c r="A2" s="1"/>
      <c r="B2" s="52"/>
      <c r="C2" s="52"/>
      <c r="D2" s="1"/>
      <c r="E2" s="1"/>
      <c r="F2" s="1"/>
      <c r="G2" s="1"/>
      <c r="H2" s="1"/>
      <c r="I2" s="1"/>
      <c r="J2" s="1"/>
      <c r="K2" s="1"/>
      <c r="L2" s="1"/>
      <c r="M2" s="1"/>
      <c r="N2" s="1"/>
      <c r="O2" s="1"/>
      <c r="P2" s="1"/>
      <c r="Q2" s="1"/>
      <c r="R2" s="1"/>
      <c r="S2" s="1"/>
    </row>
    <row r="3" spans="1:24" ht="41.25" customHeight="1" x14ac:dyDescent="0.2">
      <c r="A3" s="1"/>
      <c r="B3" s="53" t="s">
        <v>34</v>
      </c>
      <c r="C3" s="54" t="s">
        <v>9</v>
      </c>
      <c r="D3" s="55" t="s">
        <v>17</v>
      </c>
      <c r="E3" s="56" t="s">
        <v>137</v>
      </c>
      <c r="F3" s="56" t="s">
        <v>32</v>
      </c>
      <c r="G3" s="57" t="s">
        <v>4</v>
      </c>
      <c r="H3" s="57" t="s">
        <v>3</v>
      </c>
      <c r="I3" s="56" t="s">
        <v>122</v>
      </c>
      <c r="J3" s="56" t="s">
        <v>161</v>
      </c>
      <c r="K3" s="56" t="s">
        <v>74</v>
      </c>
      <c r="L3" s="56" t="s">
        <v>160</v>
      </c>
      <c r="M3" s="56" t="s">
        <v>159</v>
      </c>
      <c r="N3" s="56" t="s">
        <v>75</v>
      </c>
      <c r="O3" s="57" t="s">
        <v>45</v>
      </c>
      <c r="P3" s="56" t="s">
        <v>157</v>
      </c>
      <c r="Q3" s="56" t="s">
        <v>124</v>
      </c>
      <c r="R3" s="58" t="s">
        <v>78</v>
      </c>
      <c r="S3" s="59" t="s">
        <v>27</v>
      </c>
    </row>
    <row r="4" spans="1:24" ht="43.5" customHeight="1" x14ac:dyDescent="0.2">
      <c r="A4" s="1"/>
      <c r="B4" s="60">
        <f t="shared" ref="B4:B13" si="0">ROW()-3</f>
        <v>1</v>
      </c>
      <c r="C4" s="61" t="str">
        <f>IF(施設１!$N$4="","",総括表!$E$11)</f>
        <v/>
      </c>
      <c r="D4" s="62">
        <f>施設１!$N$4</f>
        <v>0</v>
      </c>
      <c r="E4" s="63">
        <f>施設１!$N$3</f>
        <v>0</v>
      </c>
      <c r="F4" s="64" t="str">
        <f>IF(施設１!$AP$4="","",施設１!$AP$4)</f>
        <v/>
      </c>
      <c r="G4" s="65">
        <f>施設１!$N$5</f>
        <v>0</v>
      </c>
      <c r="H4" s="65">
        <f>施設１!$N$7</f>
        <v>0</v>
      </c>
      <c r="I4" s="66">
        <f>施設１!$AH$5</f>
        <v>0</v>
      </c>
      <c r="J4" s="66">
        <f>施設１!$AM$5</f>
        <v>0</v>
      </c>
      <c r="K4" s="66">
        <f>施設１!$AR$5</f>
        <v>0</v>
      </c>
      <c r="L4" s="67" t="str">
        <f>IF(施設１!$N$4="","",施設１!$K$19)</f>
        <v/>
      </c>
      <c r="M4" s="67" t="str">
        <f>IF(施設１!$N$4="","",施設１!$K$23)</f>
        <v/>
      </c>
      <c r="N4" s="67" t="str">
        <f>IF(施設１!$N$4="","",施設１!$K$26)</f>
        <v/>
      </c>
      <c r="O4" s="67" t="str">
        <f>IF(施設１!$N$4="","",I4*L4+J4*M4+K4*N4)</f>
        <v/>
      </c>
      <c r="P4" s="68">
        <f>施設１!$Y$19</f>
        <v>0</v>
      </c>
      <c r="Q4" s="68">
        <f>施設１!$Y$23</f>
        <v>0</v>
      </c>
      <c r="R4" s="69">
        <f>施設１!$Y$26</f>
        <v>0</v>
      </c>
      <c r="S4" s="70" t="str">
        <f>IF(施設１!$N$4="","",施設１!$AJ$29)</f>
        <v/>
      </c>
    </row>
    <row r="5" spans="1:24" ht="43.5" customHeight="1" x14ac:dyDescent="0.2">
      <c r="A5" s="1"/>
      <c r="B5" s="60">
        <f t="shared" si="0"/>
        <v>2</v>
      </c>
      <c r="C5" s="61" t="str">
        <f>IF(施設２!$N$4="","",総括表!$E$11)</f>
        <v/>
      </c>
      <c r="D5" s="62">
        <f>施設２!$N$4</f>
        <v>0</v>
      </c>
      <c r="E5" s="63">
        <f>施設２!$N$3</f>
        <v>0</v>
      </c>
      <c r="F5" s="64" t="str">
        <f>IF(施設２!$AP$4="","",施設２!$AP$4)</f>
        <v/>
      </c>
      <c r="G5" s="65">
        <f>施設２!$N$5</f>
        <v>0</v>
      </c>
      <c r="H5" s="65">
        <f>施設２!$N$7</f>
        <v>0</v>
      </c>
      <c r="I5" s="66">
        <f>施設２!$AH$5</f>
        <v>0</v>
      </c>
      <c r="J5" s="66">
        <f>施設２!$AM$5</f>
        <v>0</v>
      </c>
      <c r="K5" s="66">
        <f>施設２!$AR$5</f>
        <v>0</v>
      </c>
      <c r="L5" s="67" t="str">
        <f>IF(施設２!$N$4="","",施設２!$K$19)</f>
        <v/>
      </c>
      <c r="M5" s="67" t="str">
        <f>IF(施設２!$N$4="","",施設２!$K$23)</f>
        <v/>
      </c>
      <c r="N5" s="67" t="str">
        <f>IF(施設２!$N$4="","",施設２!$K$26)</f>
        <v/>
      </c>
      <c r="O5" s="67" t="str">
        <f>IF(施設２!$N$4="","",I5*L5+J5*M5+K5*N5)</f>
        <v/>
      </c>
      <c r="P5" s="68">
        <f>施設２!$Y$19</f>
        <v>0</v>
      </c>
      <c r="Q5" s="68">
        <f>施設２!$Y$23</f>
        <v>0</v>
      </c>
      <c r="R5" s="69">
        <f>施設２!$Y$26</f>
        <v>0</v>
      </c>
      <c r="S5" s="70" t="str">
        <f>IF(施設２!$N$4="","",施設２!$AJ$29)</f>
        <v/>
      </c>
    </row>
    <row r="6" spans="1:24" ht="43.5" customHeight="1" x14ac:dyDescent="0.2">
      <c r="A6" s="1"/>
      <c r="B6" s="60">
        <f t="shared" si="0"/>
        <v>3</v>
      </c>
      <c r="C6" s="61" t="str">
        <f>IF(施設３!$N$4="","",総括表!$E$11)</f>
        <v/>
      </c>
      <c r="D6" s="62">
        <f>施設３!$N$4</f>
        <v>0</v>
      </c>
      <c r="E6" s="63">
        <f>施設３!$N$3</f>
        <v>0</v>
      </c>
      <c r="F6" s="64" t="str">
        <f>IF(施設３!$AP$4="","",施設３!$AP$4)</f>
        <v/>
      </c>
      <c r="G6" s="65">
        <f>施設３!$N$5</f>
        <v>0</v>
      </c>
      <c r="H6" s="65">
        <f>施設３!$N$7</f>
        <v>0</v>
      </c>
      <c r="I6" s="66">
        <f>施設３!$AH$5</f>
        <v>0</v>
      </c>
      <c r="J6" s="66">
        <f>施設３!$AM$5</f>
        <v>0</v>
      </c>
      <c r="K6" s="66">
        <f>施設３!$AR$5</f>
        <v>0</v>
      </c>
      <c r="L6" s="67" t="str">
        <f>IF(施設３!$N$4="","",施設３!$K$19)</f>
        <v/>
      </c>
      <c r="M6" s="67" t="str">
        <f>IF(施設３!$N$4="","",施設３!$K$23)</f>
        <v/>
      </c>
      <c r="N6" s="67" t="str">
        <f>IF(施設３!$N$4="","",施設３!$K$26)</f>
        <v/>
      </c>
      <c r="O6" s="67" t="str">
        <f>IF(施設３!$N$4="","",I6*L6+J6*M6+K6*N6)</f>
        <v/>
      </c>
      <c r="P6" s="68">
        <f>施設３!$Y$19</f>
        <v>0</v>
      </c>
      <c r="Q6" s="68">
        <f>施設３!$Y$23</f>
        <v>0</v>
      </c>
      <c r="R6" s="69">
        <f>施設３!$Y$26</f>
        <v>0</v>
      </c>
      <c r="S6" s="70" t="str">
        <f>IF(施設３!$N$4="","",施設３!$AJ$29)</f>
        <v/>
      </c>
    </row>
    <row r="7" spans="1:24" ht="43.5" customHeight="1" x14ac:dyDescent="0.2">
      <c r="A7" s="1"/>
      <c r="B7" s="60">
        <f t="shared" si="0"/>
        <v>4</v>
      </c>
      <c r="C7" s="61" t="str">
        <f>IF(施設４!$N$4="","",総括表!$E$11)</f>
        <v/>
      </c>
      <c r="D7" s="62">
        <f>施設４!$N$4</f>
        <v>0</v>
      </c>
      <c r="E7" s="63">
        <f>施設４!$N$3</f>
        <v>0</v>
      </c>
      <c r="F7" s="64" t="str">
        <f>IF(施設４!$AP$4="","",施設４!$AP$4)</f>
        <v/>
      </c>
      <c r="G7" s="65">
        <f>施設４!$N$5</f>
        <v>0</v>
      </c>
      <c r="H7" s="65">
        <f>施設４!$N$7</f>
        <v>0</v>
      </c>
      <c r="I7" s="66">
        <f>施設４!$AH$5</f>
        <v>0</v>
      </c>
      <c r="J7" s="66">
        <f>施設４!$AM$5</f>
        <v>0</v>
      </c>
      <c r="K7" s="66">
        <f>施設４!$AR$5</f>
        <v>0</v>
      </c>
      <c r="L7" s="67" t="str">
        <f>IF(施設４!$N$4="","",施設４!$K$19)</f>
        <v/>
      </c>
      <c r="M7" s="67" t="str">
        <f>IF(施設４!$N$4="","",施設４!$K$23)</f>
        <v/>
      </c>
      <c r="N7" s="67" t="str">
        <f>IF(施設４!$N$4="","",施設４!$K$26)</f>
        <v/>
      </c>
      <c r="O7" s="67" t="str">
        <f>IF(施設４!$N$4="","",I7*L7+J7*M7+K7*N7)</f>
        <v/>
      </c>
      <c r="P7" s="68">
        <f>施設４!$Y$19</f>
        <v>0</v>
      </c>
      <c r="Q7" s="68">
        <f>施設４!$Y$23</f>
        <v>0</v>
      </c>
      <c r="R7" s="69">
        <f>施設４!$Y$26</f>
        <v>0</v>
      </c>
      <c r="S7" s="70" t="str">
        <f>IF(施設４!$N$4="","",施設４!$AJ$29)</f>
        <v/>
      </c>
    </row>
    <row r="8" spans="1:24" ht="43.5" customHeight="1" x14ac:dyDescent="0.2">
      <c r="A8" s="1"/>
      <c r="B8" s="60">
        <f t="shared" si="0"/>
        <v>5</v>
      </c>
      <c r="C8" s="61" t="str">
        <f>IF(施設５!$N$4="","",総括表!$E$11)</f>
        <v/>
      </c>
      <c r="D8" s="62">
        <f>施設５!$N$4</f>
        <v>0</v>
      </c>
      <c r="E8" s="63">
        <f>施設５!$N$3</f>
        <v>0</v>
      </c>
      <c r="F8" s="64" t="str">
        <f>IF(施設５!$AP$4="","",施設５!$AP$4)</f>
        <v/>
      </c>
      <c r="G8" s="65">
        <f>施設５!$N$5</f>
        <v>0</v>
      </c>
      <c r="H8" s="65">
        <f>施設５!$N$7</f>
        <v>0</v>
      </c>
      <c r="I8" s="66">
        <f>施設５!$AH$5</f>
        <v>0</v>
      </c>
      <c r="J8" s="66">
        <f>施設５!$AM$5</f>
        <v>0</v>
      </c>
      <c r="K8" s="66">
        <f>施設５!$AR$5</f>
        <v>0</v>
      </c>
      <c r="L8" s="67" t="str">
        <f>IF(施設５!$N$4="","",施設５!$K$19)</f>
        <v/>
      </c>
      <c r="M8" s="67" t="str">
        <f>IF(施設５!$N$4="","",施設５!$K$23)</f>
        <v/>
      </c>
      <c r="N8" s="67" t="str">
        <f>IF(施設５!$N$4="","",施設５!$K$26)</f>
        <v/>
      </c>
      <c r="O8" s="67" t="str">
        <f>IF(施設５!$N$4="","",I8*L8+J8*M8+K8*N8)</f>
        <v/>
      </c>
      <c r="P8" s="68">
        <f>施設５!$Y$19</f>
        <v>0</v>
      </c>
      <c r="Q8" s="68">
        <f>施設５!$Y$23</f>
        <v>0</v>
      </c>
      <c r="R8" s="69">
        <f>施設５!$Y$26</f>
        <v>0</v>
      </c>
      <c r="S8" s="70" t="str">
        <f>IF(施設５!$N$4="","",施設５!$AJ$29)</f>
        <v/>
      </c>
    </row>
    <row r="9" spans="1:24" ht="43.5" customHeight="1" x14ac:dyDescent="0.2">
      <c r="A9" s="1"/>
      <c r="B9" s="60">
        <f t="shared" si="0"/>
        <v>6</v>
      </c>
      <c r="C9" s="61" t="str">
        <f>IF(施設６!$N$4="","",総括表!$E$11)</f>
        <v/>
      </c>
      <c r="D9" s="62">
        <f>施設６!$N$4</f>
        <v>0</v>
      </c>
      <c r="E9" s="63">
        <f>施設６!$N$3</f>
        <v>0</v>
      </c>
      <c r="F9" s="64" t="str">
        <f>IF(施設６!$AP$4="","",施設６!$AP$4)</f>
        <v/>
      </c>
      <c r="G9" s="65">
        <f>施設６!$N$5</f>
        <v>0</v>
      </c>
      <c r="H9" s="65">
        <f>施設６!$N$7</f>
        <v>0</v>
      </c>
      <c r="I9" s="66">
        <f>施設６!$AH$5</f>
        <v>0</v>
      </c>
      <c r="J9" s="66">
        <f>施設６!$AM$5</f>
        <v>0</v>
      </c>
      <c r="K9" s="66">
        <f>施設６!$AR$5</f>
        <v>0</v>
      </c>
      <c r="L9" s="67" t="str">
        <f>IF(施設６!$N$4="","",施設６!$K$19)</f>
        <v/>
      </c>
      <c r="M9" s="67" t="str">
        <f>IF(施設６!$N$4="","",施設６!$K$23)</f>
        <v/>
      </c>
      <c r="N9" s="67" t="str">
        <f>IF(施設６!$N$4="","",施設６!$K$26)</f>
        <v/>
      </c>
      <c r="O9" s="67" t="str">
        <f>IF(施設６!$N$4="","",I9*L9+J9*M9+K9*N9)</f>
        <v/>
      </c>
      <c r="P9" s="68">
        <f>施設６!$Y$19</f>
        <v>0</v>
      </c>
      <c r="Q9" s="68">
        <f>施設６!$Y$23</f>
        <v>0</v>
      </c>
      <c r="R9" s="69">
        <f>施設６!$Y$26</f>
        <v>0</v>
      </c>
      <c r="S9" s="70" t="str">
        <f>IF(施設６!$N$4="","",施設６!$AJ$29)</f>
        <v/>
      </c>
    </row>
    <row r="10" spans="1:24" ht="43.5" customHeight="1" x14ac:dyDescent="0.2">
      <c r="A10" s="1"/>
      <c r="B10" s="60">
        <f t="shared" si="0"/>
        <v>7</v>
      </c>
      <c r="C10" s="61" t="str">
        <f>IF(施設７!$N$4="","",総括表!$E$11)</f>
        <v/>
      </c>
      <c r="D10" s="62">
        <f>施設７!$N$4</f>
        <v>0</v>
      </c>
      <c r="E10" s="63">
        <f>施設７!$N$3</f>
        <v>0</v>
      </c>
      <c r="F10" s="64" t="str">
        <f>IF(施設７!$AP$4="","",施設７!$AP$4)</f>
        <v/>
      </c>
      <c r="G10" s="65">
        <f>施設７!$N$5</f>
        <v>0</v>
      </c>
      <c r="H10" s="65">
        <f>施設７!$N$7</f>
        <v>0</v>
      </c>
      <c r="I10" s="66">
        <f>施設７!$AH$5</f>
        <v>0</v>
      </c>
      <c r="J10" s="66">
        <f>施設７!$AM$5</f>
        <v>0</v>
      </c>
      <c r="K10" s="66">
        <f>施設７!$AR$5</f>
        <v>0</v>
      </c>
      <c r="L10" s="67" t="str">
        <f>IF(施設７!$N$4="","",施設７!$K$19)</f>
        <v/>
      </c>
      <c r="M10" s="67" t="str">
        <f>IF(施設７!$N$4="","",施設７!$K$23)</f>
        <v/>
      </c>
      <c r="N10" s="67" t="str">
        <f>IF(施設７!$N$4="","",施設７!$K$26)</f>
        <v/>
      </c>
      <c r="O10" s="67" t="str">
        <f>IF(施設７!$N$4="","",I10*L10+J10*M10+K10*N10)</f>
        <v/>
      </c>
      <c r="P10" s="68">
        <f>施設７!$Y$19</f>
        <v>0</v>
      </c>
      <c r="Q10" s="68">
        <f>施設７!$Y$23</f>
        <v>0</v>
      </c>
      <c r="R10" s="69">
        <f>施設７!$Y$26</f>
        <v>0</v>
      </c>
      <c r="S10" s="70" t="str">
        <f>IF(施設７!$N$4="","",施設７!$AJ$29)</f>
        <v/>
      </c>
    </row>
    <row r="11" spans="1:24" ht="43.5" customHeight="1" x14ac:dyDescent="0.2">
      <c r="A11" s="1"/>
      <c r="B11" s="60">
        <f t="shared" si="0"/>
        <v>8</v>
      </c>
      <c r="C11" s="61" t="str">
        <f>IF(施設８!$N$4="","",総括表!$E$11)</f>
        <v/>
      </c>
      <c r="D11" s="62">
        <f>施設８!$N$4</f>
        <v>0</v>
      </c>
      <c r="E11" s="63">
        <f>施設８!$N$3</f>
        <v>0</v>
      </c>
      <c r="F11" s="64" t="str">
        <f>IF(施設８!$AP$4="","",施設８!$AP$4)</f>
        <v/>
      </c>
      <c r="G11" s="65">
        <f>施設８!$N$5</f>
        <v>0</v>
      </c>
      <c r="H11" s="65">
        <f>施設８!$N$7</f>
        <v>0</v>
      </c>
      <c r="I11" s="66">
        <f>施設８!$AH$5</f>
        <v>0</v>
      </c>
      <c r="J11" s="66">
        <f>施設８!$AM$5</f>
        <v>0</v>
      </c>
      <c r="K11" s="66">
        <f>施設８!$AR$5</f>
        <v>0</v>
      </c>
      <c r="L11" s="67" t="str">
        <f>IF(施設８!$N$4="","",施設８!$K$19)</f>
        <v/>
      </c>
      <c r="M11" s="67" t="str">
        <f>IF(施設８!$N$4="","",施設８!$K$23)</f>
        <v/>
      </c>
      <c r="N11" s="67" t="str">
        <f>IF(施設８!$N$4="","",施設８!$K$26)</f>
        <v/>
      </c>
      <c r="O11" s="67" t="str">
        <f>IF(施設８!$N$4="","",I11*L11+J11*M11+K11*N11)</f>
        <v/>
      </c>
      <c r="P11" s="68">
        <f>施設８!$Y$19</f>
        <v>0</v>
      </c>
      <c r="Q11" s="68">
        <f>施設８!$Y$23</f>
        <v>0</v>
      </c>
      <c r="R11" s="69">
        <f>施設８!$Y$26</f>
        <v>0</v>
      </c>
      <c r="S11" s="70" t="str">
        <f>IF(施設８!$N$4="","",施設８!$AJ$29)</f>
        <v/>
      </c>
    </row>
    <row r="12" spans="1:24" ht="43.5" customHeight="1" x14ac:dyDescent="0.2">
      <c r="A12" s="1"/>
      <c r="B12" s="60">
        <f t="shared" si="0"/>
        <v>9</v>
      </c>
      <c r="C12" s="61" t="str">
        <f>IF(施設９!$N$4="","",総括表!$E$11)</f>
        <v/>
      </c>
      <c r="D12" s="62">
        <f>施設９!$N$4</f>
        <v>0</v>
      </c>
      <c r="E12" s="63">
        <f>施設９!$N$3</f>
        <v>0</v>
      </c>
      <c r="F12" s="64" t="str">
        <f>IF(施設９!$AP$4="","",施設９!$AP$4)</f>
        <v/>
      </c>
      <c r="G12" s="65">
        <f>施設９!$N$5</f>
        <v>0</v>
      </c>
      <c r="H12" s="65">
        <f>施設９!$N$7</f>
        <v>0</v>
      </c>
      <c r="I12" s="66">
        <f>施設９!$AH$5</f>
        <v>0</v>
      </c>
      <c r="J12" s="66">
        <f>施設９!$AM$5</f>
        <v>0</v>
      </c>
      <c r="K12" s="66">
        <f>施設９!$AR$5</f>
        <v>0</v>
      </c>
      <c r="L12" s="67" t="str">
        <f>IF(施設９!$N$4="","",施設９!$K$19)</f>
        <v/>
      </c>
      <c r="M12" s="67" t="str">
        <f>IF(施設９!$N$4="","",施設９!$K$23)</f>
        <v/>
      </c>
      <c r="N12" s="67" t="str">
        <f>IF(施設９!$N$4="","",施設９!$K$26)</f>
        <v/>
      </c>
      <c r="O12" s="67" t="str">
        <f>IF(施設９!$N$4="","",I12*L12+J12*M12+K12*N12)</f>
        <v/>
      </c>
      <c r="P12" s="68">
        <f>施設９!$Y$19</f>
        <v>0</v>
      </c>
      <c r="Q12" s="68">
        <f>施設９!$Y$23</f>
        <v>0</v>
      </c>
      <c r="R12" s="69">
        <f>施設９!$Y$26</f>
        <v>0</v>
      </c>
      <c r="S12" s="70" t="str">
        <f>IF(施設９!$N$4="","",施設９!$AJ$29)</f>
        <v/>
      </c>
    </row>
    <row r="13" spans="1:24" ht="43.5" customHeight="1" x14ac:dyDescent="0.2">
      <c r="A13" s="1"/>
      <c r="B13" s="60">
        <f t="shared" si="0"/>
        <v>10</v>
      </c>
      <c r="C13" s="61" t="str">
        <f>IF(施設１０!$N$4="","",総括表!$E$11)</f>
        <v/>
      </c>
      <c r="D13" s="62">
        <f>施設１０!$N$4</f>
        <v>0</v>
      </c>
      <c r="E13" s="63">
        <f>施設１０!$N$3</f>
        <v>0</v>
      </c>
      <c r="F13" s="64" t="str">
        <f>IF(施設１０!$AP$4="","",施設１０!$AP$4)</f>
        <v/>
      </c>
      <c r="G13" s="65">
        <f>施設１０!$N$5</f>
        <v>0</v>
      </c>
      <c r="H13" s="65">
        <f>施設１０!$N$7</f>
        <v>0</v>
      </c>
      <c r="I13" s="66">
        <f>施設１０!$AH$5</f>
        <v>0</v>
      </c>
      <c r="J13" s="66">
        <f>施設１０!$AM$5</f>
        <v>0</v>
      </c>
      <c r="K13" s="66">
        <f>施設１０!$AR$5</f>
        <v>0</v>
      </c>
      <c r="L13" s="67" t="str">
        <f>IF(施設１０!$N$4="","",施設１０!$K$19)</f>
        <v/>
      </c>
      <c r="M13" s="67" t="str">
        <f>IF(施設１０!$N$4="","",施設１０!$K$23)</f>
        <v/>
      </c>
      <c r="N13" s="67" t="str">
        <f>IF(施設１０!$N$4="","",施設１０!$K$26)</f>
        <v/>
      </c>
      <c r="O13" s="67" t="str">
        <f>IF(施設１０!$N$4="","",I13*L13+J13*M13+K13*N13)</f>
        <v/>
      </c>
      <c r="P13" s="68">
        <f>施設１０!$Y$19</f>
        <v>0</v>
      </c>
      <c r="Q13" s="68">
        <f>施設１０!$Y$23</f>
        <v>0</v>
      </c>
      <c r="R13" s="69">
        <f>施設１０!$Y$26</f>
        <v>0</v>
      </c>
      <c r="S13" s="70" t="str">
        <f>IF(施設１０!$N$4="","",施設１０!$AJ$29)</f>
        <v/>
      </c>
    </row>
    <row r="14" spans="1:24" ht="43.5" customHeight="1" x14ac:dyDescent="0.2">
      <c r="R14" s="71" t="s">
        <v>10</v>
      </c>
      <c r="S14" s="72">
        <f>SUM(S4:S13)</f>
        <v>0</v>
      </c>
      <c r="V14" s="73"/>
      <c r="W14" s="73" t="s">
        <v>80</v>
      </c>
      <c r="X14" s="73" t="s">
        <v>82</v>
      </c>
    </row>
    <row r="15" spans="1:24" x14ac:dyDescent="0.2">
      <c r="V15" s="74" t="s">
        <v>129</v>
      </c>
      <c r="W15" s="73">
        <f t="shared" ref="W15:W21" si="1">COUNTIF($G$4:$G$13,V15)</f>
        <v>0</v>
      </c>
      <c r="X15" s="73">
        <f t="shared" ref="X15:X21" si="2">SUMIF($G$4:$G$13,V15,$S$4:$S$13)</f>
        <v>0</v>
      </c>
    </row>
    <row r="16" spans="1:24" x14ac:dyDescent="0.2">
      <c r="V16" s="74" t="s">
        <v>81</v>
      </c>
      <c r="W16" s="73">
        <f t="shared" si="1"/>
        <v>0</v>
      </c>
      <c r="X16" s="73">
        <f t="shared" si="2"/>
        <v>0</v>
      </c>
    </row>
    <row r="17" spans="22:24" x14ac:dyDescent="0.2">
      <c r="V17" s="74" t="s">
        <v>130</v>
      </c>
      <c r="W17" s="73">
        <f t="shared" si="1"/>
        <v>0</v>
      </c>
      <c r="X17" s="73">
        <f t="shared" si="2"/>
        <v>0</v>
      </c>
    </row>
    <row r="18" spans="22:24" x14ac:dyDescent="0.2">
      <c r="V18" s="74" t="s">
        <v>138</v>
      </c>
      <c r="W18" s="73">
        <f t="shared" si="1"/>
        <v>0</v>
      </c>
      <c r="X18" s="73">
        <f t="shared" si="2"/>
        <v>0</v>
      </c>
    </row>
    <row r="19" spans="22:24" x14ac:dyDescent="0.2">
      <c r="V19" s="75" t="s">
        <v>116</v>
      </c>
      <c r="W19" s="73">
        <f t="shared" si="1"/>
        <v>0</v>
      </c>
      <c r="X19" s="73">
        <f t="shared" si="2"/>
        <v>0</v>
      </c>
    </row>
    <row r="20" spans="22:24" x14ac:dyDescent="0.2">
      <c r="V20" s="74" t="s">
        <v>66</v>
      </c>
      <c r="W20" s="73">
        <f t="shared" si="1"/>
        <v>0</v>
      </c>
      <c r="X20" s="73">
        <f t="shared" si="2"/>
        <v>0</v>
      </c>
    </row>
    <row r="21" spans="22:24" x14ac:dyDescent="0.2">
      <c r="V21" s="74" t="s">
        <v>76</v>
      </c>
      <c r="W21" s="73">
        <f t="shared" si="1"/>
        <v>0</v>
      </c>
      <c r="X21" s="73">
        <f t="shared" si="2"/>
        <v>0</v>
      </c>
    </row>
    <row r="22" spans="22:24" x14ac:dyDescent="0.2">
      <c r="V22" s="74"/>
      <c r="W22" s="73"/>
      <c r="X22" s="73"/>
    </row>
    <row r="23" spans="22:24" x14ac:dyDescent="0.2">
      <c r="V23" s="74" t="s">
        <v>121</v>
      </c>
      <c r="W23" s="73">
        <f t="shared" ref="W23:W30" si="3">COUNTIF($G$4:$G$13,V23)</f>
        <v>0</v>
      </c>
      <c r="X23" s="73">
        <f t="shared" ref="X23:X30" si="4">SUMIF($G$4:$G$13,V23,$S$4:$S$13)</f>
        <v>0</v>
      </c>
    </row>
    <row r="24" spans="22:24" x14ac:dyDescent="0.2">
      <c r="V24" s="74" t="s">
        <v>131</v>
      </c>
      <c r="W24" s="73">
        <f t="shared" si="3"/>
        <v>0</v>
      </c>
      <c r="X24" s="73">
        <f t="shared" si="4"/>
        <v>0</v>
      </c>
    </row>
    <row r="25" spans="22:24" x14ac:dyDescent="0.2">
      <c r="V25" s="74" t="s">
        <v>132</v>
      </c>
      <c r="W25" s="73">
        <f t="shared" si="3"/>
        <v>0</v>
      </c>
      <c r="X25" s="73">
        <f t="shared" si="4"/>
        <v>0</v>
      </c>
    </row>
    <row r="26" spans="22:24" x14ac:dyDescent="0.2">
      <c r="V26" s="74" t="s">
        <v>155</v>
      </c>
      <c r="W26" s="73">
        <f t="shared" si="3"/>
        <v>0</v>
      </c>
      <c r="X26" s="73">
        <f t="shared" si="4"/>
        <v>0</v>
      </c>
    </row>
    <row r="27" spans="22:24" x14ac:dyDescent="0.2">
      <c r="V27" s="74" t="s">
        <v>133</v>
      </c>
      <c r="W27" s="73">
        <f t="shared" si="3"/>
        <v>0</v>
      </c>
      <c r="X27" s="73">
        <f t="shared" si="4"/>
        <v>0</v>
      </c>
    </row>
    <row r="28" spans="22:24" x14ac:dyDescent="0.2">
      <c r="V28" s="74" t="s">
        <v>134</v>
      </c>
      <c r="W28" s="73">
        <f t="shared" si="3"/>
        <v>0</v>
      </c>
      <c r="X28" s="73">
        <f t="shared" si="4"/>
        <v>0</v>
      </c>
    </row>
    <row r="29" spans="22:24" x14ac:dyDescent="0.2">
      <c r="V29" s="74" t="s">
        <v>15</v>
      </c>
      <c r="W29" s="73">
        <f t="shared" si="3"/>
        <v>0</v>
      </c>
      <c r="X29" s="73">
        <f t="shared" si="4"/>
        <v>0</v>
      </c>
    </row>
    <row r="30" spans="22:24" x14ac:dyDescent="0.2">
      <c r="V30" s="74" t="s">
        <v>127</v>
      </c>
      <c r="W30" s="73">
        <f t="shared" si="3"/>
        <v>0</v>
      </c>
      <c r="X30" s="73">
        <f t="shared" si="4"/>
        <v>0</v>
      </c>
    </row>
    <row r="31" spans="22:24" x14ac:dyDescent="0.2">
      <c r="V31" s="76"/>
      <c r="W31" s="77"/>
      <c r="X31" s="77"/>
    </row>
    <row r="32" spans="22:24" x14ac:dyDescent="0.2">
      <c r="V32" s="78"/>
    </row>
    <row r="34" spans="1:30" ht="37.799999999999997" x14ac:dyDescent="0.2">
      <c r="C34" s="73" t="s">
        <v>90</v>
      </c>
      <c r="D34" s="73" t="s">
        <v>139</v>
      </c>
      <c r="E34" s="73" t="s">
        <v>140</v>
      </c>
      <c r="F34" s="73" t="s">
        <v>141</v>
      </c>
      <c r="G34" s="73" t="s">
        <v>142</v>
      </c>
      <c r="H34" s="73" t="s">
        <v>143</v>
      </c>
      <c r="I34" s="73" t="s">
        <v>90</v>
      </c>
      <c r="J34" s="73" t="s">
        <v>144</v>
      </c>
      <c r="K34" s="73" t="s">
        <v>145</v>
      </c>
      <c r="L34" s="73" t="s">
        <v>146</v>
      </c>
      <c r="M34" s="73" t="s">
        <v>147</v>
      </c>
      <c r="N34" s="73" t="s">
        <v>148</v>
      </c>
      <c r="O34" s="73" t="s">
        <v>149</v>
      </c>
      <c r="P34" s="73" t="s">
        <v>77</v>
      </c>
      <c r="Q34" s="73" t="s">
        <v>128</v>
      </c>
      <c r="R34" s="73" t="s">
        <v>150</v>
      </c>
      <c r="S34" s="73" t="s">
        <v>151</v>
      </c>
      <c r="T34" s="73" t="s">
        <v>99</v>
      </c>
      <c r="U34" s="73" t="s">
        <v>68</v>
      </c>
      <c r="V34" s="73" t="s">
        <v>152</v>
      </c>
      <c r="W34" s="73" t="s">
        <v>120</v>
      </c>
      <c r="X34" s="73" t="s">
        <v>154</v>
      </c>
      <c r="Y34" s="73" t="s">
        <v>115</v>
      </c>
      <c r="Z34" s="73" t="s">
        <v>165</v>
      </c>
      <c r="AA34" s="73" t="s">
        <v>153</v>
      </c>
      <c r="AB34" s="79" t="s">
        <v>122</v>
      </c>
      <c r="AC34" s="79" t="s">
        <v>161</v>
      </c>
      <c r="AD34" s="73" t="s">
        <v>74</v>
      </c>
    </row>
    <row r="35" spans="1:30" x14ac:dyDescent="0.2">
      <c r="A35" s="3" t="s">
        <v>118</v>
      </c>
      <c r="C35" s="73">
        <f>総括表!$E$11</f>
        <v>0</v>
      </c>
      <c r="D35" s="73">
        <f>総括表!$T$5</f>
        <v>0</v>
      </c>
      <c r="E35" s="73">
        <f>総括表!$W$5</f>
        <v>0</v>
      </c>
      <c r="F35" s="73">
        <f>総括表!$Z$5</f>
        <v>0</v>
      </c>
      <c r="G35" s="80" t="e">
        <f>("R"&amp;D35&amp;"."&amp;E35&amp;"."&amp;F35)*1</f>
        <v>#VALUE!</v>
      </c>
      <c r="H35" s="73">
        <f>総括表!$E$10</f>
        <v>0</v>
      </c>
      <c r="I35" s="73">
        <f>総括表!$E$11</f>
        <v>0</v>
      </c>
      <c r="J35" s="73">
        <f>総括表!$M$12</f>
        <v>0</v>
      </c>
      <c r="K35" s="73">
        <f>総括表!$U$12</f>
        <v>0</v>
      </c>
      <c r="L35" s="81">
        <f>総括表!$H$13</f>
        <v>0</v>
      </c>
      <c r="M35" s="81">
        <f>総括表!$K$13</f>
        <v>0</v>
      </c>
      <c r="N35" s="73" t="str">
        <f>L35&amp;"-"&amp;M35</f>
        <v>0-0</v>
      </c>
      <c r="O35" s="73">
        <f>総括表!$E$14</f>
        <v>0</v>
      </c>
      <c r="P35" s="73">
        <f>総括表!$M$15</f>
        <v>0</v>
      </c>
      <c r="Q35" s="81">
        <f>総括表!$M$16</f>
        <v>0</v>
      </c>
      <c r="R35" s="73">
        <f>総括表!$U$16</f>
        <v>0</v>
      </c>
      <c r="S35" s="81">
        <f>総括表!$H$17</f>
        <v>0</v>
      </c>
      <c r="T35" s="81">
        <f>総括表!$K$17</f>
        <v>0</v>
      </c>
      <c r="U35" s="73" t="str">
        <f>S35&amp;"-"&amp;T35</f>
        <v>0-0</v>
      </c>
      <c r="V35" s="73">
        <f>総括表!$E$18</f>
        <v>0</v>
      </c>
      <c r="W35" s="82">
        <f>総括表!$G$20</f>
        <v>0</v>
      </c>
      <c r="X35" s="73">
        <f>総括表!$T$42</f>
        <v>0</v>
      </c>
      <c r="Y35" s="73">
        <f>総括表!$T$26</f>
        <v>0</v>
      </c>
      <c r="Z35" s="73">
        <f>総括表!$T$32</f>
        <v>0</v>
      </c>
      <c r="AA35" s="73">
        <f>総括表!$T$41</f>
        <v>0</v>
      </c>
      <c r="AB35" s="83">
        <f>SUM(I4:I13)</f>
        <v>0</v>
      </c>
      <c r="AC35" s="83">
        <f>SUM(J4:J13)</f>
        <v>0</v>
      </c>
      <c r="AD35" s="83">
        <f>SUM(K4:K13)</f>
        <v>0</v>
      </c>
    </row>
  </sheetData>
  <phoneticPr fontId="3" type="Hiragana"/>
  <conditionalFormatting sqref="S1">
    <cfRule type="cellIs" dxfId="137" priority="1" operator="equal">
      <formula>0</formula>
    </cfRule>
  </conditionalFormatting>
  <pageMargins left="0.39370078740157483" right="0.39370078740157483" top="0.75" bottom="0.75" header="0.3" footer="0.3"/>
  <pageSetup paperSize="9" scale="5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29"/>
  <sheetViews>
    <sheetView view="pageBreakPreview" zoomScaleNormal="100" zoomScaleSheetLayoutView="100" workbookViewId="0">
      <selection activeCell="AF19" sqref="AF19:AL26"/>
    </sheetView>
  </sheetViews>
  <sheetFormatPr defaultRowHeight="12.6" x14ac:dyDescent="0.2"/>
  <cols>
    <col min="1" max="47" width="2.109375" style="3" customWidth="1"/>
    <col min="48" max="51" width="8.88671875" style="3"/>
    <col min="52" max="52" width="48.6640625" style="3" bestFit="1" customWidth="1"/>
    <col min="53" max="16384" width="8.88671875" style="3"/>
  </cols>
  <sheetData>
    <row r="1" spans="1:48" x14ac:dyDescent="0.2">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x14ac:dyDescent="0.2">
      <c r="A3" s="314" t="s">
        <v>0</v>
      </c>
      <c r="B3" s="315"/>
      <c r="C3" s="316"/>
      <c r="D3" s="84" t="s">
        <v>137</v>
      </c>
      <c r="E3" s="85"/>
      <c r="F3" s="85"/>
      <c r="G3" s="86"/>
      <c r="H3" s="86"/>
      <c r="I3" s="86"/>
      <c r="J3" s="86"/>
      <c r="K3" s="86"/>
      <c r="L3" s="86"/>
      <c r="M3" s="87"/>
      <c r="N3" s="260"/>
      <c r="O3" s="261"/>
      <c r="P3" s="261"/>
      <c r="Q3" s="261"/>
      <c r="R3" s="262"/>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x14ac:dyDescent="0.2">
      <c r="A4" s="317"/>
      <c r="B4" s="318"/>
      <c r="C4" s="319"/>
      <c r="D4" s="91" t="s">
        <v>33</v>
      </c>
      <c r="E4" s="21"/>
      <c r="F4" s="21"/>
      <c r="G4" s="92"/>
      <c r="H4" s="92"/>
      <c r="I4" s="92"/>
      <c r="J4" s="92"/>
      <c r="K4" s="92"/>
      <c r="L4" s="92"/>
      <c r="M4" s="93"/>
      <c r="N4" s="263"/>
      <c r="O4" s="198"/>
      <c r="P4" s="198"/>
      <c r="Q4" s="198"/>
      <c r="R4" s="198"/>
      <c r="S4" s="198"/>
      <c r="T4" s="198"/>
      <c r="U4" s="198"/>
      <c r="V4" s="198"/>
      <c r="W4" s="198"/>
      <c r="X4" s="198"/>
      <c r="Y4" s="198"/>
      <c r="Z4" s="198"/>
      <c r="AA4" s="198"/>
      <c r="AB4" s="198"/>
      <c r="AC4" s="198"/>
      <c r="AD4" s="198"/>
      <c r="AE4" s="198"/>
      <c r="AF4" s="264" t="s">
        <v>54</v>
      </c>
      <c r="AG4" s="181"/>
      <c r="AH4" s="181"/>
      <c r="AI4" s="181"/>
      <c r="AJ4" s="181"/>
      <c r="AK4" s="265"/>
      <c r="AL4" s="265"/>
      <c r="AM4" s="265"/>
      <c r="AN4" s="265"/>
      <c r="AO4" s="265"/>
      <c r="AP4" s="265"/>
      <c r="AQ4" s="265"/>
      <c r="AR4" s="265"/>
      <c r="AS4" s="265"/>
      <c r="AT4" s="265"/>
      <c r="AU4" s="266"/>
    </row>
    <row r="5" spans="1:48" ht="42" customHeight="1" x14ac:dyDescent="0.2">
      <c r="A5" s="317"/>
      <c r="B5" s="318"/>
      <c r="C5" s="319"/>
      <c r="D5" s="94" t="s">
        <v>4</v>
      </c>
      <c r="E5" s="16"/>
      <c r="F5" s="16"/>
      <c r="G5" s="15"/>
      <c r="H5" s="15"/>
      <c r="I5" s="15"/>
      <c r="J5" s="15"/>
      <c r="K5" s="15"/>
      <c r="L5" s="15"/>
      <c r="M5" s="95"/>
      <c r="N5" s="273"/>
      <c r="O5" s="273"/>
      <c r="P5" s="273"/>
      <c r="Q5" s="273"/>
      <c r="R5" s="273"/>
      <c r="S5" s="273"/>
      <c r="T5" s="273"/>
      <c r="U5" s="273"/>
      <c r="V5" s="273"/>
      <c r="W5" s="273"/>
      <c r="X5" s="273"/>
      <c r="Y5" s="273"/>
      <c r="Z5" s="273"/>
      <c r="AA5" s="273"/>
      <c r="AB5" s="273"/>
      <c r="AC5" s="273"/>
      <c r="AD5" s="273"/>
      <c r="AE5" s="274"/>
      <c r="AF5" s="275" t="s">
        <v>93</v>
      </c>
      <c r="AG5" s="268"/>
      <c r="AH5" s="269"/>
      <c r="AI5" s="269"/>
      <c r="AJ5" s="96" t="s">
        <v>47</v>
      </c>
      <c r="AK5" s="275" t="s">
        <v>69</v>
      </c>
      <c r="AL5" s="268"/>
      <c r="AM5" s="269"/>
      <c r="AN5" s="269"/>
      <c r="AO5" s="97" t="s">
        <v>47</v>
      </c>
      <c r="AP5" s="267" t="s">
        <v>41</v>
      </c>
      <c r="AQ5" s="268"/>
      <c r="AR5" s="269"/>
      <c r="AS5" s="269"/>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2">
      <c r="A6" s="317"/>
      <c r="B6" s="318"/>
      <c r="C6" s="319"/>
      <c r="D6" s="323" t="s">
        <v>42</v>
      </c>
      <c r="E6" s="324"/>
      <c r="F6" s="324"/>
      <c r="G6" s="324"/>
      <c r="H6" s="324"/>
      <c r="I6" s="324"/>
      <c r="J6" s="324"/>
      <c r="K6" s="324"/>
      <c r="L6" s="324"/>
      <c r="M6" s="325"/>
      <c r="N6" s="100" t="s">
        <v>7</v>
      </c>
      <c r="O6" s="100"/>
      <c r="P6" s="100"/>
      <c r="Q6" s="100"/>
      <c r="R6" s="100"/>
      <c r="S6" s="270"/>
      <c r="T6" s="270"/>
      <c r="U6" s="100" t="s">
        <v>5</v>
      </c>
      <c r="V6" s="270"/>
      <c r="W6" s="270"/>
      <c r="X6" s="270"/>
      <c r="Y6" s="101"/>
      <c r="Z6" s="100" t="s">
        <v>16</v>
      </c>
      <c r="AA6" s="100"/>
      <c r="AB6" s="100"/>
      <c r="AC6" s="100"/>
      <c r="AD6" s="100"/>
      <c r="AE6" s="100"/>
      <c r="AF6" s="271"/>
      <c r="AG6" s="271"/>
      <c r="AH6" s="271"/>
      <c r="AI6" s="271"/>
      <c r="AJ6" s="271"/>
      <c r="AK6" s="271"/>
      <c r="AL6" s="271"/>
      <c r="AM6" s="271"/>
      <c r="AN6" s="271"/>
      <c r="AO6" s="271"/>
      <c r="AP6" s="271"/>
      <c r="AQ6" s="271"/>
      <c r="AR6" s="271"/>
      <c r="AS6" s="271"/>
      <c r="AT6" s="271"/>
      <c r="AU6" s="272"/>
    </row>
    <row r="7" spans="1:48" ht="42" customHeight="1" x14ac:dyDescent="0.2">
      <c r="A7" s="320"/>
      <c r="B7" s="321"/>
      <c r="C7" s="322"/>
      <c r="D7" s="326"/>
      <c r="E7" s="327"/>
      <c r="F7" s="327"/>
      <c r="G7" s="327"/>
      <c r="H7" s="327"/>
      <c r="I7" s="327"/>
      <c r="J7" s="327"/>
      <c r="K7" s="327"/>
      <c r="L7" s="327"/>
      <c r="M7" s="328"/>
      <c r="N7" s="276"/>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8"/>
    </row>
    <row r="8" spans="1:48" x14ac:dyDescent="0.2">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x14ac:dyDescent="0.2">
      <c r="A9" s="279" t="s">
        <v>29</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2"/>
    </row>
    <row r="10" spans="1:48" ht="29.25" customHeight="1" x14ac:dyDescent="0.2">
      <c r="A10" s="283"/>
      <c r="B10" s="284"/>
      <c r="C10" s="285"/>
      <c r="D10" s="286" t="s">
        <v>164</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7"/>
    </row>
    <row r="11" spans="1:48" ht="29.25" customHeight="1" x14ac:dyDescent="0.2">
      <c r="A11" s="283"/>
      <c r="B11" s="284"/>
      <c r="C11" s="285"/>
      <c r="D11" s="288" t="s">
        <v>49</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9"/>
    </row>
    <row r="12" spans="1:48" ht="29.25" customHeight="1" x14ac:dyDescent="0.2">
      <c r="A12" s="283"/>
      <c r="B12" s="284"/>
      <c r="C12" s="285"/>
      <c r="D12" s="288" t="s">
        <v>48</v>
      </c>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9"/>
    </row>
    <row r="13" spans="1:48" ht="29.25" customHeight="1" x14ac:dyDescent="0.2">
      <c r="A13" s="283"/>
      <c r="B13" s="284"/>
      <c r="C13" s="285"/>
      <c r="D13" s="288" t="s">
        <v>30</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8" ht="29.25" customHeight="1" x14ac:dyDescent="0.2">
      <c r="A14" s="283"/>
      <c r="B14" s="284"/>
      <c r="C14" s="285"/>
      <c r="D14" s="288" t="s">
        <v>83</v>
      </c>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9"/>
    </row>
    <row r="15" spans="1:48" ht="29.25" customHeight="1" x14ac:dyDescent="0.2">
      <c r="A15" s="283"/>
      <c r="B15" s="284"/>
      <c r="C15" s="285"/>
      <c r="D15" s="290" t="s">
        <v>119</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0"/>
      <c r="AL15" s="290"/>
      <c r="AM15" s="290"/>
      <c r="AN15" s="290"/>
      <c r="AO15" s="290"/>
      <c r="AP15" s="291"/>
      <c r="AQ15" s="291"/>
      <c r="AR15" s="291"/>
      <c r="AS15" s="291"/>
      <c r="AT15" s="291"/>
      <c r="AU15" s="292"/>
    </row>
    <row r="16" spans="1:48" ht="22.5" customHeight="1" x14ac:dyDescent="0.2">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x14ac:dyDescent="0.2">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x14ac:dyDescent="0.2">
      <c r="A18" s="293" t="s">
        <v>11</v>
      </c>
      <c r="B18" s="294"/>
      <c r="C18" s="294"/>
      <c r="D18" s="294"/>
      <c r="E18" s="294"/>
      <c r="F18" s="294"/>
      <c r="G18" s="294"/>
      <c r="H18" s="294"/>
      <c r="I18" s="294"/>
      <c r="J18" s="294"/>
      <c r="K18" s="295" t="s">
        <v>6</v>
      </c>
      <c r="L18" s="295"/>
      <c r="M18" s="295"/>
      <c r="N18" s="295"/>
      <c r="O18" s="295"/>
      <c r="P18" s="295"/>
      <c r="Q18" s="295"/>
      <c r="R18" s="295" t="s">
        <v>44</v>
      </c>
      <c r="S18" s="295"/>
      <c r="T18" s="295"/>
      <c r="U18" s="295"/>
      <c r="V18" s="295"/>
      <c r="W18" s="295"/>
      <c r="X18" s="295"/>
      <c r="Y18" s="296" t="s">
        <v>70</v>
      </c>
      <c r="Z18" s="296"/>
      <c r="AA18" s="296"/>
      <c r="AB18" s="296"/>
      <c r="AC18" s="296"/>
      <c r="AD18" s="296"/>
      <c r="AE18" s="296"/>
      <c r="AF18" s="297" t="s">
        <v>156</v>
      </c>
      <c r="AG18" s="298"/>
      <c r="AH18" s="298"/>
      <c r="AI18" s="298"/>
      <c r="AJ18" s="298"/>
      <c r="AK18" s="298"/>
      <c r="AL18" s="299"/>
      <c r="AM18" s="104"/>
      <c r="AN18" s="104"/>
      <c r="AO18" s="104"/>
      <c r="AP18" s="104"/>
      <c r="AQ18" s="104"/>
      <c r="AR18" s="16"/>
      <c r="AS18" s="16"/>
      <c r="AT18" s="16"/>
      <c r="AU18" s="16"/>
    </row>
    <row r="19" spans="1:48" ht="41.25" customHeight="1" x14ac:dyDescent="0.2">
      <c r="A19" s="306">
        <f>IF(AH5="",0,AH5)</f>
        <v>0</v>
      </c>
      <c r="B19" s="307"/>
      <c r="C19" s="307"/>
      <c r="D19" s="307"/>
      <c r="E19" s="307"/>
      <c r="F19" s="307"/>
      <c r="G19" s="307"/>
      <c r="H19" s="307"/>
      <c r="I19" s="308"/>
      <c r="J19" s="105" t="s">
        <v>67</v>
      </c>
      <c r="K19" s="309">
        <v>5000</v>
      </c>
      <c r="L19" s="309"/>
      <c r="M19" s="309"/>
      <c r="N19" s="309"/>
      <c r="O19" s="310"/>
      <c r="P19" s="304" t="s">
        <v>125</v>
      </c>
      <c r="Q19" s="311"/>
      <c r="R19" s="302">
        <f>IF(AH5="",0,A19*K19)</f>
        <v>0</v>
      </c>
      <c r="S19" s="302"/>
      <c r="T19" s="302"/>
      <c r="U19" s="302"/>
      <c r="V19" s="303"/>
      <c r="W19" s="304" t="s">
        <v>125</v>
      </c>
      <c r="X19" s="311"/>
      <c r="Y19" s="300"/>
      <c r="Z19" s="301"/>
      <c r="AA19" s="301"/>
      <c r="AB19" s="301"/>
      <c r="AC19" s="301"/>
      <c r="AD19" s="301"/>
      <c r="AE19" s="106" t="s">
        <v>71</v>
      </c>
      <c r="AF19" s="302">
        <f>R19*Y19/6</f>
        <v>0</v>
      </c>
      <c r="AG19" s="302"/>
      <c r="AH19" s="302"/>
      <c r="AI19" s="302"/>
      <c r="AJ19" s="303"/>
      <c r="AK19" s="304" t="s">
        <v>126</v>
      </c>
      <c r="AL19" s="305"/>
      <c r="AM19" s="16"/>
      <c r="AN19" s="16"/>
      <c r="AO19" s="16"/>
      <c r="AP19" s="170"/>
      <c r="AQ19" s="170"/>
      <c r="AR19" s="16"/>
      <c r="AS19" s="16"/>
      <c r="AT19" s="16"/>
      <c r="AU19" s="16"/>
      <c r="AV19" s="107"/>
    </row>
    <row r="20" spans="1:48" ht="22.5" customHeight="1" x14ac:dyDescent="0.2">
      <c r="A20" s="15"/>
      <c r="B20" s="15"/>
      <c r="C20" s="15"/>
      <c r="D20" s="15"/>
      <c r="E20" s="15"/>
      <c r="F20" s="15"/>
      <c r="G20" s="108"/>
      <c r="H20" s="15"/>
      <c r="I20" s="15"/>
      <c r="J20" s="15"/>
      <c r="K20" s="102"/>
      <c r="L20" s="103"/>
      <c r="M20" s="1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8" x14ac:dyDescent="0.2">
      <c r="A21" s="15"/>
      <c r="B21" s="15"/>
      <c r="C21" s="15"/>
      <c r="D21" s="15"/>
      <c r="E21" s="15"/>
      <c r="F21" s="15"/>
      <c r="G21" s="15"/>
      <c r="H21" s="15"/>
      <c r="I21" s="15"/>
      <c r="J21" s="15"/>
      <c r="K21" s="102"/>
      <c r="L21" s="103"/>
      <c r="M21" s="1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8" ht="41.25" customHeight="1" x14ac:dyDescent="0.2">
      <c r="A22" s="293" t="s">
        <v>11</v>
      </c>
      <c r="B22" s="294"/>
      <c r="C22" s="294"/>
      <c r="D22" s="294"/>
      <c r="E22" s="294"/>
      <c r="F22" s="294"/>
      <c r="G22" s="294"/>
      <c r="H22" s="294"/>
      <c r="I22" s="294"/>
      <c r="J22" s="294"/>
      <c r="K22" s="295" t="s">
        <v>6</v>
      </c>
      <c r="L22" s="295"/>
      <c r="M22" s="295"/>
      <c r="N22" s="295"/>
      <c r="O22" s="295"/>
      <c r="P22" s="295"/>
      <c r="Q22" s="295"/>
      <c r="R22" s="295" t="s">
        <v>44</v>
      </c>
      <c r="S22" s="295"/>
      <c r="T22" s="295"/>
      <c r="U22" s="295"/>
      <c r="V22" s="295"/>
      <c r="W22" s="295"/>
      <c r="X22" s="295"/>
      <c r="Y22" s="296" t="s">
        <v>182</v>
      </c>
      <c r="Z22" s="296"/>
      <c r="AA22" s="296"/>
      <c r="AB22" s="296"/>
      <c r="AC22" s="296"/>
      <c r="AD22" s="296"/>
      <c r="AE22" s="296"/>
      <c r="AF22" s="297" t="s">
        <v>183</v>
      </c>
      <c r="AG22" s="298"/>
      <c r="AH22" s="298"/>
      <c r="AI22" s="298"/>
      <c r="AJ22" s="298"/>
      <c r="AK22" s="298"/>
      <c r="AL22" s="299"/>
      <c r="AM22" s="104"/>
      <c r="AN22" s="104"/>
      <c r="AO22" s="104"/>
      <c r="AP22" s="104"/>
      <c r="AQ22" s="104"/>
      <c r="AR22" s="16"/>
      <c r="AS22" s="16"/>
      <c r="AT22" s="16"/>
      <c r="AU22" s="16"/>
    </row>
    <row r="23" spans="1:48" ht="41.25" customHeight="1" x14ac:dyDescent="0.2">
      <c r="A23" s="306">
        <f>IF(AM5="",0,AM5)</f>
        <v>0</v>
      </c>
      <c r="B23" s="307"/>
      <c r="C23" s="307"/>
      <c r="D23" s="307"/>
      <c r="E23" s="307"/>
      <c r="F23" s="307"/>
      <c r="G23" s="307"/>
      <c r="H23" s="307"/>
      <c r="I23" s="308"/>
      <c r="J23" s="105" t="s">
        <v>67</v>
      </c>
      <c r="K23" s="309">
        <v>3300</v>
      </c>
      <c r="L23" s="309"/>
      <c r="M23" s="309"/>
      <c r="N23" s="309"/>
      <c r="O23" s="310"/>
      <c r="P23" s="304" t="s">
        <v>125</v>
      </c>
      <c r="Q23" s="311"/>
      <c r="R23" s="302">
        <f>IF(AM5="",0,A23*K23)</f>
        <v>0</v>
      </c>
      <c r="S23" s="302"/>
      <c r="T23" s="302"/>
      <c r="U23" s="302"/>
      <c r="V23" s="303"/>
      <c r="W23" s="304" t="s">
        <v>125</v>
      </c>
      <c r="X23" s="311"/>
      <c r="Y23" s="300"/>
      <c r="Z23" s="301"/>
      <c r="AA23" s="301"/>
      <c r="AB23" s="301"/>
      <c r="AC23" s="301"/>
      <c r="AD23" s="301"/>
      <c r="AE23" s="106" t="s">
        <v>71</v>
      </c>
      <c r="AF23" s="302">
        <f>R23*Y23/6</f>
        <v>0</v>
      </c>
      <c r="AG23" s="302"/>
      <c r="AH23" s="302"/>
      <c r="AI23" s="302"/>
      <c r="AJ23" s="303"/>
      <c r="AK23" s="304" t="s">
        <v>126</v>
      </c>
      <c r="AL23" s="305"/>
      <c r="AM23" s="16"/>
      <c r="AN23" s="16"/>
      <c r="AO23" s="16"/>
      <c r="AP23" s="170"/>
      <c r="AQ23" s="170"/>
      <c r="AR23" s="16"/>
      <c r="AS23" s="16"/>
      <c r="AT23" s="16"/>
      <c r="AU23" s="16"/>
      <c r="AV23" s="107"/>
    </row>
    <row r="24" spans="1:48" ht="22.5" customHeight="1" x14ac:dyDescent="0.2">
      <c r="A24" s="15"/>
      <c r="B24" s="15"/>
      <c r="C24" s="15"/>
      <c r="D24" s="15"/>
      <c r="E24" s="15"/>
      <c r="F24" s="15"/>
      <c r="G24" s="108"/>
      <c r="H24" s="15"/>
      <c r="I24" s="15"/>
      <c r="J24" s="15"/>
      <c r="K24" s="102"/>
      <c r="L24" s="103"/>
      <c r="M24" s="1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row>
    <row r="25" spans="1:48" ht="41.25" customHeight="1" x14ac:dyDescent="0.2">
      <c r="A25" s="293" t="s">
        <v>61</v>
      </c>
      <c r="B25" s="294"/>
      <c r="C25" s="294"/>
      <c r="D25" s="294"/>
      <c r="E25" s="294"/>
      <c r="F25" s="294"/>
      <c r="G25" s="294"/>
      <c r="H25" s="294"/>
      <c r="I25" s="294"/>
      <c r="J25" s="294"/>
      <c r="K25" s="295" t="s">
        <v>6</v>
      </c>
      <c r="L25" s="295"/>
      <c r="M25" s="295"/>
      <c r="N25" s="295"/>
      <c r="O25" s="295"/>
      <c r="P25" s="295"/>
      <c r="Q25" s="295"/>
      <c r="R25" s="295" t="s">
        <v>44</v>
      </c>
      <c r="S25" s="295"/>
      <c r="T25" s="295"/>
      <c r="U25" s="295"/>
      <c r="V25" s="295"/>
      <c r="W25" s="295"/>
      <c r="X25" s="295"/>
      <c r="Y25" s="296" t="s">
        <v>182</v>
      </c>
      <c r="Z25" s="296"/>
      <c r="AA25" s="296"/>
      <c r="AB25" s="296"/>
      <c r="AC25" s="296"/>
      <c r="AD25" s="296"/>
      <c r="AE25" s="296"/>
      <c r="AF25" s="297" t="s">
        <v>184</v>
      </c>
      <c r="AG25" s="298"/>
      <c r="AH25" s="298"/>
      <c r="AI25" s="298"/>
      <c r="AJ25" s="298"/>
      <c r="AK25" s="298"/>
      <c r="AL25" s="299"/>
      <c r="AM25" s="109"/>
      <c r="AN25" s="104"/>
      <c r="AO25" s="104"/>
      <c r="AP25" s="104"/>
      <c r="AQ25" s="104"/>
      <c r="AR25" s="16"/>
      <c r="AS25" s="16"/>
      <c r="AT25" s="16"/>
      <c r="AU25" s="16"/>
    </row>
    <row r="26" spans="1:48" ht="41.25" customHeight="1" x14ac:dyDescent="0.2">
      <c r="A26" s="306">
        <f>IF(AR5="",0,AR5)</f>
        <v>0</v>
      </c>
      <c r="B26" s="307"/>
      <c r="C26" s="307"/>
      <c r="D26" s="307"/>
      <c r="E26" s="307"/>
      <c r="F26" s="307"/>
      <c r="G26" s="307"/>
      <c r="H26" s="307"/>
      <c r="I26" s="308"/>
      <c r="J26" s="105" t="s">
        <v>67</v>
      </c>
      <c r="K26" s="309">
        <v>1650</v>
      </c>
      <c r="L26" s="309"/>
      <c r="M26" s="309"/>
      <c r="N26" s="309"/>
      <c r="O26" s="310"/>
      <c r="P26" s="304" t="s">
        <v>125</v>
      </c>
      <c r="Q26" s="311"/>
      <c r="R26" s="302">
        <f>IF(AR5="",0,A26*K26)</f>
        <v>0</v>
      </c>
      <c r="S26" s="302"/>
      <c r="T26" s="302"/>
      <c r="U26" s="302"/>
      <c r="V26" s="303"/>
      <c r="W26" s="304" t="s">
        <v>125</v>
      </c>
      <c r="X26" s="311"/>
      <c r="Y26" s="300"/>
      <c r="Z26" s="301"/>
      <c r="AA26" s="301"/>
      <c r="AB26" s="301"/>
      <c r="AC26" s="301"/>
      <c r="AD26" s="301"/>
      <c r="AE26" s="106" t="s">
        <v>71</v>
      </c>
      <c r="AF26" s="302">
        <f>R26*Y26/6</f>
        <v>0</v>
      </c>
      <c r="AG26" s="302"/>
      <c r="AH26" s="302"/>
      <c r="AI26" s="302"/>
      <c r="AJ26" s="303"/>
      <c r="AK26" s="304" t="s">
        <v>126</v>
      </c>
      <c r="AL26" s="305"/>
      <c r="AM26" s="16"/>
      <c r="AN26" s="16"/>
      <c r="AO26" s="16"/>
      <c r="AP26" s="170"/>
      <c r="AQ26" s="170"/>
      <c r="AR26" s="16"/>
      <c r="AS26" s="16"/>
      <c r="AT26" s="16"/>
      <c r="AU26" s="16"/>
      <c r="AV26" s="107"/>
    </row>
    <row r="27" spans="1:48" ht="22.5" customHeight="1" x14ac:dyDescent="0.2">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x14ac:dyDescent="0.2">
      <c r="AJ28" s="329" t="s">
        <v>56</v>
      </c>
      <c r="AK28" s="330"/>
      <c r="AL28" s="330"/>
      <c r="AM28" s="330"/>
      <c r="AN28" s="330"/>
      <c r="AO28" s="330"/>
      <c r="AP28" s="295"/>
      <c r="AQ28" s="295"/>
      <c r="AR28" s="295"/>
      <c r="AS28" s="295"/>
      <c r="AT28" s="295"/>
      <c r="AU28" s="331"/>
    </row>
    <row r="29" spans="1:48" ht="40.5" customHeight="1" x14ac:dyDescent="0.2">
      <c r="AJ29" s="312">
        <f>AF19+AF23+AF26</f>
        <v>0</v>
      </c>
      <c r="AK29" s="313"/>
      <c r="AL29" s="313"/>
      <c r="AM29" s="313"/>
      <c r="AN29" s="313"/>
      <c r="AO29" s="313"/>
      <c r="AP29" s="302"/>
      <c r="AQ29" s="302"/>
      <c r="AR29" s="302"/>
      <c r="AS29" s="303"/>
      <c r="AT29" s="304" t="s">
        <v>125</v>
      </c>
      <c r="AU29" s="305"/>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AK4 AK7:AO7">
    <cfRule type="containsBlanks" dxfId="136" priority="6">
      <formula>LEN(TRIM(AK4))=0</formula>
    </cfRule>
  </conditionalFormatting>
  <conditionalFormatting sqref="AM5:AN5">
    <cfRule type="containsBlanks" dxfId="135" priority="5">
      <formula>LEN(TRIM(AM5))=0</formula>
    </cfRule>
  </conditionalFormatting>
  <conditionalFormatting sqref="N3:R3 AP4 N7:AJ7 AP7:AU7">
    <cfRule type="containsBlanks" dxfId="134" priority="16">
      <formula>LEN(TRIM(N3))=0</formula>
    </cfRule>
  </conditionalFormatting>
  <conditionalFormatting sqref="N4:AE4">
    <cfRule type="containsBlanks" dxfId="133" priority="15">
      <formula>LEN(TRIM(N4))=0</formula>
    </cfRule>
  </conditionalFormatting>
  <conditionalFormatting sqref="N5:AE5">
    <cfRule type="containsBlanks" dxfId="132" priority="14">
      <formula>LEN(TRIM(N5))=0</formula>
    </cfRule>
  </conditionalFormatting>
  <conditionalFormatting sqref="AH5:AI5">
    <cfRule type="containsBlanks" dxfId="131" priority="13">
      <formula>LEN(TRIM(AH5))=0</formula>
    </cfRule>
  </conditionalFormatting>
  <conditionalFormatting sqref="S6:T6 V6:X6">
    <cfRule type="containsBlanks" dxfId="130" priority="12">
      <formula>LEN(TRIM(S6))=0</formula>
    </cfRule>
  </conditionalFormatting>
  <conditionalFormatting sqref="A10:A15">
    <cfRule type="containsBlanks" dxfId="129" priority="11">
      <formula>LEN(TRIM(A10))=0</formula>
    </cfRule>
  </conditionalFormatting>
  <conditionalFormatting sqref="AR5:AS5">
    <cfRule type="containsBlanks" dxfId="128" priority="10">
      <formula>LEN(TRIM(AR5))=0</formula>
    </cfRule>
  </conditionalFormatting>
  <conditionalFormatting sqref="Y19">
    <cfRule type="containsBlanks" dxfId="127" priority="1">
      <formula>LEN(TRIM(Y19))=0</formula>
    </cfRule>
  </conditionalFormatting>
  <conditionalFormatting sqref="Y23">
    <cfRule type="containsBlanks" dxfId="126" priority="3">
      <formula>LEN(TRIM(Y23))=0</formula>
    </cfRule>
  </conditionalFormatting>
  <conditionalFormatting sqref="Y26">
    <cfRule type="containsBlanks" dxfId="125" priority="2">
      <formula>LEN(TRIM(Y26))=0</formula>
    </cfRule>
  </conditionalFormatting>
  <dataValidations count="7">
    <dataValidation imeMode="halfAlpha" allowBlank="1" showInputMessage="1" showErrorMessage="1" sqref="AT5 AO5 AJ5" xr:uid="{00000000-0002-0000-0300-000000000000}"/>
    <dataValidation imeMode="disabled" allowBlank="1" showInputMessage="1" showErrorMessage="1" sqref="AR5:AS5 AM5:AN5 S6:T6 V6:Y6 AH5:AI5" xr:uid="{00000000-0002-0000-0300-000001000000}"/>
    <dataValidation type="list" imeMode="disabled" allowBlank="1" showInputMessage="1" showErrorMessage="1" sqref="A10:A15" xr:uid="{00000000-0002-0000-0300-000002000000}">
      <formula1>"○"</formula1>
    </dataValidation>
    <dataValidation type="textLength" allowBlank="1" showErrorMessage="1" error="10桁で入力してください。" sqref="N3:R3" xr:uid="{00000000-0002-0000-0300-000003000000}">
      <formula1>9</formula1>
      <formula2>10</formula2>
    </dataValidation>
    <dataValidation type="list" allowBlank="1" showInputMessage="1" showErrorMessage="1" sqref="N5:AE5 D11:AU11" xr:uid="{00000000-0002-0000-03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0000000-0002-0000-0300-000005000000}">
      <formula1>92</formula1>
      <formula2>45016</formula2>
    </dataValidation>
    <dataValidation type="list" allowBlank="1" showInputMessage="1" showErrorMessage="1" sqref="Y23 Y19 Y26" xr:uid="{152EC65D-9568-4F32-ADE7-8120CC5E9D64}">
      <formula1>"6,5,4,3,2,1"</formula1>
    </dataValidation>
  </dataValidations>
  <pageMargins left="0.59055118110236215" right="0.59055118110236215" top="0.75" bottom="0.75" header="0.3" footer="0.3"/>
  <pageSetup paperSize="9" scale="8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29"/>
  <sheetViews>
    <sheetView view="pageBreakPreview" topLeftCell="A21" zoomScaleNormal="100" zoomScaleSheetLayoutView="100" workbookViewId="0">
      <selection activeCell="AF19" sqref="AF19:AJ19"/>
    </sheetView>
  </sheetViews>
  <sheetFormatPr defaultRowHeight="12.6" x14ac:dyDescent="0.2"/>
  <cols>
    <col min="1" max="47" width="2.109375" style="3" customWidth="1"/>
    <col min="48" max="51" width="8.88671875" style="3"/>
    <col min="52" max="52" width="48.6640625" style="3" bestFit="1" customWidth="1"/>
    <col min="53" max="16384" width="8.88671875" style="3"/>
  </cols>
  <sheetData>
    <row r="1" spans="1:48" x14ac:dyDescent="0.2">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x14ac:dyDescent="0.2">
      <c r="A3" s="314" t="s">
        <v>0</v>
      </c>
      <c r="B3" s="315"/>
      <c r="C3" s="316"/>
      <c r="D3" s="84" t="s">
        <v>137</v>
      </c>
      <c r="E3" s="85"/>
      <c r="F3" s="85"/>
      <c r="G3" s="86"/>
      <c r="H3" s="86"/>
      <c r="I3" s="86"/>
      <c r="J3" s="86"/>
      <c r="K3" s="86"/>
      <c r="L3" s="86"/>
      <c r="M3" s="87"/>
      <c r="N3" s="260"/>
      <c r="O3" s="261"/>
      <c r="P3" s="261"/>
      <c r="Q3" s="261"/>
      <c r="R3" s="262"/>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x14ac:dyDescent="0.2">
      <c r="A4" s="317"/>
      <c r="B4" s="318"/>
      <c r="C4" s="319"/>
      <c r="D4" s="91" t="s">
        <v>33</v>
      </c>
      <c r="E4" s="21"/>
      <c r="F4" s="21"/>
      <c r="G4" s="92"/>
      <c r="H4" s="92"/>
      <c r="I4" s="92"/>
      <c r="J4" s="92"/>
      <c r="K4" s="92"/>
      <c r="L4" s="92"/>
      <c r="M4" s="93"/>
      <c r="N4" s="263"/>
      <c r="O4" s="198"/>
      <c r="P4" s="198"/>
      <c r="Q4" s="198"/>
      <c r="R4" s="198"/>
      <c r="S4" s="198"/>
      <c r="T4" s="198"/>
      <c r="U4" s="198"/>
      <c r="V4" s="198"/>
      <c r="W4" s="198"/>
      <c r="X4" s="198"/>
      <c r="Y4" s="198"/>
      <c r="Z4" s="198"/>
      <c r="AA4" s="198"/>
      <c r="AB4" s="198"/>
      <c r="AC4" s="198"/>
      <c r="AD4" s="198"/>
      <c r="AE4" s="198"/>
      <c r="AF4" s="264" t="s">
        <v>54</v>
      </c>
      <c r="AG4" s="181"/>
      <c r="AH4" s="181"/>
      <c r="AI4" s="181"/>
      <c r="AJ4" s="181"/>
      <c r="AK4" s="265"/>
      <c r="AL4" s="265"/>
      <c r="AM4" s="265"/>
      <c r="AN4" s="265"/>
      <c r="AO4" s="265"/>
      <c r="AP4" s="265"/>
      <c r="AQ4" s="265"/>
      <c r="AR4" s="265"/>
      <c r="AS4" s="265"/>
      <c r="AT4" s="265"/>
      <c r="AU4" s="266"/>
    </row>
    <row r="5" spans="1:48" ht="42" customHeight="1" x14ac:dyDescent="0.2">
      <c r="A5" s="317"/>
      <c r="B5" s="318"/>
      <c r="C5" s="319"/>
      <c r="D5" s="94" t="s">
        <v>4</v>
      </c>
      <c r="E5" s="16"/>
      <c r="F5" s="16"/>
      <c r="G5" s="15"/>
      <c r="H5" s="15"/>
      <c r="I5" s="15"/>
      <c r="J5" s="15"/>
      <c r="K5" s="15"/>
      <c r="L5" s="15"/>
      <c r="M5" s="95"/>
      <c r="N5" s="273"/>
      <c r="O5" s="273"/>
      <c r="P5" s="273"/>
      <c r="Q5" s="273"/>
      <c r="R5" s="273"/>
      <c r="S5" s="273"/>
      <c r="T5" s="273"/>
      <c r="U5" s="273"/>
      <c r="V5" s="273"/>
      <c r="W5" s="273"/>
      <c r="X5" s="273"/>
      <c r="Y5" s="273"/>
      <c r="Z5" s="273"/>
      <c r="AA5" s="273"/>
      <c r="AB5" s="273"/>
      <c r="AC5" s="273"/>
      <c r="AD5" s="273"/>
      <c r="AE5" s="274"/>
      <c r="AF5" s="275" t="s">
        <v>93</v>
      </c>
      <c r="AG5" s="268"/>
      <c r="AH5" s="269"/>
      <c r="AI5" s="269"/>
      <c r="AJ5" s="96" t="s">
        <v>47</v>
      </c>
      <c r="AK5" s="275" t="s">
        <v>69</v>
      </c>
      <c r="AL5" s="268"/>
      <c r="AM5" s="269"/>
      <c r="AN5" s="269"/>
      <c r="AO5" s="97" t="s">
        <v>47</v>
      </c>
      <c r="AP5" s="267" t="s">
        <v>41</v>
      </c>
      <c r="AQ5" s="268"/>
      <c r="AR5" s="269"/>
      <c r="AS5" s="269"/>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2">
      <c r="A6" s="317"/>
      <c r="B6" s="318"/>
      <c r="C6" s="319"/>
      <c r="D6" s="323" t="s">
        <v>42</v>
      </c>
      <c r="E6" s="324"/>
      <c r="F6" s="324"/>
      <c r="G6" s="324"/>
      <c r="H6" s="324"/>
      <c r="I6" s="324"/>
      <c r="J6" s="324"/>
      <c r="K6" s="324"/>
      <c r="L6" s="324"/>
      <c r="M6" s="325"/>
      <c r="N6" s="100" t="s">
        <v>7</v>
      </c>
      <c r="O6" s="100"/>
      <c r="P6" s="100"/>
      <c r="Q6" s="100"/>
      <c r="R6" s="100"/>
      <c r="S6" s="270"/>
      <c r="T6" s="270"/>
      <c r="U6" s="100" t="s">
        <v>5</v>
      </c>
      <c r="V6" s="270"/>
      <c r="W6" s="270"/>
      <c r="X6" s="270"/>
      <c r="Y6" s="101"/>
      <c r="Z6" s="100" t="s">
        <v>16</v>
      </c>
      <c r="AA6" s="100"/>
      <c r="AB6" s="100"/>
      <c r="AC6" s="100"/>
      <c r="AD6" s="100"/>
      <c r="AE6" s="100"/>
      <c r="AF6" s="271"/>
      <c r="AG6" s="271"/>
      <c r="AH6" s="271"/>
      <c r="AI6" s="271"/>
      <c r="AJ6" s="271"/>
      <c r="AK6" s="271"/>
      <c r="AL6" s="271"/>
      <c r="AM6" s="271"/>
      <c r="AN6" s="271"/>
      <c r="AO6" s="271"/>
      <c r="AP6" s="271"/>
      <c r="AQ6" s="271"/>
      <c r="AR6" s="271"/>
      <c r="AS6" s="271"/>
      <c r="AT6" s="271"/>
      <c r="AU6" s="272"/>
    </row>
    <row r="7" spans="1:48" ht="42" customHeight="1" x14ac:dyDescent="0.2">
      <c r="A7" s="320"/>
      <c r="B7" s="321"/>
      <c r="C7" s="322"/>
      <c r="D7" s="326"/>
      <c r="E7" s="327"/>
      <c r="F7" s="327"/>
      <c r="G7" s="327"/>
      <c r="H7" s="327"/>
      <c r="I7" s="327"/>
      <c r="J7" s="327"/>
      <c r="K7" s="327"/>
      <c r="L7" s="327"/>
      <c r="M7" s="328"/>
      <c r="N7" s="276"/>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8"/>
    </row>
    <row r="8" spans="1:48" x14ac:dyDescent="0.2">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x14ac:dyDescent="0.2">
      <c r="A9" s="279" t="s">
        <v>29</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2"/>
    </row>
    <row r="10" spans="1:48" ht="29.25" customHeight="1" x14ac:dyDescent="0.2">
      <c r="A10" s="283"/>
      <c r="B10" s="284"/>
      <c r="C10" s="285"/>
      <c r="D10" s="286" t="s">
        <v>164</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7"/>
    </row>
    <row r="11" spans="1:48" ht="29.25" customHeight="1" x14ac:dyDescent="0.2">
      <c r="A11" s="283"/>
      <c r="B11" s="284"/>
      <c r="C11" s="285"/>
      <c r="D11" s="288" t="s">
        <v>49</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9"/>
    </row>
    <row r="12" spans="1:48" ht="29.25" customHeight="1" x14ac:dyDescent="0.2">
      <c r="A12" s="283"/>
      <c r="B12" s="284"/>
      <c r="C12" s="285"/>
      <c r="D12" s="288" t="s">
        <v>48</v>
      </c>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9"/>
    </row>
    <row r="13" spans="1:48" ht="29.25" customHeight="1" x14ac:dyDescent="0.2">
      <c r="A13" s="283"/>
      <c r="B13" s="284"/>
      <c r="C13" s="285"/>
      <c r="D13" s="288" t="s">
        <v>30</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8" ht="29.25" customHeight="1" x14ac:dyDescent="0.2">
      <c r="A14" s="283"/>
      <c r="B14" s="284"/>
      <c r="C14" s="285"/>
      <c r="D14" s="288" t="s">
        <v>83</v>
      </c>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9"/>
    </row>
    <row r="15" spans="1:48" ht="29.25" customHeight="1" x14ac:dyDescent="0.2">
      <c r="A15" s="283"/>
      <c r="B15" s="284"/>
      <c r="C15" s="285"/>
      <c r="D15" s="290" t="s">
        <v>119</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0"/>
      <c r="AL15" s="290"/>
      <c r="AM15" s="290"/>
      <c r="AN15" s="290"/>
      <c r="AO15" s="290"/>
      <c r="AP15" s="291"/>
      <c r="AQ15" s="291"/>
      <c r="AR15" s="291"/>
      <c r="AS15" s="291"/>
      <c r="AT15" s="291"/>
      <c r="AU15" s="292"/>
    </row>
    <row r="16" spans="1:48" ht="22.5" customHeight="1" x14ac:dyDescent="0.2">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x14ac:dyDescent="0.2">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x14ac:dyDescent="0.2">
      <c r="A18" s="293" t="s">
        <v>11</v>
      </c>
      <c r="B18" s="294"/>
      <c r="C18" s="294"/>
      <c r="D18" s="294"/>
      <c r="E18" s="294"/>
      <c r="F18" s="294"/>
      <c r="G18" s="294"/>
      <c r="H18" s="294"/>
      <c r="I18" s="294"/>
      <c r="J18" s="294"/>
      <c r="K18" s="295" t="s">
        <v>6</v>
      </c>
      <c r="L18" s="295"/>
      <c r="M18" s="295"/>
      <c r="N18" s="295"/>
      <c r="O18" s="295"/>
      <c r="P18" s="295"/>
      <c r="Q18" s="295"/>
      <c r="R18" s="295" t="s">
        <v>44</v>
      </c>
      <c r="S18" s="295"/>
      <c r="T18" s="295"/>
      <c r="U18" s="295"/>
      <c r="V18" s="295"/>
      <c r="W18" s="295"/>
      <c r="X18" s="295"/>
      <c r="Y18" s="296" t="s">
        <v>70</v>
      </c>
      <c r="Z18" s="296"/>
      <c r="AA18" s="296"/>
      <c r="AB18" s="296"/>
      <c r="AC18" s="296"/>
      <c r="AD18" s="296"/>
      <c r="AE18" s="296"/>
      <c r="AF18" s="297" t="s">
        <v>156</v>
      </c>
      <c r="AG18" s="298"/>
      <c r="AH18" s="298"/>
      <c r="AI18" s="298"/>
      <c r="AJ18" s="298"/>
      <c r="AK18" s="298"/>
      <c r="AL18" s="299"/>
      <c r="AM18" s="104"/>
      <c r="AN18" s="104"/>
      <c r="AO18" s="104"/>
      <c r="AP18" s="104"/>
      <c r="AQ18" s="104"/>
      <c r="AR18" s="16"/>
      <c r="AS18" s="16"/>
      <c r="AT18" s="16"/>
      <c r="AU18" s="16"/>
    </row>
    <row r="19" spans="1:48" ht="41.25" customHeight="1" x14ac:dyDescent="0.2">
      <c r="A19" s="306">
        <f>IF(AH5="",0,AH5)</f>
        <v>0</v>
      </c>
      <c r="B19" s="307"/>
      <c r="C19" s="307"/>
      <c r="D19" s="307"/>
      <c r="E19" s="307"/>
      <c r="F19" s="307"/>
      <c r="G19" s="307"/>
      <c r="H19" s="307"/>
      <c r="I19" s="308"/>
      <c r="J19" s="105" t="s">
        <v>67</v>
      </c>
      <c r="K19" s="309">
        <v>5000</v>
      </c>
      <c r="L19" s="309"/>
      <c r="M19" s="309"/>
      <c r="N19" s="309"/>
      <c r="O19" s="310"/>
      <c r="P19" s="304" t="s">
        <v>125</v>
      </c>
      <c r="Q19" s="311"/>
      <c r="R19" s="302">
        <f>IF(AH5="",0,A19*K19)</f>
        <v>0</v>
      </c>
      <c r="S19" s="302"/>
      <c r="T19" s="302"/>
      <c r="U19" s="302"/>
      <c r="V19" s="303"/>
      <c r="W19" s="304" t="s">
        <v>125</v>
      </c>
      <c r="X19" s="311"/>
      <c r="Y19" s="332"/>
      <c r="Z19" s="333"/>
      <c r="AA19" s="333"/>
      <c r="AB19" s="333"/>
      <c r="AC19" s="333"/>
      <c r="AD19" s="333"/>
      <c r="AE19" s="166" t="s">
        <v>71</v>
      </c>
      <c r="AF19" s="302">
        <f>R19*Y19/6</f>
        <v>0</v>
      </c>
      <c r="AG19" s="302"/>
      <c r="AH19" s="302"/>
      <c r="AI19" s="302"/>
      <c r="AJ19" s="303"/>
      <c r="AK19" s="304" t="s">
        <v>126</v>
      </c>
      <c r="AL19" s="305"/>
      <c r="AM19" s="16"/>
      <c r="AN19" s="16"/>
      <c r="AO19" s="16"/>
      <c r="AP19" s="170"/>
      <c r="AQ19" s="170"/>
      <c r="AR19" s="16"/>
      <c r="AS19" s="16"/>
      <c r="AT19" s="16"/>
      <c r="AU19" s="16"/>
      <c r="AV19" s="107"/>
    </row>
    <row r="20" spans="1:48" ht="22.5" customHeight="1" x14ac:dyDescent="0.2">
      <c r="A20" s="15"/>
      <c r="B20" s="15"/>
      <c r="C20" s="15"/>
      <c r="D20" s="15"/>
      <c r="E20" s="15"/>
      <c r="F20" s="15"/>
      <c r="G20" s="108"/>
      <c r="H20" s="15"/>
      <c r="I20" s="15"/>
      <c r="J20" s="15"/>
      <c r="K20" s="102"/>
      <c r="L20" s="103"/>
      <c r="M20" s="15"/>
      <c r="N20" s="16"/>
      <c r="O20" s="16"/>
      <c r="P20" s="16"/>
      <c r="Q20" s="16"/>
      <c r="R20" s="16"/>
      <c r="S20" s="16"/>
      <c r="T20" s="16"/>
      <c r="U20" s="16"/>
      <c r="V20" s="16"/>
      <c r="W20" s="16"/>
      <c r="X20" s="16"/>
      <c r="Y20" s="167"/>
      <c r="Z20" s="167"/>
      <c r="AA20" s="167"/>
      <c r="AB20" s="167"/>
      <c r="AC20" s="167"/>
      <c r="AD20" s="167"/>
      <c r="AE20" s="167"/>
      <c r="AF20" s="16"/>
      <c r="AG20" s="16"/>
      <c r="AH20" s="16"/>
      <c r="AI20" s="16"/>
      <c r="AJ20" s="16"/>
      <c r="AK20" s="16"/>
      <c r="AL20" s="16"/>
      <c r="AM20" s="16"/>
      <c r="AN20" s="16"/>
      <c r="AO20" s="16"/>
      <c r="AP20" s="16"/>
      <c r="AQ20" s="16"/>
      <c r="AR20" s="16"/>
      <c r="AS20" s="16"/>
      <c r="AT20" s="16"/>
      <c r="AU20" s="16"/>
    </row>
    <row r="21" spans="1:48" x14ac:dyDescent="0.2">
      <c r="A21" s="15"/>
      <c r="B21" s="15"/>
      <c r="C21" s="15"/>
      <c r="D21" s="15"/>
      <c r="E21" s="15"/>
      <c r="F21" s="15"/>
      <c r="G21" s="15"/>
      <c r="H21" s="15"/>
      <c r="I21" s="15"/>
      <c r="J21" s="15"/>
      <c r="K21" s="102"/>
      <c r="L21" s="103"/>
      <c r="M21" s="15"/>
      <c r="N21" s="16"/>
      <c r="O21" s="16"/>
      <c r="P21" s="16"/>
      <c r="Q21" s="16"/>
      <c r="R21" s="16"/>
      <c r="S21" s="16"/>
      <c r="T21" s="16"/>
      <c r="U21" s="16"/>
      <c r="V21" s="16"/>
      <c r="W21" s="16"/>
      <c r="X21" s="16"/>
      <c r="Y21" s="167"/>
      <c r="Z21" s="167"/>
      <c r="AA21" s="167"/>
      <c r="AB21" s="167"/>
      <c r="AC21" s="167"/>
      <c r="AD21" s="167"/>
      <c r="AE21" s="167"/>
      <c r="AF21" s="16"/>
      <c r="AG21" s="16"/>
      <c r="AH21" s="16"/>
      <c r="AI21" s="16"/>
      <c r="AJ21" s="16"/>
      <c r="AK21" s="16"/>
      <c r="AL21" s="16"/>
      <c r="AM21" s="16"/>
      <c r="AN21" s="16"/>
      <c r="AO21" s="16"/>
      <c r="AP21" s="16"/>
      <c r="AQ21" s="16"/>
      <c r="AR21" s="16"/>
      <c r="AS21" s="16"/>
      <c r="AT21" s="16"/>
      <c r="AU21" s="16"/>
    </row>
    <row r="22" spans="1:48" ht="41.25" customHeight="1" x14ac:dyDescent="0.2">
      <c r="A22" s="293" t="s">
        <v>11</v>
      </c>
      <c r="B22" s="294"/>
      <c r="C22" s="294"/>
      <c r="D22" s="294"/>
      <c r="E22" s="294"/>
      <c r="F22" s="294"/>
      <c r="G22" s="294"/>
      <c r="H22" s="294"/>
      <c r="I22" s="294"/>
      <c r="J22" s="294"/>
      <c r="K22" s="295" t="s">
        <v>6</v>
      </c>
      <c r="L22" s="295"/>
      <c r="M22" s="295"/>
      <c r="N22" s="295"/>
      <c r="O22" s="295"/>
      <c r="P22" s="295"/>
      <c r="Q22" s="295"/>
      <c r="R22" s="295" t="s">
        <v>44</v>
      </c>
      <c r="S22" s="295"/>
      <c r="T22" s="295"/>
      <c r="U22" s="295"/>
      <c r="V22" s="295"/>
      <c r="W22" s="295"/>
      <c r="X22" s="295"/>
      <c r="Y22" s="334" t="s">
        <v>182</v>
      </c>
      <c r="Z22" s="334"/>
      <c r="AA22" s="334"/>
      <c r="AB22" s="334"/>
      <c r="AC22" s="334"/>
      <c r="AD22" s="334"/>
      <c r="AE22" s="334"/>
      <c r="AF22" s="297" t="s">
        <v>183</v>
      </c>
      <c r="AG22" s="298"/>
      <c r="AH22" s="298"/>
      <c r="AI22" s="298"/>
      <c r="AJ22" s="298"/>
      <c r="AK22" s="298"/>
      <c r="AL22" s="299"/>
      <c r="AM22" s="104"/>
      <c r="AN22" s="104"/>
      <c r="AO22" s="104"/>
      <c r="AP22" s="104"/>
      <c r="AQ22" s="104"/>
      <c r="AR22" s="16"/>
      <c r="AS22" s="16"/>
      <c r="AT22" s="16"/>
      <c r="AU22" s="16"/>
    </row>
    <row r="23" spans="1:48" ht="41.25" customHeight="1" x14ac:dyDescent="0.2">
      <c r="A23" s="306">
        <f>IF(AM5="",0,AM5)</f>
        <v>0</v>
      </c>
      <c r="B23" s="307"/>
      <c r="C23" s="307"/>
      <c r="D23" s="307"/>
      <c r="E23" s="307"/>
      <c r="F23" s="307"/>
      <c r="G23" s="307"/>
      <c r="H23" s="307"/>
      <c r="I23" s="308"/>
      <c r="J23" s="105" t="s">
        <v>67</v>
      </c>
      <c r="K23" s="309">
        <v>3300</v>
      </c>
      <c r="L23" s="309"/>
      <c r="M23" s="309"/>
      <c r="N23" s="309"/>
      <c r="O23" s="310"/>
      <c r="P23" s="304" t="s">
        <v>125</v>
      </c>
      <c r="Q23" s="311"/>
      <c r="R23" s="302">
        <f>IF(AM5="",0,A23*K23)</f>
        <v>0</v>
      </c>
      <c r="S23" s="302"/>
      <c r="T23" s="302"/>
      <c r="U23" s="302"/>
      <c r="V23" s="303"/>
      <c r="W23" s="304" t="s">
        <v>125</v>
      </c>
      <c r="X23" s="311"/>
      <c r="Y23" s="332"/>
      <c r="Z23" s="333"/>
      <c r="AA23" s="333"/>
      <c r="AB23" s="333"/>
      <c r="AC23" s="333"/>
      <c r="AD23" s="333"/>
      <c r="AE23" s="166" t="s">
        <v>71</v>
      </c>
      <c r="AF23" s="302">
        <f>R23*Y23/6</f>
        <v>0</v>
      </c>
      <c r="AG23" s="302"/>
      <c r="AH23" s="302"/>
      <c r="AI23" s="302"/>
      <c r="AJ23" s="303"/>
      <c r="AK23" s="304" t="s">
        <v>126</v>
      </c>
      <c r="AL23" s="305"/>
      <c r="AM23" s="16"/>
      <c r="AN23" s="16"/>
      <c r="AO23" s="16"/>
      <c r="AP23" s="170"/>
      <c r="AQ23" s="170"/>
      <c r="AR23" s="16"/>
      <c r="AS23" s="16"/>
      <c r="AT23" s="16"/>
      <c r="AU23" s="16"/>
      <c r="AV23" s="107"/>
    </row>
    <row r="24" spans="1:48" ht="22.5" customHeight="1" x14ac:dyDescent="0.2">
      <c r="A24" s="15"/>
      <c r="B24" s="15"/>
      <c r="C24" s="15"/>
      <c r="D24" s="15"/>
      <c r="E24" s="15"/>
      <c r="F24" s="15"/>
      <c r="G24" s="108"/>
      <c r="H24" s="15"/>
      <c r="I24" s="15"/>
      <c r="J24" s="15"/>
      <c r="K24" s="102"/>
      <c r="L24" s="103"/>
      <c r="M24" s="15"/>
      <c r="N24" s="16"/>
      <c r="O24" s="16"/>
      <c r="P24" s="16"/>
      <c r="Q24" s="16"/>
      <c r="R24" s="16"/>
      <c r="S24" s="16"/>
      <c r="T24" s="16"/>
      <c r="U24" s="16"/>
      <c r="V24" s="16"/>
      <c r="W24" s="16"/>
      <c r="X24" s="16"/>
      <c r="Y24" s="167"/>
      <c r="Z24" s="167"/>
      <c r="AA24" s="167"/>
      <c r="AB24" s="167"/>
      <c r="AC24" s="167"/>
      <c r="AD24" s="167"/>
      <c r="AE24" s="167"/>
      <c r="AF24" s="16"/>
      <c r="AG24" s="16"/>
      <c r="AH24" s="16"/>
      <c r="AI24" s="16"/>
      <c r="AJ24" s="16"/>
      <c r="AK24" s="16"/>
      <c r="AL24" s="16"/>
      <c r="AM24" s="16"/>
      <c r="AN24" s="16"/>
      <c r="AO24" s="16"/>
      <c r="AP24" s="16"/>
      <c r="AQ24" s="16"/>
      <c r="AR24" s="16"/>
      <c r="AS24" s="16"/>
      <c r="AT24" s="16"/>
      <c r="AU24" s="16"/>
    </row>
    <row r="25" spans="1:48" ht="41.25" customHeight="1" x14ac:dyDescent="0.2">
      <c r="A25" s="293" t="s">
        <v>61</v>
      </c>
      <c r="B25" s="294"/>
      <c r="C25" s="294"/>
      <c r="D25" s="294"/>
      <c r="E25" s="294"/>
      <c r="F25" s="294"/>
      <c r="G25" s="294"/>
      <c r="H25" s="294"/>
      <c r="I25" s="294"/>
      <c r="J25" s="294"/>
      <c r="K25" s="295" t="s">
        <v>6</v>
      </c>
      <c r="L25" s="295"/>
      <c r="M25" s="295"/>
      <c r="N25" s="295"/>
      <c r="O25" s="295"/>
      <c r="P25" s="295"/>
      <c r="Q25" s="295"/>
      <c r="R25" s="295" t="s">
        <v>44</v>
      </c>
      <c r="S25" s="295"/>
      <c r="T25" s="295"/>
      <c r="U25" s="295"/>
      <c r="V25" s="295"/>
      <c r="W25" s="295"/>
      <c r="X25" s="295"/>
      <c r="Y25" s="334" t="s">
        <v>182</v>
      </c>
      <c r="Z25" s="334"/>
      <c r="AA25" s="334"/>
      <c r="AB25" s="334"/>
      <c r="AC25" s="334"/>
      <c r="AD25" s="334"/>
      <c r="AE25" s="334"/>
      <c r="AF25" s="297" t="s">
        <v>184</v>
      </c>
      <c r="AG25" s="298"/>
      <c r="AH25" s="298"/>
      <c r="AI25" s="298"/>
      <c r="AJ25" s="298"/>
      <c r="AK25" s="298"/>
      <c r="AL25" s="299"/>
      <c r="AM25" s="109"/>
      <c r="AN25" s="104"/>
      <c r="AO25" s="104"/>
      <c r="AP25" s="104"/>
      <c r="AQ25" s="104"/>
      <c r="AR25" s="16"/>
      <c r="AS25" s="16"/>
      <c r="AT25" s="16"/>
      <c r="AU25" s="16"/>
    </row>
    <row r="26" spans="1:48" ht="41.25" customHeight="1" x14ac:dyDescent="0.2">
      <c r="A26" s="306">
        <f>IF(AR5="",0,AR5)</f>
        <v>0</v>
      </c>
      <c r="B26" s="307"/>
      <c r="C26" s="307"/>
      <c r="D26" s="307"/>
      <c r="E26" s="307"/>
      <c r="F26" s="307"/>
      <c r="G26" s="307"/>
      <c r="H26" s="307"/>
      <c r="I26" s="308"/>
      <c r="J26" s="105" t="s">
        <v>67</v>
      </c>
      <c r="K26" s="309">
        <v>1650</v>
      </c>
      <c r="L26" s="309"/>
      <c r="M26" s="309"/>
      <c r="N26" s="309"/>
      <c r="O26" s="310"/>
      <c r="P26" s="304" t="s">
        <v>125</v>
      </c>
      <c r="Q26" s="311"/>
      <c r="R26" s="302">
        <f>IF(AR5="",0,A26*K26)</f>
        <v>0</v>
      </c>
      <c r="S26" s="302"/>
      <c r="T26" s="302"/>
      <c r="U26" s="302"/>
      <c r="V26" s="303"/>
      <c r="W26" s="304" t="s">
        <v>125</v>
      </c>
      <c r="X26" s="311"/>
      <c r="Y26" s="332"/>
      <c r="Z26" s="333"/>
      <c r="AA26" s="333"/>
      <c r="AB26" s="333"/>
      <c r="AC26" s="333"/>
      <c r="AD26" s="333"/>
      <c r="AE26" s="166" t="s">
        <v>71</v>
      </c>
      <c r="AF26" s="302">
        <f>R26*Y26/6</f>
        <v>0</v>
      </c>
      <c r="AG26" s="302"/>
      <c r="AH26" s="302"/>
      <c r="AI26" s="302"/>
      <c r="AJ26" s="303"/>
      <c r="AK26" s="304" t="s">
        <v>126</v>
      </c>
      <c r="AL26" s="305"/>
      <c r="AM26" s="16"/>
      <c r="AN26" s="16"/>
      <c r="AO26" s="16"/>
      <c r="AP26" s="170"/>
      <c r="AQ26" s="170"/>
      <c r="AR26" s="16"/>
      <c r="AS26" s="16"/>
      <c r="AT26" s="16"/>
      <c r="AU26" s="16"/>
      <c r="AV26" s="107"/>
    </row>
    <row r="27" spans="1:48" ht="22.5" customHeight="1" x14ac:dyDescent="0.2">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x14ac:dyDescent="0.2">
      <c r="AJ28" s="329" t="s">
        <v>56</v>
      </c>
      <c r="AK28" s="330"/>
      <c r="AL28" s="330"/>
      <c r="AM28" s="330"/>
      <c r="AN28" s="330"/>
      <c r="AO28" s="330"/>
      <c r="AP28" s="295"/>
      <c r="AQ28" s="295"/>
      <c r="AR28" s="295"/>
      <c r="AS28" s="295"/>
      <c r="AT28" s="295"/>
      <c r="AU28" s="331"/>
    </row>
    <row r="29" spans="1:48" ht="40.5" customHeight="1" x14ac:dyDescent="0.2">
      <c r="AJ29" s="312">
        <f>AF19+AF23+AF26</f>
        <v>0</v>
      </c>
      <c r="AK29" s="313"/>
      <c r="AL29" s="313"/>
      <c r="AM29" s="313"/>
      <c r="AN29" s="313"/>
      <c r="AO29" s="313"/>
      <c r="AP29" s="302"/>
      <c r="AQ29" s="302"/>
      <c r="AR29" s="302"/>
      <c r="AS29" s="303"/>
      <c r="AT29" s="304" t="s">
        <v>125</v>
      </c>
      <c r="AU29" s="305"/>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AK4 AK7:AO7">
    <cfRule type="containsBlanks" dxfId="124" priority="5">
      <formula>LEN(TRIM(AK4))=0</formula>
    </cfRule>
  </conditionalFormatting>
  <conditionalFormatting sqref="AM5:AN5">
    <cfRule type="containsBlanks" dxfId="123" priority="4">
      <formula>LEN(TRIM(AM5))=0</formula>
    </cfRule>
  </conditionalFormatting>
  <conditionalFormatting sqref="N3:R3 AP4 N7:AJ7 AP7:AU7">
    <cfRule type="containsBlanks" dxfId="122" priority="12">
      <formula>LEN(TRIM(N3))=0</formula>
    </cfRule>
  </conditionalFormatting>
  <conditionalFormatting sqref="N4:AE4">
    <cfRule type="containsBlanks" dxfId="121" priority="11">
      <formula>LEN(TRIM(N4))=0</formula>
    </cfRule>
  </conditionalFormatting>
  <conditionalFormatting sqref="N5:AE5">
    <cfRule type="containsBlanks" dxfId="120" priority="10">
      <formula>LEN(TRIM(N5))=0</formula>
    </cfRule>
  </conditionalFormatting>
  <conditionalFormatting sqref="AH5:AI5">
    <cfRule type="containsBlanks" dxfId="119" priority="9">
      <formula>LEN(TRIM(AH5))=0</formula>
    </cfRule>
  </conditionalFormatting>
  <conditionalFormatting sqref="S6:T6 V6:X6">
    <cfRule type="containsBlanks" dxfId="118" priority="8">
      <formula>LEN(TRIM(S6))=0</formula>
    </cfRule>
  </conditionalFormatting>
  <conditionalFormatting sqref="A10:A15">
    <cfRule type="containsBlanks" dxfId="117" priority="7">
      <formula>LEN(TRIM(A10))=0</formula>
    </cfRule>
  </conditionalFormatting>
  <conditionalFormatting sqref="AR5:AS5">
    <cfRule type="containsBlanks" dxfId="116" priority="6">
      <formula>LEN(TRIM(AR5))=0</formula>
    </cfRule>
  </conditionalFormatting>
  <conditionalFormatting sqref="Y19">
    <cfRule type="containsBlanks" dxfId="115" priority="1">
      <formula>LEN(TRIM(Y19))=0</formula>
    </cfRule>
  </conditionalFormatting>
  <conditionalFormatting sqref="Y23">
    <cfRule type="containsBlanks" dxfId="114" priority="3">
      <formula>LEN(TRIM(Y23))=0</formula>
    </cfRule>
  </conditionalFormatting>
  <conditionalFormatting sqref="Y26">
    <cfRule type="containsBlanks" dxfId="113" priority="2">
      <formula>LEN(TRIM(Y26))=0</formula>
    </cfRule>
  </conditionalFormatting>
  <dataValidations count="7">
    <dataValidation imeMode="halfAlpha" allowBlank="1" showInputMessage="1" showErrorMessage="1" sqref="AT5 AO5 AJ5" xr:uid="{90AD098A-5295-41CD-97A9-28647BC004AD}"/>
    <dataValidation imeMode="disabled" allowBlank="1" showInputMessage="1" showErrorMessage="1" sqref="AR5:AS5 AM5:AN5 S6:T6 V6:Y6 AH5:AI5" xr:uid="{0C0B3996-9A6C-4C64-A7C9-6A1CCD4BB66B}"/>
    <dataValidation type="list" imeMode="disabled" allowBlank="1" showInputMessage="1" showErrorMessage="1" sqref="A10:A15" xr:uid="{EE9236DE-A3E7-4737-ABFA-A5B369C91ED5}">
      <formula1>"○"</formula1>
    </dataValidation>
    <dataValidation type="textLength" allowBlank="1" showErrorMessage="1" error="10桁で入力してください。" sqref="N3:R3" xr:uid="{C48548BE-3710-4C37-8AB0-B3E4C5314DD3}">
      <formula1>9</formula1>
      <formula2>10</formula2>
    </dataValidation>
    <dataValidation type="list" allowBlank="1" showInputMessage="1" showErrorMessage="1" sqref="N5:AE5 D11:AU11" xr:uid="{F0B2DFAE-41DD-4574-821F-619BDE1B3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0F4A3D6D-FD3F-4BB8-A2A6-A7CA948DC6A9}">
      <formula1>92</formula1>
      <formula2>45016</formula2>
    </dataValidation>
    <dataValidation type="list" allowBlank="1" showInputMessage="1" showErrorMessage="1" sqref="Y23 Y19 Y26" xr:uid="{67271F9C-0438-4198-983A-0F1A22A27F4C}">
      <formula1>"6,5,4,3,2,1"</formula1>
    </dataValidation>
  </dataValidations>
  <pageMargins left="0.59055118110236215" right="0.59055118110236215" top="0.75" bottom="0.75" header="0.3" footer="0.3"/>
  <pageSetup paperSize="9" scale="8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29"/>
  <sheetViews>
    <sheetView view="pageBreakPreview" topLeftCell="A21" zoomScaleNormal="100" zoomScaleSheetLayoutView="100" workbookViewId="0">
      <selection activeCell="AF19" sqref="AF19:AJ19"/>
    </sheetView>
  </sheetViews>
  <sheetFormatPr defaultRowHeight="12.6" x14ac:dyDescent="0.2"/>
  <cols>
    <col min="1" max="47" width="2.109375" style="3" customWidth="1"/>
    <col min="48" max="51" width="8.88671875" style="3"/>
    <col min="52" max="52" width="48.6640625" style="3" bestFit="1" customWidth="1"/>
    <col min="53" max="16384" width="8.88671875" style="3"/>
  </cols>
  <sheetData>
    <row r="1" spans="1:48" x14ac:dyDescent="0.2">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x14ac:dyDescent="0.2">
      <c r="A3" s="314" t="s">
        <v>0</v>
      </c>
      <c r="B3" s="315"/>
      <c r="C3" s="316"/>
      <c r="D3" s="84" t="s">
        <v>137</v>
      </c>
      <c r="E3" s="85"/>
      <c r="F3" s="85"/>
      <c r="G3" s="86"/>
      <c r="H3" s="86"/>
      <c r="I3" s="86"/>
      <c r="J3" s="86"/>
      <c r="K3" s="86"/>
      <c r="L3" s="86"/>
      <c r="M3" s="87"/>
      <c r="N3" s="260"/>
      <c r="O3" s="261"/>
      <c r="P3" s="261"/>
      <c r="Q3" s="261"/>
      <c r="R3" s="262"/>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x14ac:dyDescent="0.2">
      <c r="A4" s="317"/>
      <c r="B4" s="318"/>
      <c r="C4" s="319"/>
      <c r="D4" s="91" t="s">
        <v>33</v>
      </c>
      <c r="E4" s="21"/>
      <c r="F4" s="21"/>
      <c r="G4" s="92"/>
      <c r="H4" s="92"/>
      <c r="I4" s="92"/>
      <c r="J4" s="92"/>
      <c r="K4" s="92"/>
      <c r="L4" s="92"/>
      <c r="M4" s="93"/>
      <c r="N4" s="263"/>
      <c r="O4" s="198"/>
      <c r="P4" s="198"/>
      <c r="Q4" s="198"/>
      <c r="R4" s="198"/>
      <c r="S4" s="198"/>
      <c r="T4" s="198"/>
      <c r="U4" s="198"/>
      <c r="V4" s="198"/>
      <c r="W4" s="198"/>
      <c r="X4" s="198"/>
      <c r="Y4" s="198"/>
      <c r="Z4" s="198"/>
      <c r="AA4" s="198"/>
      <c r="AB4" s="198"/>
      <c r="AC4" s="198"/>
      <c r="AD4" s="198"/>
      <c r="AE4" s="198"/>
      <c r="AF4" s="264" t="s">
        <v>54</v>
      </c>
      <c r="AG4" s="181"/>
      <c r="AH4" s="181"/>
      <c r="AI4" s="181"/>
      <c r="AJ4" s="181"/>
      <c r="AK4" s="265"/>
      <c r="AL4" s="265"/>
      <c r="AM4" s="265"/>
      <c r="AN4" s="265"/>
      <c r="AO4" s="265"/>
      <c r="AP4" s="265"/>
      <c r="AQ4" s="265"/>
      <c r="AR4" s="265"/>
      <c r="AS4" s="265"/>
      <c r="AT4" s="265"/>
      <c r="AU4" s="266"/>
    </row>
    <row r="5" spans="1:48" ht="42" customHeight="1" x14ac:dyDescent="0.2">
      <c r="A5" s="317"/>
      <c r="B5" s="318"/>
      <c r="C5" s="319"/>
      <c r="D5" s="94" t="s">
        <v>4</v>
      </c>
      <c r="E5" s="16"/>
      <c r="F5" s="16"/>
      <c r="G5" s="15"/>
      <c r="H5" s="15"/>
      <c r="I5" s="15"/>
      <c r="J5" s="15"/>
      <c r="K5" s="15"/>
      <c r="L5" s="15"/>
      <c r="M5" s="95"/>
      <c r="N5" s="273"/>
      <c r="O5" s="273"/>
      <c r="P5" s="273"/>
      <c r="Q5" s="273"/>
      <c r="R5" s="273"/>
      <c r="S5" s="273"/>
      <c r="T5" s="273"/>
      <c r="U5" s="273"/>
      <c r="V5" s="273"/>
      <c r="W5" s="273"/>
      <c r="X5" s="273"/>
      <c r="Y5" s="273"/>
      <c r="Z5" s="273"/>
      <c r="AA5" s="273"/>
      <c r="AB5" s="273"/>
      <c r="AC5" s="273"/>
      <c r="AD5" s="273"/>
      <c r="AE5" s="274"/>
      <c r="AF5" s="275" t="s">
        <v>93</v>
      </c>
      <c r="AG5" s="268"/>
      <c r="AH5" s="269"/>
      <c r="AI5" s="269"/>
      <c r="AJ5" s="96" t="s">
        <v>47</v>
      </c>
      <c r="AK5" s="275" t="s">
        <v>69</v>
      </c>
      <c r="AL5" s="268"/>
      <c r="AM5" s="269"/>
      <c r="AN5" s="269"/>
      <c r="AO5" s="97" t="s">
        <v>47</v>
      </c>
      <c r="AP5" s="267" t="s">
        <v>41</v>
      </c>
      <c r="AQ5" s="268"/>
      <c r="AR5" s="269"/>
      <c r="AS5" s="269"/>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2">
      <c r="A6" s="317"/>
      <c r="B6" s="318"/>
      <c r="C6" s="319"/>
      <c r="D6" s="323" t="s">
        <v>42</v>
      </c>
      <c r="E6" s="324"/>
      <c r="F6" s="324"/>
      <c r="G6" s="324"/>
      <c r="H6" s="324"/>
      <c r="I6" s="324"/>
      <c r="J6" s="324"/>
      <c r="K6" s="324"/>
      <c r="L6" s="324"/>
      <c r="M6" s="325"/>
      <c r="N6" s="100" t="s">
        <v>7</v>
      </c>
      <c r="O6" s="100"/>
      <c r="P6" s="100"/>
      <c r="Q6" s="100"/>
      <c r="R6" s="100"/>
      <c r="S6" s="270"/>
      <c r="T6" s="270"/>
      <c r="U6" s="100" t="s">
        <v>5</v>
      </c>
      <c r="V6" s="270"/>
      <c r="W6" s="270"/>
      <c r="X6" s="270"/>
      <c r="Y6" s="101"/>
      <c r="Z6" s="100" t="s">
        <v>16</v>
      </c>
      <c r="AA6" s="100"/>
      <c r="AB6" s="100"/>
      <c r="AC6" s="100"/>
      <c r="AD6" s="100"/>
      <c r="AE6" s="100"/>
      <c r="AF6" s="271"/>
      <c r="AG6" s="271"/>
      <c r="AH6" s="271"/>
      <c r="AI6" s="271"/>
      <c r="AJ6" s="271"/>
      <c r="AK6" s="271"/>
      <c r="AL6" s="271"/>
      <c r="AM6" s="271"/>
      <c r="AN6" s="271"/>
      <c r="AO6" s="271"/>
      <c r="AP6" s="271"/>
      <c r="AQ6" s="271"/>
      <c r="AR6" s="271"/>
      <c r="AS6" s="271"/>
      <c r="AT6" s="271"/>
      <c r="AU6" s="272"/>
    </row>
    <row r="7" spans="1:48" ht="42" customHeight="1" x14ac:dyDescent="0.2">
      <c r="A7" s="320"/>
      <c r="B7" s="321"/>
      <c r="C7" s="322"/>
      <c r="D7" s="326"/>
      <c r="E7" s="327"/>
      <c r="F7" s="327"/>
      <c r="G7" s="327"/>
      <c r="H7" s="327"/>
      <c r="I7" s="327"/>
      <c r="J7" s="327"/>
      <c r="K7" s="327"/>
      <c r="L7" s="327"/>
      <c r="M7" s="328"/>
      <c r="N7" s="276"/>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8"/>
    </row>
    <row r="8" spans="1:48" x14ac:dyDescent="0.2">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x14ac:dyDescent="0.2">
      <c r="A9" s="279" t="s">
        <v>29</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2"/>
    </row>
    <row r="10" spans="1:48" ht="29.25" customHeight="1" x14ac:dyDescent="0.2">
      <c r="A10" s="283"/>
      <c r="B10" s="284"/>
      <c r="C10" s="285"/>
      <c r="D10" s="286" t="s">
        <v>164</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7"/>
    </row>
    <row r="11" spans="1:48" ht="29.25" customHeight="1" x14ac:dyDescent="0.2">
      <c r="A11" s="283"/>
      <c r="B11" s="284"/>
      <c r="C11" s="285"/>
      <c r="D11" s="288" t="s">
        <v>49</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9"/>
    </row>
    <row r="12" spans="1:48" ht="29.25" customHeight="1" x14ac:dyDescent="0.2">
      <c r="A12" s="283"/>
      <c r="B12" s="284"/>
      <c r="C12" s="285"/>
      <c r="D12" s="288" t="s">
        <v>48</v>
      </c>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9"/>
    </row>
    <row r="13" spans="1:48" ht="29.25" customHeight="1" x14ac:dyDescent="0.2">
      <c r="A13" s="283"/>
      <c r="B13" s="284"/>
      <c r="C13" s="285"/>
      <c r="D13" s="288" t="s">
        <v>30</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8" ht="29.25" customHeight="1" x14ac:dyDescent="0.2">
      <c r="A14" s="283"/>
      <c r="B14" s="284"/>
      <c r="C14" s="285"/>
      <c r="D14" s="288" t="s">
        <v>83</v>
      </c>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9"/>
    </row>
    <row r="15" spans="1:48" ht="29.25" customHeight="1" x14ac:dyDescent="0.2">
      <c r="A15" s="283"/>
      <c r="B15" s="284"/>
      <c r="C15" s="285"/>
      <c r="D15" s="290" t="s">
        <v>119</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0"/>
      <c r="AL15" s="290"/>
      <c r="AM15" s="290"/>
      <c r="AN15" s="290"/>
      <c r="AO15" s="290"/>
      <c r="AP15" s="291"/>
      <c r="AQ15" s="291"/>
      <c r="AR15" s="291"/>
      <c r="AS15" s="291"/>
      <c r="AT15" s="291"/>
      <c r="AU15" s="292"/>
    </row>
    <row r="16" spans="1:48" ht="22.5" customHeight="1" x14ac:dyDescent="0.2">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x14ac:dyDescent="0.2">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x14ac:dyDescent="0.2">
      <c r="A18" s="293" t="s">
        <v>11</v>
      </c>
      <c r="B18" s="294"/>
      <c r="C18" s="294"/>
      <c r="D18" s="294"/>
      <c r="E18" s="294"/>
      <c r="F18" s="294"/>
      <c r="G18" s="294"/>
      <c r="H18" s="294"/>
      <c r="I18" s="294"/>
      <c r="J18" s="294"/>
      <c r="K18" s="295" t="s">
        <v>6</v>
      </c>
      <c r="L18" s="295"/>
      <c r="M18" s="295"/>
      <c r="N18" s="295"/>
      <c r="O18" s="295"/>
      <c r="P18" s="295"/>
      <c r="Q18" s="295"/>
      <c r="R18" s="295" t="s">
        <v>44</v>
      </c>
      <c r="S18" s="295"/>
      <c r="T18" s="295"/>
      <c r="U18" s="295"/>
      <c r="V18" s="295"/>
      <c r="W18" s="295"/>
      <c r="X18" s="295"/>
      <c r="Y18" s="296" t="s">
        <v>70</v>
      </c>
      <c r="Z18" s="296"/>
      <c r="AA18" s="296"/>
      <c r="AB18" s="296"/>
      <c r="AC18" s="296"/>
      <c r="AD18" s="296"/>
      <c r="AE18" s="296"/>
      <c r="AF18" s="297" t="s">
        <v>156</v>
      </c>
      <c r="AG18" s="298"/>
      <c r="AH18" s="298"/>
      <c r="AI18" s="298"/>
      <c r="AJ18" s="298"/>
      <c r="AK18" s="298"/>
      <c r="AL18" s="299"/>
      <c r="AM18" s="104"/>
      <c r="AN18" s="104"/>
      <c r="AO18" s="104"/>
      <c r="AP18" s="104"/>
      <c r="AQ18" s="104"/>
      <c r="AR18" s="16"/>
      <c r="AS18" s="16"/>
      <c r="AT18" s="16"/>
      <c r="AU18" s="16"/>
    </row>
    <row r="19" spans="1:48" ht="41.25" customHeight="1" x14ac:dyDescent="0.2">
      <c r="A19" s="306">
        <f>IF(AH5="",0,AH5)</f>
        <v>0</v>
      </c>
      <c r="B19" s="307"/>
      <c r="C19" s="307"/>
      <c r="D19" s="307"/>
      <c r="E19" s="307"/>
      <c r="F19" s="307"/>
      <c r="G19" s="307"/>
      <c r="H19" s="307"/>
      <c r="I19" s="308"/>
      <c r="J19" s="105" t="s">
        <v>67</v>
      </c>
      <c r="K19" s="309">
        <v>5000</v>
      </c>
      <c r="L19" s="309"/>
      <c r="M19" s="309"/>
      <c r="N19" s="309"/>
      <c r="O19" s="310"/>
      <c r="P19" s="304" t="s">
        <v>125</v>
      </c>
      <c r="Q19" s="311"/>
      <c r="R19" s="302">
        <f>IF(AH5="",0,A19*K19)</f>
        <v>0</v>
      </c>
      <c r="S19" s="302"/>
      <c r="T19" s="302"/>
      <c r="U19" s="302"/>
      <c r="V19" s="303"/>
      <c r="W19" s="304" t="s">
        <v>125</v>
      </c>
      <c r="X19" s="311"/>
      <c r="Y19" s="332"/>
      <c r="Z19" s="333"/>
      <c r="AA19" s="333"/>
      <c r="AB19" s="333"/>
      <c r="AC19" s="333"/>
      <c r="AD19" s="333"/>
      <c r="AE19" s="166" t="s">
        <v>71</v>
      </c>
      <c r="AF19" s="302">
        <f>R19*Y19/6</f>
        <v>0</v>
      </c>
      <c r="AG19" s="302"/>
      <c r="AH19" s="302"/>
      <c r="AI19" s="302"/>
      <c r="AJ19" s="303"/>
      <c r="AK19" s="304" t="s">
        <v>126</v>
      </c>
      <c r="AL19" s="305"/>
      <c r="AM19" s="16"/>
      <c r="AN19" s="16"/>
      <c r="AO19" s="16"/>
      <c r="AP19" s="170"/>
      <c r="AQ19" s="170"/>
      <c r="AR19" s="16"/>
      <c r="AS19" s="16"/>
      <c r="AT19" s="16"/>
      <c r="AU19" s="16"/>
      <c r="AV19" s="107"/>
    </row>
    <row r="20" spans="1:48" ht="22.5" customHeight="1" x14ac:dyDescent="0.2">
      <c r="A20" s="15"/>
      <c r="B20" s="15"/>
      <c r="C20" s="15"/>
      <c r="D20" s="15"/>
      <c r="E20" s="15"/>
      <c r="F20" s="15"/>
      <c r="G20" s="108"/>
      <c r="H20" s="15"/>
      <c r="I20" s="15"/>
      <c r="J20" s="15"/>
      <c r="K20" s="102"/>
      <c r="L20" s="103"/>
      <c r="M20" s="15"/>
      <c r="N20" s="16"/>
      <c r="O20" s="16"/>
      <c r="P20" s="16"/>
      <c r="Q20" s="16"/>
      <c r="R20" s="16"/>
      <c r="S20" s="16"/>
      <c r="T20" s="16"/>
      <c r="U20" s="16"/>
      <c r="V20" s="16"/>
      <c r="W20" s="16"/>
      <c r="X20" s="16"/>
      <c r="Y20" s="167"/>
      <c r="Z20" s="167"/>
      <c r="AA20" s="167"/>
      <c r="AB20" s="167"/>
      <c r="AC20" s="167"/>
      <c r="AD20" s="167"/>
      <c r="AE20" s="167"/>
      <c r="AF20" s="16"/>
      <c r="AG20" s="16"/>
      <c r="AH20" s="16"/>
      <c r="AI20" s="16"/>
      <c r="AJ20" s="16"/>
      <c r="AK20" s="16"/>
      <c r="AL20" s="16"/>
      <c r="AM20" s="16"/>
      <c r="AN20" s="16"/>
      <c r="AO20" s="16"/>
      <c r="AP20" s="16"/>
      <c r="AQ20" s="16"/>
      <c r="AR20" s="16"/>
      <c r="AS20" s="16"/>
      <c r="AT20" s="16"/>
      <c r="AU20" s="16"/>
    </row>
    <row r="21" spans="1:48" x14ac:dyDescent="0.2">
      <c r="A21" s="15"/>
      <c r="B21" s="15"/>
      <c r="C21" s="15"/>
      <c r="D21" s="15"/>
      <c r="E21" s="15"/>
      <c r="F21" s="15"/>
      <c r="G21" s="15"/>
      <c r="H21" s="15"/>
      <c r="I21" s="15"/>
      <c r="J21" s="15"/>
      <c r="K21" s="102"/>
      <c r="L21" s="103"/>
      <c r="M21" s="15"/>
      <c r="N21" s="16"/>
      <c r="O21" s="16"/>
      <c r="P21" s="16"/>
      <c r="Q21" s="16"/>
      <c r="R21" s="16"/>
      <c r="S21" s="16"/>
      <c r="T21" s="16"/>
      <c r="U21" s="16"/>
      <c r="V21" s="16"/>
      <c r="W21" s="16"/>
      <c r="X21" s="16"/>
      <c r="Y21" s="167"/>
      <c r="Z21" s="167"/>
      <c r="AA21" s="167"/>
      <c r="AB21" s="167"/>
      <c r="AC21" s="167"/>
      <c r="AD21" s="167"/>
      <c r="AE21" s="167"/>
      <c r="AF21" s="16"/>
      <c r="AG21" s="16"/>
      <c r="AH21" s="16"/>
      <c r="AI21" s="16"/>
      <c r="AJ21" s="16"/>
      <c r="AK21" s="16"/>
      <c r="AL21" s="16"/>
      <c r="AM21" s="16"/>
      <c r="AN21" s="16"/>
      <c r="AO21" s="16"/>
      <c r="AP21" s="16"/>
      <c r="AQ21" s="16"/>
      <c r="AR21" s="16"/>
      <c r="AS21" s="16"/>
      <c r="AT21" s="16"/>
      <c r="AU21" s="16"/>
    </row>
    <row r="22" spans="1:48" ht="41.25" customHeight="1" x14ac:dyDescent="0.2">
      <c r="A22" s="293" t="s">
        <v>11</v>
      </c>
      <c r="B22" s="294"/>
      <c r="C22" s="294"/>
      <c r="D22" s="294"/>
      <c r="E22" s="294"/>
      <c r="F22" s="294"/>
      <c r="G22" s="294"/>
      <c r="H22" s="294"/>
      <c r="I22" s="294"/>
      <c r="J22" s="294"/>
      <c r="K22" s="295" t="s">
        <v>6</v>
      </c>
      <c r="L22" s="295"/>
      <c r="M22" s="295"/>
      <c r="N22" s="295"/>
      <c r="O22" s="295"/>
      <c r="P22" s="295"/>
      <c r="Q22" s="295"/>
      <c r="R22" s="295" t="s">
        <v>44</v>
      </c>
      <c r="S22" s="295"/>
      <c r="T22" s="295"/>
      <c r="U22" s="295"/>
      <c r="V22" s="295"/>
      <c r="W22" s="295"/>
      <c r="X22" s="295"/>
      <c r="Y22" s="334" t="s">
        <v>182</v>
      </c>
      <c r="Z22" s="334"/>
      <c r="AA22" s="334"/>
      <c r="AB22" s="334"/>
      <c r="AC22" s="334"/>
      <c r="AD22" s="334"/>
      <c r="AE22" s="334"/>
      <c r="AF22" s="297" t="s">
        <v>183</v>
      </c>
      <c r="AG22" s="298"/>
      <c r="AH22" s="298"/>
      <c r="AI22" s="298"/>
      <c r="AJ22" s="298"/>
      <c r="AK22" s="298"/>
      <c r="AL22" s="299"/>
      <c r="AM22" s="104"/>
      <c r="AN22" s="104"/>
      <c r="AO22" s="104"/>
      <c r="AP22" s="104"/>
      <c r="AQ22" s="104"/>
      <c r="AR22" s="16"/>
      <c r="AS22" s="16"/>
      <c r="AT22" s="16"/>
      <c r="AU22" s="16"/>
    </row>
    <row r="23" spans="1:48" ht="41.25" customHeight="1" x14ac:dyDescent="0.2">
      <c r="A23" s="306">
        <f>IF(AM5="",0,AM5)</f>
        <v>0</v>
      </c>
      <c r="B23" s="307"/>
      <c r="C23" s="307"/>
      <c r="D23" s="307"/>
      <c r="E23" s="307"/>
      <c r="F23" s="307"/>
      <c r="G23" s="307"/>
      <c r="H23" s="307"/>
      <c r="I23" s="308"/>
      <c r="J23" s="105" t="s">
        <v>67</v>
      </c>
      <c r="K23" s="309">
        <v>3300</v>
      </c>
      <c r="L23" s="309"/>
      <c r="M23" s="309"/>
      <c r="N23" s="309"/>
      <c r="O23" s="310"/>
      <c r="P23" s="304" t="s">
        <v>125</v>
      </c>
      <c r="Q23" s="311"/>
      <c r="R23" s="302">
        <f>IF(AM5="",0,A23*K23)</f>
        <v>0</v>
      </c>
      <c r="S23" s="302"/>
      <c r="T23" s="302"/>
      <c r="U23" s="302"/>
      <c r="V23" s="303"/>
      <c r="W23" s="304" t="s">
        <v>125</v>
      </c>
      <c r="X23" s="311"/>
      <c r="Y23" s="332"/>
      <c r="Z23" s="333"/>
      <c r="AA23" s="333"/>
      <c r="AB23" s="333"/>
      <c r="AC23" s="333"/>
      <c r="AD23" s="333"/>
      <c r="AE23" s="166" t="s">
        <v>71</v>
      </c>
      <c r="AF23" s="302">
        <f>R23*Y23/6</f>
        <v>0</v>
      </c>
      <c r="AG23" s="302"/>
      <c r="AH23" s="302"/>
      <c r="AI23" s="302"/>
      <c r="AJ23" s="303"/>
      <c r="AK23" s="304" t="s">
        <v>126</v>
      </c>
      <c r="AL23" s="305"/>
      <c r="AM23" s="16"/>
      <c r="AN23" s="16"/>
      <c r="AO23" s="16"/>
      <c r="AP23" s="170"/>
      <c r="AQ23" s="170"/>
      <c r="AR23" s="16"/>
      <c r="AS23" s="16"/>
      <c r="AT23" s="16"/>
      <c r="AU23" s="16"/>
      <c r="AV23" s="107"/>
    </row>
    <row r="24" spans="1:48" ht="22.5" customHeight="1" x14ac:dyDescent="0.2">
      <c r="A24" s="15"/>
      <c r="B24" s="15"/>
      <c r="C24" s="15"/>
      <c r="D24" s="15"/>
      <c r="E24" s="15"/>
      <c r="F24" s="15"/>
      <c r="G24" s="108"/>
      <c r="H24" s="15"/>
      <c r="I24" s="15"/>
      <c r="J24" s="15"/>
      <c r="K24" s="102"/>
      <c r="L24" s="103"/>
      <c r="M24" s="15"/>
      <c r="N24" s="16"/>
      <c r="O24" s="16"/>
      <c r="P24" s="16"/>
      <c r="Q24" s="16"/>
      <c r="R24" s="16"/>
      <c r="S24" s="16"/>
      <c r="T24" s="16"/>
      <c r="U24" s="16"/>
      <c r="V24" s="16"/>
      <c r="W24" s="16"/>
      <c r="X24" s="16"/>
      <c r="Y24" s="167"/>
      <c r="Z24" s="167"/>
      <c r="AA24" s="167"/>
      <c r="AB24" s="167"/>
      <c r="AC24" s="167"/>
      <c r="AD24" s="167"/>
      <c r="AE24" s="167"/>
      <c r="AF24" s="16"/>
      <c r="AG24" s="16"/>
      <c r="AH24" s="16"/>
      <c r="AI24" s="16"/>
      <c r="AJ24" s="16"/>
      <c r="AK24" s="16"/>
      <c r="AL24" s="16"/>
      <c r="AM24" s="16"/>
      <c r="AN24" s="16"/>
      <c r="AO24" s="16"/>
      <c r="AP24" s="16"/>
      <c r="AQ24" s="16"/>
      <c r="AR24" s="16"/>
      <c r="AS24" s="16"/>
      <c r="AT24" s="16"/>
      <c r="AU24" s="16"/>
    </row>
    <row r="25" spans="1:48" ht="41.25" customHeight="1" x14ac:dyDescent="0.2">
      <c r="A25" s="293" t="s">
        <v>61</v>
      </c>
      <c r="B25" s="294"/>
      <c r="C25" s="294"/>
      <c r="D25" s="294"/>
      <c r="E25" s="294"/>
      <c r="F25" s="294"/>
      <c r="G25" s="294"/>
      <c r="H25" s="294"/>
      <c r="I25" s="294"/>
      <c r="J25" s="294"/>
      <c r="K25" s="295" t="s">
        <v>6</v>
      </c>
      <c r="L25" s="295"/>
      <c r="M25" s="295"/>
      <c r="N25" s="295"/>
      <c r="O25" s="295"/>
      <c r="P25" s="295"/>
      <c r="Q25" s="295"/>
      <c r="R25" s="295" t="s">
        <v>44</v>
      </c>
      <c r="S25" s="295"/>
      <c r="T25" s="295"/>
      <c r="U25" s="295"/>
      <c r="V25" s="295"/>
      <c r="W25" s="295"/>
      <c r="X25" s="295"/>
      <c r="Y25" s="334" t="s">
        <v>182</v>
      </c>
      <c r="Z25" s="334"/>
      <c r="AA25" s="334"/>
      <c r="AB25" s="334"/>
      <c r="AC25" s="334"/>
      <c r="AD25" s="334"/>
      <c r="AE25" s="334"/>
      <c r="AF25" s="297" t="s">
        <v>184</v>
      </c>
      <c r="AG25" s="298"/>
      <c r="AH25" s="298"/>
      <c r="AI25" s="298"/>
      <c r="AJ25" s="298"/>
      <c r="AK25" s="298"/>
      <c r="AL25" s="299"/>
      <c r="AM25" s="109"/>
      <c r="AN25" s="104"/>
      <c r="AO25" s="104"/>
      <c r="AP25" s="104"/>
      <c r="AQ25" s="104"/>
      <c r="AR25" s="16"/>
      <c r="AS25" s="16"/>
      <c r="AT25" s="16"/>
      <c r="AU25" s="16"/>
    </row>
    <row r="26" spans="1:48" ht="41.25" customHeight="1" x14ac:dyDescent="0.2">
      <c r="A26" s="306">
        <f>IF(AR5="",0,AR5)</f>
        <v>0</v>
      </c>
      <c r="B26" s="307"/>
      <c r="C26" s="307"/>
      <c r="D26" s="307"/>
      <c r="E26" s="307"/>
      <c r="F26" s="307"/>
      <c r="G26" s="307"/>
      <c r="H26" s="307"/>
      <c r="I26" s="308"/>
      <c r="J26" s="105" t="s">
        <v>67</v>
      </c>
      <c r="K26" s="309">
        <v>1650</v>
      </c>
      <c r="L26" s="309"/>
      <c r="M26" s="309"/>
      <c r="N26" s="309"/>
      <c r="O26" s="310"/>
      <c r="P26" s="304" t="s">
        <v>125</v>
      </c>
      <c r="Q26" s="311"/>
      <c r="R26" s="302">
        <f>IF(AR5="",0,A26*K26)</f>
        <v>0</v>
      </c>
      <c r="S26" s="302"/>
      <c r="T26" s="302"/>
      <c r="U26" s="302"/>
      <c r="V26" s="303"/>
      <c r="W26" s="304" t="s">
        <v>125</v>
      </c>
      <c r="X26" s="311"/>
      <c r="Y26" s="332"/>
      <c r="Z26" s="333"/>
      <c r="AA26" s="333"/>
      <c r="AB26" s="333"/>
      <c r="AC26" s="333"/>
      <c r="AD26" s="333"/>
      <c r="AE26" s="166" t="s">
        <v>71</v>
      </c>
      <c r="AF26" s="302">
        <f>R26*Y26/6</f>
        <v>0</v>
      </c>
      <c r="AG26" s="302"/>
      <c r="AH26" s="302"/>
      <c r="AI26" s="302"/>
      <c r="AJ26" s="303"/>
      <c r="AK26" s="304" t="s">
        <v>126</v>
      </c>
      <c r="AL26" s="305"/>
      <c r="AM26" s="16"/>
      <c r="AN26" s="16"/>
      <c r="AO26" s="16"/>
      <c r="AP26" s="170"/>
      <c r="AQ26" s="170"/>
      <c r="AR26" s="16"/>
      <c r="AS26" s="16"/>
      <c r="AT26" s="16"/>
      <c r="AU26" s="16"/>
      <c r="AV26" s="107"/>
    </row>
    <row r="27" spans="1:48" ht="22.5" customHeight="1" x14ac:dyDescent="0.2">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x14ac:dyDescent="0.2">
      <c r="AJ28" s="329" t="s">
        <v>56</v>
      </c>
      <c r="AK28" s="330"/>
      <c r="AL28" s="330"/>
      <c r="AM28" s="330"/>
      <c r="AN28" s="330"/>
      <c r="AO28" s="330"/>
      <c r="AP28" s="295"/>
      <c r="AQ28" s="295"/>
      <c r="AR28" s="295"/>
      <c r="AS28" s="295"/>
      <c r="AT28" s="295"/>
      <c r="AU28" s="331"/>
    </row>
    <row r="29" spans="1:48" ht="40.5" customHeight="1" x14ac:dyDescent="0.2">
      <c r="AJ29" s="312">
        <f>AF19+AF23+AF26</f>
        <v>0</v>
      </c>
      <c r="AK29" s="313"/>
      <c r="AL29" s="313"/>
      <c r="AM29" s="313"/>
      <c r="AN29" s="313"/>
      <c r="AO29" s="313"/>
      <c r="AP29" s="302"/>
      <c r="AQ29" s="302"/>
      <c r="AR29" s="302"/>
      <c r="AS29" s="303"/>
      <c r="AT29" s="304" t="s">
        <v>125</v>
      </c>
      <c r="AU29" s="305"/>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AK4 AK7:AO7">
    <cfRule type="containsBlanks" dxfId="112" priority="5">
      <formula>LEN(TRIM(AK4))=0</formula>
    </cfRule>
  </conditionalFormatting>
  <conditionalFormatting sqref="AM5:AN5">
    <cfRule type="containsBlanks" dxfId="111" priority="4">
      <formula>LEN(TRIM(AM5))=0</formula>
    </cfRule>
  </conditionalFormatting>
  <conditionalFormatting sqref="N3:R3 AP4 N7:AJ7 AP7:AU7">
    <cfRule type="containsBlanks" dxfId="110" priority="12">
      <formula>LEN(TRIM(N3))=0</formula>
    </cfRule>
  </conditionalFormatting>
  <conditionalFormatting sqref="N4:AE4">
    <cfRule type="containsBlanks" dxfId="109" priority="11">
      <formula>LEN(TRIM(N4))=0</formula>
    </cfRule>
  </conditionalFormatting>
  <conditionalFormatting sqref="N5:AE5">
    <cfRule type="containsBlanks" dxfId="108" priority="10">
      <formula>LEN(TRIM(N5))=0</formula>
    </cfRule>
  </conditionalFormatting>
  <conditionalFormatting sqref="AH5:AI5">
    <cfRule type="containsBlanks" dxfId="107" priority="9">
      <formula>LEN(TRIM(AH5))=0</formula>
    </cfRule>
  </conditionalFormatting>
  <conditionalFormatting sqref="S6:T6 V6:X6">
    <cfRule type="containsBlanks" dxfId="106" priority="8">
      <formula>LEN(TRIM(S6))=0</formula>
    </cfRule>
  </conditionalFormatting>
  <conditionalFormatting sqref="A10:A15">
    <cfRule type="containsBlanks" dxfId="105" priority="7">
      <formula>LEN(TRIM(A10))=0</formula>
    </cfRule>
  </conditionalFormatting>
  <conditionalFormatting sqref="AR5:AS5">
    <cfRule type="containsBlanks" dxfId="104" priority="6">
      <formula>LEN(TRIM(AR5))=0</formula>
    </cfRule>
  </conditionalFormatting>
  <conditionalFormatting sqref="Y19">
    <cfRule type="containsBlanks" dxfId="103" priority="1">
      <formula>LEN(TRIM(Y19))=0</formula>
    </cfRule>
  </conditionalFormatting>
  <conditionalFormatting sqref="Y23">
    <cfRule type="containsBlanks" dxfId="102" priority="3">
      <formula>LEN(TRIM(Y23))=0</formula>
    </cfRule>
  </conditionalFormatting>
  <conditionalFormatting sqref="Y26">
    <cfRule type="containsBlanks" dxfId="101" priority="2">
      <formula>LEN(TRIM(Y26))=0</formula>
    </cfRule>
  </conditionalFormatting>
  <dataValidations count="7">
    <dataValidation imeMode="halfAlpha" allowBlank="1" showInputMessage="1" showErrorMessage="1" sqref="AT5 AO5 AJ5" xr:uid="{7F48A0F8-BF7F-4EE9-978F-E99B3FD6F90F}"/>
    <dataValidation imeMode="disabled" allowBlank="1" showInputMessage="1" showErrorMessage="1" sqref="AR5:AS5 AM5:AN5 S6:T6 V6:Y6 AH5:AI5" xr:uid="{A84255FB-CFB0-42D6-97E0-6DEAA185C5C3}"/>
    <dataValidation type="list" imeMode="disabled" allowBlank="1" showInputMessage="1" showErrorMessage="1" sqref="A10:A15" xr:uid="{F9F09F44-09C9-499C-90D4-DF3702678223}">
      <formula1>"○"</formula1>
    </dataValidation>
    <dataValidation type="textLength" allowBlank="1" showErrorMessage="1" error="10桁で入力してください。" sqref="N3:R3" xr:uid="{A72ED38E-2FB1-4BC0-9A78-14C0A1DBAA17}">
      <formula1>9</formula1>
      <formula2>10</formula2>
    </dataValidation>
    <dataValidation type="list" allowBlank="1" showInputMessage="1" showErrorMessage="1" sqref="N5:AE5 D11:AU11" xr:uid="{B4123F72-4631-41B4-A5E4-91010422CCD8}">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F08D39CC-5830-4784-8116-01836B281974}">
      <formula1>92</formula1>
      <formula2>45016</formula2>
    </dataValidation>
    <dataValidation type="list" allowBlank="1" showInputMessage="1" showErrorMessage="1" sqref="Y23 Y19 Y26" xr:uid="{160FCCB3-5909-4CAF-8D66-6C57FFC27B07}">
      <formula1>"6,5,4,3,2,1"</formula1>
    </dataValidation>
  </dataValidations>
  <pageMargins left="0.59055118110236215" right="0.59055118110236215" top="0.75" bottom="0.75" header="0.3" footer="0.3"/>
  <pageSetup paperSize="9" scale="8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29"/>
  <sheetViews>
    <sheetView view="pageBreakPreview" topLeftCell="A16" zoomScaleNormal="100" zoomScaleSheetLayoutView="100" workbookViewId="0">
      <selection activeCell="AF19" sqref="AF19:AL26"/>
    </sheetView>
  </sheetViews>
  <sheetFormatPr defaultRowHeight="12.6" x14ac:dyDescent="0.2"/>
  <cols>
    <col min="1" max="47" width="2.109375" style="3" customWidth="1"/>
    <col min="48" max="51" width="8.88671875" style="3"/>
    <col min="52" max="52" width="48.6640625" style="3" bestFit="1" customWidth="1"/>
    <col min="53" max="16384" width="8.88671875" style="3"/>
  </cols>
  <sheetData>
    <row r="1" spans="1:48" x14ac:dyDescent="0.2">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x14ac:dyDescent="0.2">
      <c r="A3" s="314" t="s">
        <v>0</v>
      </c>
      <c r="B3" s="315"/>
      <c r="C3" s="316"/>
      <c r="D3" s="84" t="s">
        <v>137</v>
      </c>
      <c r="E3" s="85"/>
      <c r="F3" s="85"/>
      <c r="G3" s="86"/>
      <c r="H3" s="86"/>
      <c r="I3" s="86"/>
      <c r="J3" s="86"/>
      <c r="K3" s="86"/>
      <c r="L3" s="86"/>
      <c r="M3" s="87"/>
      <c r="N3" s="260"/>
      <c r="O3" s="261"/>
      <c r="P3" s="261"/>
      <c r="Q3" s="261"/>
      <c r="R3" s="262"/>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x14ac:dyDescent="0.2">
      <c r="A4" s="317"/>
      <c r="B4" s="318"/>
      <c r="C4" s="319"/>
      <c r="D4" s="91" t="s">
        <v>33</v>
      </c>
      <c r="E4" s="21"/>
      <c r="F4" s="21"/>
      <c r="G4" s="92"/>
      <c r="H4" s="92"/>
      <c r="I4" s="92"/>
      <c r="J4" s="92"/>
      <c r="K4" s="92"/>
      <c r="L4" s="92"/>
      <c r="M4" s="93"/>
      <c r="N4" s="263"/>
      <c r="O4" s="198"/>
      <c r="P4" s="198"/>
      <c r="Q4" s="198"/>
      <c r="R4" s="198"/>
      <c r="S4" s="198"/>
      <c r="T4" s="198"/>
      <c r="U4" s="198"/>
      <c r="V4" s="198"/>
      <c r="W4" s="198"/>
      <c r="X4" s="198"/>
      <c r="Y4" s="198"/>
      <c r="Z4" s="198"/>
      <c r="AA4" s="198"/>
      <c r="AB4" s="198"/>
      <c r="AC4" s="198"/>
      <c r="AD4" s="198"/>
      <c r="AE4" s="198"/>
      <c r="AF4" s="264" t="s">
        <v>54</v>
      </c>
      <c r="AG4" s="181"/>
      <c r="AH4" s="181"/>
      <c r="AI4" s="181"/>
      <c r="AJ4" s="181"/>
      <c r="AK4" s="265"/>
      <c r="AL4" s="265"/>
      <c r="AM4" s="265"/>
      <c r="AN4" s="265"/>
      <c r="AO4" s="265"/>
      <c r="AP4" s="265"/>
      <c r="AQ4" s="265"/>
      <c r="AR4" s="265"/>
      <c r="AS4" s="265"/>
      <c r="AT4" s="265"/>
      <c r="AU4" s="266"/>
    </row>
    <row r="5" spans="1:48" ht="42" customHeight="1" x14ac:dyDescent="0.2">
      <c r="A5" s="317"/>
      <c r="B5" s="318"/>
      <c r="C5" s="319"/>
      <c r="D5" s="94" t="s">
        <v>4</v>
      </c>
      <c r="E5" s="16"/>
      <c r="F5" s="16"/>
      <c r="G5" s="15"/>
      <c r="H5" s="15"/>
      <c r="I5" s="15"/>
      <c r="J5" s="15"/>
      <c r="K5" s="15"/>
      <c r="L5" s="15"/>
      <c r="M5" s="95"/>
      <c r="N5" s="273"/>
      <c r="O5" s="273"/>
      <c r="P5" s="273"/>
      <c r="Q5" s="273"/>
      <c r="R5" s="273"/>
      <c r="S5" s="273"/>
      <c r="T5" s="273"/>
      <c r="U5" s="273"/>
      <c r="V5" s="273"/>
      <c r="W5" s="273"/>
      <c r="X5" s="273"/>
      <c r="Y5" s="273"/>
      <c r="Z5" s="273"/>
      <c r="AA5" s="273"/>
      <c r="AB5" s="273"/>
      <c r="AC5" s="273"/>
      <c r="AD5" s="273"/>
      <c r="AE5" s="274"/>
      <c r="AF5" s="275" t="s">
        <v>93</v>
      </c>
      <c r="AG5" s="268"/>
      <c r="AH5" s="269"/>
      <c r="AI5" s="269"/>
      <c r="AJ5" s="96" t="s">
        <v>47</v>
      </c>
      <c r="AK5" s="275" t="s">
        <v>69</v>
      </c>
      <c r="AL5" s="268"/>
      <c r="AM5" s="269"/>
      <c r="AN5" s="269"/>
      <c r="AO5" s="97" t="s">
        <v>47</v>
      </c>
      <c r="AP5" s="267" t="s">
        <v>41</v>
      </c>
      <c r="AQ5" s="268"/>
      <c r="AR5" s="269"/>
      <c r="AS5" s="269"/>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2">
      <c r="A6" s="317"/>
      <c r="B6" s="318"/>
      <c r="C6" s="319"/>
      <c r="D6" s="323" t="s">
        <v>42</v>
      </c>
      <c r="E6" s="324"/>
      <c r="F6" s="324"/>
      <c r="G6" s="324"/>
      <c r="H6" s="324"/>
      <c r="I6" s="324"/>
      <c r="J6" s="324"/>
      <c r="K6" s="324"/>
      <c r="L6" s="324"/>
      <c r="M6" s="325"/>
      <c r="N6" s="100" t="s">
        <v>7</v>
      </c>
      <c r="O6" s="100"/>
      <c r="P6" s="100"/>
      <c r="Q6" s="100"/>
      <c r="R6" s="100"/>
      <c r="S6" s="270"/>
      <c r="T6" s="270"/>
      <c r="U6" s="100" t="s">
        <v>5</v>
      </c>
      <c r="V6" s="270"/>
      <c r="W6" s="270"/>
      <c r="X6" s="270"/>
      <c r="Y6" s="101"/>
      <c r="Z6" s="100" t="s">
        <v>16</v>
      </c>
      <c r="AA6" s="100"/>
      <c r="AB6" s="100"/>
      <c r="AC6" s="100"/>
      <c r="AD6" s="100"/>
      <c r="AE6" s="100"/>
      <c r="AF6" s="271"/>
      <c r="AG6" s="271"/>
      <c r="AH6" s="271"/>
      <c r="AI6" s="271"/>
      <c r="AJ6" s="271"/>
      <c r="AK6" s="271"/>
      <c r="AL6" s="271"/>
      <c r="AM6" s="271"/>
      <c r="AN6" s="271"/>
      <c r="AO6" s="271"/>
      <c r="AP6" s="271"/>
      <c r="AQ6" s="271"/>
      <c r="AR6" s="271"/>
      <c r="AS6" s="271"/>
      <c r="AT6" s="271"/>
      <c r="AU6" s="272"/>
    </row>
    <row r="7" spans="1:48" ht="42" customHeight="1" x14ac:dyDescent="0.2">
      <c r="A7" s="320"/>
      <c r="B7" s="321"/>
      <c r="C7" s="322"/>
      <c r="D7" s="326"/>
      <c r="E7" s="327"/>
      <c r="F7" s="327"/>
      <c r="G7" s="327"/>
      <c r="H7" s="327"/>
      <c r="I7" s="327"/>
      <c r="J7" s="327"/>
      <c r="K7" s="327"/>
      <c r="L7" s="327"/>
      <c r="M7" s="328"/>
      <c r="N7" s="276"/>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8"/>
    </row>
    <row r="8" spans="1:48" x14ac:dyDescent="0.2">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x14ac:dyDescent="0.2">
      <c r="A9" s="279" t="s">
        <v>29</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2"/>
    </row>
    <row r="10" spans="1:48" ht="29.25" customHeight="1" x14ac:dyDescent="0.2">
      <c r="A10" s="283"/>
      <c r="B10" s="284"/>
      <c r="C10" s="285"/>
      <c r="D10" s="286" t="s">
        <v>164</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7"/>
    </row>
    <row r="11" spans="1:48" ht="29.25" customHeight="1" x14ac:dyDescent="0.2">
      <c r="A11" s="283"/>
      <c r="B11" s="284"/>
      <c r="C11" s="285"/>
      <c r="D11" s="288" t="s">
        <v>49</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9"/>
    </row>
    <row r="12" spans="1:48" ht="29.25" customHeight="1" x14ac:dyDescent="0.2">
      <c r="A12" s="283"/>
      <c r="B12" s="284"/>
      <c r="C12" s="285"/>
      <c r="D12" s="288" t="s">
        <v>48</v>
      </c>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9"/>
    </row>
    <row r="13" spans="1:48" ht="29.25" customHeight="1" x14ac:dyDescent="0.2">
      <c r="A13" s="283"/>
      <c r="B13" s="284"/>
      <c r="C13" s="285"/>
      <c r="D13" s="288" t="s">
        <v>30</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8" ht="29.25" customHeight="1" x14ac:dyDescent="0.2">
      <c r="A14" s="283"/>
      <c r="B14" s="284"/>
      <c r="C14" s="285"/>
      <c r="D14" s="288" t="s">
        <v>83</v>
      </c>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9"/>
    </row>
    <row r="15" spans="1:48" ht="29.25" customHeight="1" x14ac:dyDescent="0.2">
      <c r="A15" s="283"/>
      <c r="B15" s="284"/>
      <c r="C15" s="285"/>
      <c r="D15" s="290" t="s">
        <v>119</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0"/>
      <c r="AL15" s="290"/>
      <c r="AM15" s="290"/>
      <c r="AN15" s="290"/>
      <c r="AO15" s="290"/>
      <c r="AP15" s="291"/>
      <c r="AQ15" s="291"/>
      <c r="AR15" s="291"/>
      <c r="AS15" s="291"/>
      <c r="AT15" s="291"/>
      <c r="AU15" s="292"/>
    </row>
    <row r="16" spans="1:48" ht="22.5" customHeight="1" x14ac:dyDescent="0.2">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x14ac:dyDescent="0.2">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x14ac:dyDescent="0.2">
      <c r="A18" s="293" t="s">
        <v>11</v>
      </c>
      <c r="B18" s="294"/>
      <c r="C18" s="294"/>
      <c r="D18" s="294"/>
      <c r="E18" s="294"/>
      <c r="F18" s="294"/>
      <c r="G18" s="294"/>
      <c r="H18" s="294"/>
      <c r="I18" s="294"/>
      <c r="J18" s="294"/>
      <c r="K18" s="295" t="s">
        <v>6</v>
      </c>
      <c r="L18" s="295"/>
      <c r="M18" s="295"/>
      <c r="N18" s="295"/>
      <c r="O18" s="295"/>
      <c r="P18" s="295"/>
      <c r="Q18" s="295"/>
      <c r="R18" s="295" t="s">
        <v>44</v>
      </c>
      <c r="S18" s="295"/>
      <c r="T18" s="295"/>
      <c r="U18" s="295"/>
      <c r="V18" s="295"/>
      <c r="W18" s="295"/>
      <c r="X18" s="295"/>
      <c r="Y18" s="296" t="s">
        <v>70</v>
      </c>
      <c r="Z18" s="296"/>
      <c r="AA18" s="296"/>
      <c r="AB18" s="296"/>
      <c r="AC18" s="296"/>
      <c r="AD18" s="296"/>
      <c r="AE18" s="296"/>
      <c r="AF18" s="297" t="s">
        <v>156</v>
      </c>
      <c r="AG18" s="298"/>
      <c r="AH18" s="298"/>
      <c r="AI18" s="298"/>
      <c r="AJ18" s="298"/>
      <c r="AK18" s="298"/>
      <c r="AL18" s="299"/>
      <c r="AM18" s="104"/>
      <c r="AN18" s="104"/>
      <c r="AO18" s="104"/>
      <c r="AP18" s="104"/>
      <c r="AQ18" s="104"/>
      <c r="AR18" s="16"/>
      <c r="AS18" s="16"/>
      <c r="AT18" s="16"/>
      <c r="AU18" s="16"/>
    </row>
    <row r="19" spans="1:48" ht="41.25" customHeight="1" x14ac:dyDescent="0.2">
      <c r="A19" s="306">
        <f>IF(AH5="",0,AH5)</f>
        <v>0</v>
      </c>
      <c r="B19" s="307"/>
      <c r="C19" s="307"/>
      <c r="D19" s="307"/>
      <c r="E19" s="307"/>
      <c r="F19" s="307"/>
      <c r="G19" s="307"/>
      <c r="H19" s="307"/>
      <c r="I19" s="308"/>
      <c r="J19" s="105" t="s">
        <v>67</v>
      </c>
      <c r="K19" s="309">
        <v>5000</v>
      </c>
      <c r="L19" s="309"/>
      <c r="M19" s="309"/>
      <c r="N19" s="309"/>
      <c r="O19" s="310"/>
      <c r="P19" s="304" t="s">
        <v>125</v>
      </c>
      <c r="Q19" s="311"/>
      <c r="R19" s="302">
        <f>IF(AH5="",0,A19*K19)</f>
        <v>0</v>
      </c>
      <c r="S19" s="302"/>
      <c r="T19" s="302"/>
      <c r="U19" s="302"/>
      <c r="V19" s="303"/>
      <c r="W19" s="304" t="s">
        <v>125</v>
      </c>
      <c r="X19" s="311"/>
      <c r="Y19" s="332"/>
      <c r="Z19" s="333"/>
      <c r="AA19" s="333"/>
      <c r="AB19" s="333"/>
      <c r="AC19" s="333"/>
      <c r="AD19" s="333"/>
      <c r="AE19" s="166" t="s">
        <v>71</v>
      </c>
      <c r="AF19" s="302">
        <f>R19*Y19/6</f>
        <v>0</v>
      </c>
      <c r="AG19" s="302"/>
      <c r="AH19" s="302"/>
      <c r="AI19" s="302"/>
      <c r="AJ19" s="303"/>
      <c r="AK19" s="304" t="s">
        <v>126</v>
      </c>
      <c r="AL19" s="305"/>
      <c r="AM19" s="16"/>
      <c r="AN19" s="16"/>
      <c r="AO19" s="16"/>
      <c r="AP19" s="170"/>
      <c r="AQ19" s="170"/>
      <c r="AR19" s="16"/>
      <c r="AS19" s="16"/>
      <c r="AT19" s="16"/>
      <c r="AU19" s="16"/>
      <c r="AV19" s="107"/>
    </row>
    <row r="20" spans="1:48" ht="22.5" customHeight="1" x14ac:dyDescent="0.2">
      <c r="A20" s="15"/>
      <c r="B20" s="15"/>
      <c r="C20" s="15"/>
      <c r="D20" s="15"/>
      <c r="E20" s="15"/>
      <c r="F20" s="15"/>
      <c r="G20" s="108"/>
      <c r="H20" s="15"/>
      <c r="I20" s="15"/>
      <c r="J20" s="15"/>
      <c r="K20" s="102"/>
      <c r="L20" s="103"/>
      <c r="M20" s="15"/>
      <c r="N20" s="16"/>
      <c r="O20" s="16"/>
      <c r="P20" s="16"/>
      <c r="Q20" s="16"/>
      <c r="R20" s="16"/>
      <c r="S20" s="16"/>
      <c r="T20" s="16"/>
      <c r="U20" s="16"/>
      <c r="V20" s="16"/>
      <c r="W20" s="16"/>
      <c r="X20" s="16"/>
      <c r="Y20" s="167"/>
      <c r="Z20" s="167"/>
      <c r="AA20" s="167"/>
      <c r="AB20" s="167"/>
      <c r="AC20" s="167"/>
      <c r="AD20" s="167"/>
      <c r="AE20" s="167"/>
      <c r="AF20" s="16"/>
      <c r="AG20" s="16"/>
      <c r="AH20" s="16"/>
      <c r="AI20" s="16"/>
      <c r="AJ20" s="16"/>
      <c r="AK20" s="16"/>
      <c r="AL20" s="16"/>
      <c r="AM20" s="16"/>
      <c r="AN20" s="16"/>
      <c r="AO20" s="16"/>
      <c r="AP20" s="16"/>
      <c r="AQ20" s="16"/>
      <c r="AR20" s="16"/>
      <c r="AS20" s="16"/>
      <c r="AT20" s="16"/>
      <c r="AU20" s="16"/>
    </row>
    <row r="21" spans="1:48" x14ac:dyDescent="0.2">
      <c r="A21" s="15"/>
      <c r="B21" s="15"/>
      <c r="C21" s="15"/>
      <c r="D21" s="15"/>
      <c r="E21" s="15"/>
      <c r="F21" s="15"/>
      <c r="G21" s="15"/>
      <c r="H21" s="15"/>
      <c r="I21" s="15"/>
      <c r="J21" s="15"/>
      <c r="K21" s="102"/>
      <c r="L21" s="103"/>
      <c r="M21" s="15"/>
      <c r="N21" s="16"/>
      <c r="O21" s="16"/>
      <c r="P21" s="16"/>
      <c r="Q21" s="16"/>
      <c r="R21" s="16"/>
      <c r="S21" s="16"/>
      <c r="T21" s="16"/>
      <c r="U21" s="16"/>
      <c r="V21" s="16"/>
      <c r="W21" s="16"/>
      <c r="X21" s="16"/>
      <c r="Y21" s="167"/>
      <c r="Z21" s="167"/>
      <c r="AA21" s="167"/>
      <c r="AB21" s="167"/>
      <c r="AC21" s="167"/>
      <c r="AD21" s="167"/>
      <c r="AE21" s="167"/>
      <c r="AF21" s="16"/>
      <c r="AG21" s="16"/>
      <c r="AH21" s="16"/>
      <c r="AI21" s="16"/>
      <c r="AJ21" s="16"/>
      <c r="AK21" s="16"/>
      <c r="AL21" s="16"/>
      <c r="AM21" s="16"/>
      <c r="AN21" s="16"/>
      <c r="AO21" s="16"/>
      <c r="AP21" s="16"/>
      <c r="AQ21" s="16"/>
      <c r="AR21" s="16"/>
      <c r="AS21" s="16"/>
      <c r="AT21" s="16"/>
      <c r="AU21" s="16"/>
    </row>
    <row r="22" spans="1:48" ht="41.25" customHeight="1" x14ac:dyDescent="0.2">
      <c r="A22" s="293" t="s">
        <v>11</v>
      </c>
      <c r="B22" s="294"/>
      <c r="C22" s="294"/>
      <c r="D22" s="294"/>
      <c r="E22" s="294"/>
      <c r="F22" s="294"/>
      <c r="G22" s="294"/>
      <c r="H22" s="294"/>
      <c r="I22" s="294"/>
      <c r="J22" s="294"/>
      <c r="K22" s="295" t="s">
        <v>6</v>
      </c>
      <c r="L22" s="295"/>
      <c r="M22" s="295"/>
      <c r="N22" s="295"/>
      <c r="O22" s="295"/>
      <c r="P22" s="295"/>
      <c r="Q22" s="295"/>
      <c r="R22" s="295" t="s">
        <v>44</v>
      </c>
      <c r="S22" s="295"/>
      <c r="T22" s="295"/>
      <c r="U22" s="295"/>
      <c r="V22" s="295"/>
      <c r="W22" s="295"/>
      <c r="X22" s="295"/>
      <c r="Y22" s="334" t="s">
        <v>182</v>
      </c>
      <c r="Z22" s="334"/>
      <c r="AA22" s="334"/>
      <c r="AB22" s="334"/>
      <c r="AC22" s="334"/>
      <c r="AD22" s="334"/>
      <c r="AE22" s="334"/>
      <c r="AF22" s="297" t="s">
        <v>183</v>
      </c>
      <c r="AG22" s="298"/>
      <c r="AH22" s="298"/>
      <c r="AI22" s="298"/>
      <c r="AJ22" s="298"/>
      <c r="AK22" s="298"/>
      <c r="AL22" s="299"/>
      <c r="AM22" s="104"/>
      <c r="AN22" s="104"/>
      <c r="AO22" s="104"/>
      <c r="AP22" s="104"/>
      <c r="AQ22" s="104"/>
      <c r="AR22" s="16"/>
      <c r="AS22" s="16"/>
      <c r="AT22" s="16"/>
      <c r="AU22" s="16"/>
    </row>
    <row r="23" spans="1:48" ht="41.25" customHeight="1" x14ac:dyDescent="0.2">
      <c r="A23" s="306">
        <f>IF(AM5="",0,AM5)</f>
        <v>0</v>
      </c>
      <c r="B23" s="307"/>
      <c r="C23" s="307"/>
      <c r="D23" s="307"/>
      <c r="E23" s="307"/>
      <c r="F23" s="307"/>
      <c r="G23" s="307"/>
      <c r="H23" s="307"/>
      <c r="I23" s="308"/>
      <c r="J23" s="105" t="s">
        <v>67</v>
      </c>
      <c r="K23" s="309">
        <v>3300</v>
      </c>
      <c r="L23" s="309"/>
      <c r="M23" s="309"/>
      <c r="N23" s="309"/>
      <c r="O23" s="310"/>
      <c r="P23" s="304" t="s">
        <v>125</v>
      </c>
      <c r="Q23" s="311"/>
      <c r="R23" s="302">
        <f>IF(AM5="",0,A23*K23)</f>
        <v>0</v>
      </c>
      <c r="S23" s="302"/>
      <c r="T23" s="302"/>
      <c r="U23" s="302"/>
      <c r="V23" s="303"/>
      <c r="W23" s="304" t="s">
        <v>125</v>
      </c>
      <c r="X23" s="311"/>
      <c r="Y23" s="332"/>
      <c r="Z23" s="333"/>
      <c r="AA23" s="333"/>
      <c r="AB23" s="333"/>
      <c r="AC23" s="333"/>
      <c r="AD23" s="333"/>
      <c r="AE23" s="166" t="s">
        <v>71</v>
      </c>
      <c r="AF23" s="302">
        <f>R23*Y23/6</f>
        <v>0</v>
      </c>
      <c r="AG23" s="302"/>
      <c r="AH23" s="302"/>
      <c r="AI23" s="302"/>
      <c r="AJ23" s="303"/>
      <c r="AK23" s="304" t="s">
        <v>126</v>
      </c>
      <c r="AL23" s="305"/>
      <c r="AM23" s="16"/>
      <c r="AN23" s="16"/>
      <c r="AO23" s="16"/>
      <c r="AP23" s="170"/>
      <c r="AQ23" s="170"/>
      <c r="AR23" s="16"/>
      <c r="AS23" s="16"/>
      <c r="AT23" s="16"/>
      <c r="AU23" s="16"/>
      <c r="AV23" s="107"/>
    </row>
    <row r="24" spans="1:48" ht="22.5" customHeight="1" x14ac:dyDescent="0.2">
      <c r="A24" s="15"/>
      <c r="B24" s="15"/>
      <c r="C24" s="15"/>
      <c r="D24" s="15"/>
      <c r="E24" s="15"/>
      <c r="F24" s="15"/>
      <c r="G24" s="108"/>
      <c r="H24" s="15"/>
      <c r="I24" s="15"/>
      <c r="J24" s="15"/>
      <c r="K24" s="102"/>
      <c r="L24" s="103"/>
      <c r="M24" s="15"/>
      <c r="N24" s="16"/>
      <c r="O24" s="16"/>
      <c r="P24" s="16"/>
      <c r="Q24" s="16"/>
      <c r="R24" s="16"/>
      <c r="S24" s="16"/>
      <c r="T24" s="16"/>
      <c r="U24" s="16"/>
      <c r="V24" s="16"/>
      <c r="W24" s="16"/>
      <c r="X24" s="16"/>
      <c r="Y24" s="167"/>
      <c r="Z24" s="167"/>
      <c r="AA24" s="167"/>
      <c r="AB24" s="167"/>
      <c r="AC24" s="167"/>
      <c r="AD24" s="167"/>
      <c r="AE24" s="167"/>
      <c r="AF24" s="16"/>
      <c r="AG24" s="16"/>
      <c r="AH24" s="16"/>
      <c r="AI24" s="16"/>
      <c r="AJ24" s="16"/>
      <c r="AK24" s="16"/>
      <c r="AL24" s="16"/>
      <c r="AM24" s="16"/>
      <c r="AN24" s="16"/>
      <c r="AO24" s="16"/>
      <c r="AP24" s="16"/>
      <c r="AQ24" s="16"/>
      <c r="AR24" s="16"/>
      <c r="AS24" s="16"/>
      <c r="AT24" s="16"/>
      <c r="AU24" s="16"/>
    </row>
    <row r="25" spans="1:48" ht="41.25" customHeight="1" x14ac:dyDescent="0.2">
      <c r="A25" s="293" t="s">
        <v>61</v>
      </c>
      <c r="B25" s="294"/>
      <c r="C25" s="294"/>
      <c r="D25" s="294"/>
      <c r="E25" s="294"/>
      <c r="F25" s="294"/>
      <c r="G25" s="294"/>
      <c r="H25" s="294"/>
      <c r="I25" s="294"/>
      <c r="J25" s="294"/>
      <c r="K25" s="295" t="s">
        <v>6</v>
      </c>
      <c r="L25" s="295"/>
      <c r="M25" s="295"/>
      <c r="N25" s="295"/>
      <c r="O25" s="295"/>
      <c r="P25" s="295"/>
      <c r="Q25" s="295"/>
      <c r="R25" s="295" t="s">
        <v>44</v>
      </c>
      <c r="S25" s="295"/>
      <c r="T25" s="295"/>
      <c r="U25" s="295"/>
      <c r="V25" s="295"/>
      <c r="W25" s="295"/>
      <c r="X25" s="295"/>
      <c r="Y25" s="334" t="s">
        <v>182</v>
      </c>
      <c r="Z25" s="334"/>
      <c r="AA25" s="334"/>
      <c r="AB25" s="334"/>
      <c r="AC25" s="334"/>
      <c r="AD25" s="334"/>
      <c r="AE25" s="334"/>
      <c r="AF25" s="297" t="s">
        <v>184</v>
      </c>
      <c r="AG25" s="298"/>
      <c r="AH25" s="298"/>
      <c r="AI25" s="298"/>
      <c r="AJ25" s="298"/>
      <c r="AK25" s="298"/>
      <c r="AL25" s="299"/>
      <c r="AM25" s="109"/>
      <c r="AN25" s="104"/>
      <c r="AO25" s="104"/>
      <c r="AP25" s="104"/>
      <c r="AQ25" s="104"/>
      <c r="AR25" s="16"/>
      <c r="AS25" s="16"/>
      <c r="AT25" s="16"/>
      <c r="AU25" s="16"/>
    </row>
    <row r="26" spans="1:48" ht="41.25" customHeight="1" x14ac:dyDescent="0.2">
      <c r="A26" s="306">
        <f>IF(AR5="",0,AR5)</f>
        <v>0</v>
      </c>
      <c r="B26" s="307"/>
      <c r="C26" s="307"/>
      <c r="D26" s="307"/>
      <c r="E26" s="307"/>
      <c r="F26" s="307"/>
      <c r="G26" s="307"/>
      <c r="H26" s="307"/>
      <c r="I26" s="308"/>
      <c r="J26" s="105" t="s">
        <v>67</v>
      </c>
      <c r="K26" s="309">
        <v>1650</v>
      </c>
      <c r="L26" s="309"/>
      <c r="M26" s="309"/>
      <c r="N26" s="309"/>
      <c r="O26" s="310"/>
      <c r="P26" s="304" t="s">
        <v>125</v>
      </c>
      <c r="Q26" s="311"/>
      <c r="R26" s="302">
        <f>IF(AR5="",0,A26*K26)</f>
        <v>0</v>
      </c>
      <c r="S26" s="302"/>
      <c r="T26" s="302"/>
      <c r="U26" s="302"/>
      <c r="V26" s="303"/>
      <c r="W26" s="304" t="s">
        <v>125</v>
      </c>
      <c r="X26" s="311"/>
      <c r="Y26" s="332"/>
      <c r="Z26" s="333"/>
      <c r="AA26" s="333"/>
      <c r="AB26" s="333"/>
      <c r="AC26" s="333"/>
      <c r="AD26" s="333"/>
      <c r="AE26" s="166" t="s">
        <v>71</v>
      </c>
      <c r="AF26" s="302">
        <f>R26*Y26/6</f>
        <v>0</v>
      </c>
      <c r="AG26" s="302"/>
      <c r="AH26" s="302"/>
      <c r="AI26" s="302"/>
      <c r="AJ26" s="303"/>
      <c r="AK26" s="304" t="s">
        <v>126</v>
      </c>
      <c r="AL26" s="305"/>
      <c r="AM26" s="16"/>
      <c r="AN26" s="16"/>
      <c r="AO26" s="16"/>
      <c r="AP26" s="170"/>
      <c r="AQ26" s="170"/>
      <c r="AR26" s="16"/>
      <c r="AS26" s="16"/>
      <c r="AT26" s="16"/>
      <c r="AU26" s="16"/>
      <c r="AV26" s="107"/>
    </row>
    <row r="27" spans="1:48" ht="22.5" customHeight="1" x14ac:dyDescent="0.2">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x14ac:dyDescent="0.2">
      <c r="AJ28" s="329" t="s">
        <v>56</v>
      </c>
      <c r="AK28" s="330"/>
      <c r="AL28" s="330"/>
      <c r="AM28" s="330"/>
      <c r="AN28" s="330"/>
      <c r="AO28" s="330"/>
      <c r="AP28" s="295"/>
      <c r="AQ28" s="295"/>
      <c r="AR28" s="295"/>
      <c r="AS28" s="295"/>
      <c r="AT28" s="295"/>
      <c r="AU28" s="331"/>
    </row>
    <row r="29" spans="1:48" ht="40.5" customHeight="1" x14ac:dyDescent="0.2">
      <c r="AJ29" s="312">
        <f>AF19+AF23+AF26</f>
        <v>0</v>
      </c>
      <c r="AK29" s="313"/>
      <c r="AL29" s="313"/>
      <c r="AM29" s="313"/>
      <c r="AN29" s="313"/>
      <c r="AO29" s="313"/>
      <c r="AP29" s="302"/>
      <c r="AQ29" s="302"/>
      <c r="AR29" s="302"/>
      <c r="AS29" s="303"/>
      <c r="AT29" s="304" t="s">
        <v>125</v>
      </c>
      <c r="AU29" s="305"/>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AK4 AK7:AO7">
    <cfRule type="containsBlanks" dxfId="100" priority="5">
      <formula>LEN(TRIM(AK4))=0</formula>
    </cfRule>
  </conditionalFormatting>
  <conditionalFormatting sqref="AM5:AN5">
    <cfRule type="containsBlanks" dxfId="99" priority="4">
      <formula>LEN(TRIM(AM5))=0</formula>
    </cfRule>
  </conditionalFormatting>
  <conditionalFormatting sqref="N3:R3 AP4 N7:AJ7 AP7:AU7">
    <cfRule type="containsBlanks" dxfId="98" priority="12">
      <formula>LEN(TRIM(N3))=0</formula>
    </cfRule>
  </conditionalFormatting>
  <conditionalFormatting sqref="N4:AE4">
    <cfRule type="containsBlanks" dxfId="97" priority="11">
      <formula>LEN(TRIM(N4))=0</formula>
    </cfRule>
  </conditionalFormatting>
  <conditionalFormatting sqref="N5:AE5">
    <cfRule type="containsBlanks" dxfId="96" priority="10">
      <formula>LEN(TRIM(N5))=0</formula>
    </cfRule>
  </conditionalFormatting>
  <conditionalFormatting sqref="AH5:AI5">
    <cfRule type="containsBlanks" dxfId="95" priority="9">
      <formula>LEN(TRIM(AH5))=0</formula>
    </cfRule>
  </conditionalFormatting>
  <conditionalFormatting sqref="S6:T6 V6:X6">
    <cfRule type="containsBlanks" dxfId="94" priority="8">
      <formula>LEN(TRIM(S6))=0</formula>
    </cfRule>
  </conditionalFormatting>
  <conditionalFormatting sqref="A10:A15">
    <cfRule type="containsBlanks" dxfId="93" priority="7">
      <formula>LEN(TRIM(A10))=0</formula>
    </cfRule>
  </conditionalFormatting>
  <conditionalFormatting sqref="AR5:AS5">
    <cfRule type="containsBlanks" dxfId="92" priority="6">
      <formula>LEN(TRIM(AR5))=0</formula>
    </cfRule>
  </conditionalFormatting>
  <conditionalFormatting sqref="Y19">
    <cfRule type="containsBlanks" dxfId="91" priority="1">
      <formula>LEN(TRIM(Y19))=0</formula>
    </cfRule>
  </conditionalFormatting>
  <conditionalFormatting sqref="Y23">
    <cfRule type="containsBlanks" dxfId="90" priority="3">
      <formula>LEN(TRIM(Y23))=0</formula>
    </cfRule>
  </conditionalFormatting>
  <conditionalFormatting sqref="Y26">
    <cfRule type="containsBlanks" dxfId="89" priority="2">
      <formula>LEN(TRIM(Y26))=0</formula>
    </cfRule>
  </conditionalFormatting>
  <dataValidations count="7">
    <dataValidation imeMode="halfAlpha" allowBlank="1" showInputMessage="1" showErrorMessage="1" sqref="AT5 AO5 AJ5" xr:uid="{A18F54B9-53DC-4136-9FEB-8A0AE9407ACD}"/>
    <dataValidation imeMode="disabled" allowBlank="1" showInputMessage="1" showErrorMessage="1" sqref="AR5:AS5 AM5:AN5 S6:T6 V6:Y6 AH5:AI5" xr:uid="{5B60B4E2-392F-426D-BE87-5CD17B49EF0D}"/>
    <dataValidation type="list" imeMode="disabled" allowBlank="1" showInputMessage="1" showErrorMessage="1" sqref="A10:A15" xr:uid="{99CFA4A9-5271-4FF6-AFB0-A0FF734F2B78}">
      <formula1>"○"</formula1>
    </dataValidation>
    <dataValidation type="textLength" allowBlank="1" showErrorMessage="1" error="10桁で入力してください。" sqref="N3:R3" xr:uid="{6FB3CF44-28E0-4D6E-9C36-1E4C1AEF96F3}">
      <formula1>9</formula1>
      <formula2>10</formula2>
    </dataValidation>
    <dataValidation type="list" allowBlank="1" showInputMessage="1" showErrorMessage="1" sqref="N5:AE5 D11:AU11" xr:uid="{2384E301-FC73-4325-9435-406CB8D61C65}">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51A67BC9-D46F-45CB-AB6C-96238E89816C}">
      <formula1>92</formula1>
      <formula2>45016</formula2>
    </dataValidation>
    <dataValidation type="list" allowBlank="1" showInputMessage="1" showErrorMessage="1" sqref="Y23 Y19 Y26" xr:uid="{681B926C-139A-4F2A-AF49-F181A2FAA658}">
      <formula1>"6,5,4,3,2,1"</formula1>
    </dataValidation>
  </dataValidations>
  <pageMargins left="0.59055118110236215" right="0.59055118110236215" top="0.75" bottom="0.75" header="0.3" footer="0.3"/>
  <pageSetup paperSize="9" scale="88"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29"/>
  <sheetViews>
    <sheetView view="pageBreakPreview" zoomScaleNormal="100" zoomScaleSheetLayoutView="100" workbookViewId="0">
      <selection activeCell="AF19" sqref="AF19:AL26"/>
    </sheetView>
  </sheetViews>
  <sheetFormatPr defaultRowHeight="12.6" x14ac:dyDescent="0.2"/>
  <cols>
    <col min="1" max="47" width="2.109375" style="3" customWidth="1"/>
    <col min="48" max="51" width="8.88671875" style="3"/>
    <col min="52" max="52" width="48.6640625" style="3" bestFit="1" customWidth="1"/>
    <col min="53" max="16384" width="8.88671875" style="3"/>
  </cols>
  <sheetData>
    <row r="1" spans="1:48" x14ac:dyDescent="0.2">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x14ac:dyDescent="0.2">
      <c r="A3" s="314" t="s">
        <v>0</v>
      </c>
      <c r="B3" s="315"/>
      <c r="C3" s="316"/>
      <c r="D3" s="84" t="s">
        <v>137</v>
      </c>
      <c r="E3" s="85"/>
      <c r="F3" s="85"/>
      <c r="G3" s="86"/>
      <c r="H3" s="86"/>
      <c r="I3" s="86"/>
      <c r="J3" s="86"/>
      <c r="K3" s="86"/>
      <c r="L3" s="86"/>
      <c r="M3" s="87"/>
      <c r="N3" s="260"/>
      <c r="O3" s="261"/>
      <c r="P3" s="261"/>
      <c r="Q3" s="261"/>
      <c r="R3" s="262"/>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x14ac:dyDescent="0.2">
      <c r="A4" s="317"/>
      <c r="B4" s="318"/>
      <c r="C4" s="319"/>
      <c r="D4" s="91" t="s">
        <v>33</v>
      </c>
      <c r="E4" s="21"/>
      <c r="F4" s="21"/>
      <c r="G4" s="92"/>
      <c r="H4" s="92"/>
      <c r="I4" s="92"/>
      <c r="J4" s="92"/>
      <c r="K4" s="92"/>
      <c r="L4" s="92"/>
      <c r="M4" s="93"/>
      <c r="N4" s="263"/>
      <c r="O4" s="198"/>
      <c r="P4" s="198"/>
      <c r="Q4" s="198"/>
      <c r="R4" s="198"/>
      <c r="S4" s="198"/>
      <c r="T4" s="198"/>
      <c r="U4" s="198"/>
      <c r="V4" s="198"/>
      <c r="W4" s="198"/>
      <c r="X4" s="198"/>
      <c r="Y4" s="198"/>
      <c r="Z4" s="198"/>
      <c r="AA4" s="198"/>
      <c r="AB4" s="198"/>
      <c r="AC4" s="198"/>
      <c r="AD4" s="198"/>
      <c r="AE4" s="198"/>
      <c r="AF4" s="264" t="s">
        <v>54</v>
      </c>
      <c r="AG4" s="181"/>
      <c r="AH4" s="181"/>
      <c r="AI4" s="181"/>
      <c r="AJ4" s="181"/>
      <c r="AK4" s="265"/>
      <c r="AL4" s="265"/>
      <c r="AM4" s="265"/>
      <c r="AN4" s="265"/>
      <c r="AO4" s="265"/>
      <c r="AP4" s="265"/>
      <c r="AQ4" s="265"/>
      <c r="AR4" s="265"/>
      <c r="AS4" s="265"/>
      <c r="AT4" s="265"/>
      <c r="AU4" s="266"/>
    </row>
    <row r="5" spans="1:48" ht="42" customHeight="1" x14ac:dyDescent="0.2">
      <c r="A5" s="317"/>
      <c r="B5" s="318"/>
      <c r="C5" s="319"/>
      <c r="D5" s="94" t="s">
        <v>4</v>
      </c>
      <c r="E5" s="16"/>
      <c r="F5" s="16"/>
      <c r="G5" s="15"/>
      <c r="H5" s="15"/>
      <c r="I5" s="15"/>
      <c r="J5" s="15"/>
      <c r="K5" s="15"/>
      <c r="L5" s="15"/>
      <c r="M5" s="95"/>
      <c r="N5" s="273"/>
      <c r="O5" s="273"/>
      <c r="P5" s="273"/>
      <c r="Q5" s="273"/>
      <c r="R5" s="273"/>
      <c r="S5" s="273"/>
      <c r="T5" s="273"/>
      <c r="U5" s="273"/>
      <c r="V5" s="273"/>
      <c r="W5" s="273"/>
      <c r="X5" s="273"/>
      <c r="Y5" s="273"/>
      <c r="Z5" s="273"/>
      <c r="AA5" s="273"/>
      <c r="AB5" s="273"/>
      <c r="AC5" s="273"/>
      <c r="AD5" s="273"/>
      <c r="AE5" s="274"/>
      <c r="AF5" s="275" t="s">
        <v>93</v>
      </c>
      <c r="AG5" s="268"/>
      <c r="AH5" s="269"/>
      <c r="AI5" s="269"/>
      <c r="AJ5" s="96" t="s">
        <v>47</v>
      </c>
      <c r="AK5" s="275" t="s">
        <v>69</v>
      </c>
      <c r="AL5" s="268"/>
      <c r="AM5" s="269"/>
      <c r="AN5" s="269"/>
      <c r="AO5" s="97" t="s">
        <v>47</v>
      </c>
      <c r="AP5" s="267" t="s">
        <v>41</v>
      </c>
      <c r="AQ5" s="268"/>
      <c r="AR5" s="269"/>
      <c r="AS5" s="269"/>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2">
      <c r="A6" s="317"/>
      <c r="B6" s="318"/>
      <c r="C6" s="319"/>
      <c r="D6" s="323" t="s">
        <v>42</v>
      </c>
      <c r="E6" s="324"/>
      <c r="F6" s="324"/>
      <c r="G6" s="324"/>
      <c r="H6" s="324"/>
      <c r="I6" s="324"/>
      <c r="J6" s="324"/>
      <c r="K6" s="324"/>
      <c r="L6" s="324"/>
      <c r="M6" s="325"/>
      <c r="N6" s="100" t="s">
        <v>7</v>
      </c>
      <c r="O6" s="100"/>
      <c r="P6" s="100"/>
      <c r="Q6" s="100"/>
      <c r="R6" s="100"/>
      <c r="S6" s="270"/>
      <c r="T6" s="270"/>
      <c r="U6" s="100" t="s">
        <v>5</v>
      </c>
      <c r="V6" s="270"/>
      <c r="W6" s="270"/>
      <c r="X6" s="270"/>
      <c r="Y6" s="101"/>
      <c r="Z6" s="100" t="s">
        <v>16</v>
      </c>
      <c r="AA6" s="100"/>
      <c r="AB6" s="100"/>
      <c r="AC6" s="100"/>
      <c r="AD6" s="100"/>
      <c r="AE6" s="100"/>
      <c r="AF6" s="271"/>
      <c r="AG6" s="271"/>
      <c r="AH6" s="271"/>
      <c r="AI6" s="271"/>
      <c r="AJ6" s="271"/>
      <c r="AK6" s="271"/>
      <c r="AL6" s="271"/>
      <c r="AM6" s="271"/>
      <c r="AN6" s="271"/>
      <c r="AO6" s="271"/>
      <c r="AP6" s="271"/>
      <c r="AQ6" s="271"/>
      <c r="AR6" s="271"/>
      <c r="AS6" s="271"/>
      <c r="AT6" s="271"/>
      <c r="AU6" s="272"/>
    </row>
    <row r="7" spans="1:48" ht="42" customHeight="1" x14ac:dyDescent="0.2">
      <c r="A7" s="320"/>
      <c r="B7" s="321"/>
      <c r="C7" s="322"/>
      <c r="D7" s="326"/>
      <c r="E7" s="327"/>
      <c r="F7" s="327"/>
      <c r="G7" s="327"/>
      <c r="H7" s="327"/>
      <c r="I7" s="327"/>
      <c r="J7" s="327"/>
      <c r="K7" s="327"/>
      <c r="L7" s="327"/>
      <c r="M7" s="328"/>
      <c r="N7" s="276"/>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8"/>
    </row>
    <row r="8" spans="1:48" x14ac:dyDescent="0.2">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x14ac:dyDescent="0.2">
      <c r="A9" s="279" t="s">
        <v>29</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2"/>
    </row>
    <row r="10" spans="1:48" ht="29.25" customHeight="1" x14ac:dyDescent="0.2">
      <c r="A10" s="283"/>
      <c r="B10" s="284"/>
      <c r="C10" s="285"/>
      <c r="D10" s="286" t="s">
        <v>164</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7"/>
    </row>
    <row r="11" spans="1:48" ht="29.25" customHeight="1" x14ac:dyDescent="0.2">
      <c r="A11" s="283"/>
      <c r="B11" s="284"/>
      <c r="C11" s="285"/>
      <c r="D11" s="288" t="s">
        <v>49</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9"/>
    </row>
    <row r="12" spans="1:48" ht="29.25" customHeight="1" x14ac:dyDescent="0.2">
      <c r="A12" s="283"/>
      <c r="B12" s="284"/>
      <c r="C12" s="285"/>
      <c r="D12" s="288" t="s">
        <v>48</v>
      </c>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9"/>
    </row>
    <row r="13" spans="1:48" ht="29.25" customHeight="1" x14ac:dyDescent="0.2">
      <c r="A13" s="283"/>
      <c r="B13" s="284"/>
      <c r="C13" s="285"/>
      <c r="D13" s="288" t="s">
        <v>30</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8" ht="29.25" customHeight="1" x14ac:dyDescent="0.2">
      <c r="A14" s="283"/>
      <c r="B14" s="284"/>
      <c r="C14" s="285"/>
      <c r="D14" s="288" t="s">
        <v>83</v>
      </c>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9"/>
    </row>
    <row r="15" spans="1:48" ht="29.25" customHeight="1" x14ac:dyDescent="0.2">
      <c r="A15" s="283"/>
      <c r="B15" s="284"/>
      <c r="C15" s="285"/>
      <c r="D15" s="290" t="s">
        <v>119</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0"/>
      <c r="AL15" s="290"/>
      <c r="AM15" s="290"/>
      <c r="AN15" s="290"/>
      <c r="AO15" s="290"/>
      <c r="AP15" s="291"/>
      <c r="AQ15" s="291"/>
      <c r="AR15" s="291"/>
      <c r="AS15" s="291"/>
      <c r="AT15" s="291"/>
      <c r="AU15" s="292"/>
    </row>
    <row r="16" spans="1:48" ht="22.5" customHeight="1" x14ac:dyDescent="0.2">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x14ac:dyDescent="0.2">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x14ac:dyDescent="0.2">
      <c r="A18" s="293" t="s">
        <v>11</v>
      </c>
      <c r="B18" s="294"/>
      <c r="C18" s="294"/>
      <c r="D18" s="294"/>
      <c r="E18" s="294"/>
      <c r="F18" s="294"/>
      <c r="G18" s="294"/>
      <c r="H18" s="294"/>
      <c r="I18" s="294"/>
      <c r="J18" s="294"/>
      <c r="K18" s="295" t="s">
        <v>6</v>
      </c>
      <c r="L18" s="295"/>
      <c r="M18" s="295"/>
      <c r="N18" s="295"/>
      <c r="O18" s="295"/>
      <c r="P18" s="295"/>
      <c r="Q18" s="295"/>
      <c r="R18" s="295" t="s">
        <v>44</v>
      </c>
      <c r="S18" s="295"/>
      <c r="T18" s="295"/>
      <c r="U18" s="295"/>
      <c r="V18" s="295"/>
      <c r="W18" s="295"/>
      <c r="X18" s="295"/>
      <c r="Y18" s="296" t="s">
        <v>70</v>
      </c>
      <c r="Z18" s="296"/>
      <c r="AA18" s="296"/>
      <c r="AB18" s="296"/>
      <c r="AC18" s="296"/>
      <c r="AD18" s="296"/>
      <c r="AE18" s="296"/>
      <c r="AF18" s="297" t="s">
        <v>156</v>
      </c>
      <c r="AG18" s="298"/>
      <c r="AH18" s="298"/>
      <c r="AI18" s="298"/>
      <c r="AJ18" s="298"/>
      <c r="AK18" s="298"/>
      <c r="AL18" s="299"/>
      <c r="AM18" s="104"/>
      <c r="AN18" s="104"/>
      <c r="AO18" s="104"/>
      <c r="AP18" s="104"/>
      <c r="AQ18" s="104"/>
      <c r="AR18" s="16"/>
      <c r="AS18" s="16"/>
      <c r="AT18" s="16"/>
      <c r="AU18" s="16"/>
    </row>
    <row r="19" spans="1:48" ht="41.25" customHeight="1" x14ac:dyDescent="0.2">
      <c r="A19" s="306">
        <f>IF(AH5="",0,AH5)</f>
        <v>0</v>
      </c>
      <c r="B19" s="307"/>
      <c r="C19" s="307"/>
      <c r="D19" s="307"/>
      <c r="E19" s="307"/>
      <c r="F19" s="307"/>
      <c r="G19" s="307"/>
      <c r="H19" s="307"/>
      <c r="I19" s="308"/>
      <c r="J19" s="105" t="s">
        <v>67</v>
      </c>
      <c r="K19" s="309">
        <v>5000</v>
      </c>
      <c r="L19" s="309"/>
      <c r="M19" s="309"/>
      <c r="N19" s="309"/>
      <c r="O19" s="310"/>
      <c r="P19" s="304" t="s">
        <v>125</v>
      </c>
      <c r="Q19" s="311"/>
      <c r="R19" s="302">
        <f>IF(AH5="",0,A19*K19)</f>
        <v>0</v>
      </c>
      <c r="S19" s="302"/>
      <c r="T19" s="302"/>
      <c r="U19" s="302"/>
      <c r="V19" s="303"/>
      <c r="W19" s="304" t="s">
        <v>125</v>
      </c>
      <c r="X19" s="311"/>
      <c r="Y19" s="332"/>
      <c r="Z19" s="333"/>
      <c r="AA19" s="333"/>
      <c r="AB19" s="333"/>
      <c r="AC19" s="333"/>
      <c r="AD19" s="333"/>
      <c r="AE19" s="166" t="s">
        <v>71</v>
      </c>
      <c r="AF19" s="302">
        <f>R19*Y19/6</f>
        <v>0</v>
      </c>
      <c r="AG19" s="302"/>
      <c r="AH19" s="302"/>
      <c r="AI19" s="302"/>
      <c r="AJ19" s="303"/>
      <c r="AK19" s="304" t="s">
        <v>126</v>
      </c>
      <c r="AL19" s="305"/>
      <c r="AM19" s="16"/>
      <c r="AN19" s="16"/>
      <c r="AO19" s="16"/>
      <c r="AP19" s="170"/>
      <c r="AQ19" s="170"/>
      <c r="AR19" s="16"/>
      <c r="AS19" s="16"/>
      <c r="AT19" s="16"/>
      <c r="AU19" s="16"/>
      <c r="AV19" s="107"/>
    </row>
    <row r="20" spans="1:48" ht="22.5" customHeight="1" x14ac:dyDescent="0.2">
      <c r="A20" s="15"/>
      <c r="B20" s="15"/>
      <c r="C20" s="15"/>
      <c r="D20" s="15"/>
      <c r="E20" s="15"/>
      <c r="F20" s="15"/>
      <c r="G20" s="108"/>
      <c r="H20" s="15"/>
      <c r="I20" s="15"/>
      <c r="J20" s="15"/>
      <c r="K20" s="102"/>
      <c r="L20" s="103"/>
      <c r="M20" s="15"/>
      <c r="N20" s="16"/>
      <c r="O20" s="16"/>
      <c r="P20" s="16"/>
      <c r="Q20" s="16"/>
      <c r="R20" s="16"/>
      <c r="S20" s="16"/>
      <c r="T20" s="16"/>
      <c r="U20" s="16"/>
      <c r="V20" s="16"/>
      <c r="W20" s="16"/>
      <c r="X20" s="16"/>
      <c r="Y20" s="167"/>
      <c r="Z20" s="167"/>
      <c r="AA20" s="167"/>
      <c r="AB20" s="167"/>
      <c r="AC20" s="167"/>
      <c r="AD20" s="167"/>
      <c r="AE20" s="167"/>
      <c r="AF20" s="16"/>
      <c r="AG20" s="16"/>
      <c r="AH20" s="16"/>
      <c r="AI20" s="16"/>
      <c r="AJ20" s="16"/>
      <c r="AK20" s="16"/>
      <c r="AL20" s="16"/>
      <c r="AM20" s="16"/>
      <c r="AN20" s="16"/>
      <c r="AO20" s="16"/>
      <c r="AP20" s="16"/>
      <c r="AQ20" s="16"/>
      <c r="AR20" s="16"/>
      <c r="AS20" s="16"/>
      <c r="AT20" s="16"/>
      <c r="AU20" s="16"/>
    </row>
    <row r="21" spans="1:48" x14ac:dyDescent="0.2">
      <c r="A21" s="15"/>
      <c r="B21" s="15"/>
      <c r="C21" s="15"/>
      <c r="D21" s="15"/>
      <c r="E21" s="15"/>
      <c r="F21" s="15"/>
      <c r="G21" s="15"/>
      <c r="H21" s="15"/>
      <c r="I21" s="15"/>
      <c r="J21" s="15"/>
      <c r="K21" s="102"/>
      <c r="L21" s="103"/>
      <c r="M21" s="15"/>
      <c r="N21" s="16"/>
      <c r="O21" s="16"/>
      <c r="P21" s="16"/>
      <c r="Q21" s="16"/>
      <c r="R21" s="16"/>
      <c r="S21" s="16"/>
      <c r="T21" s="16"/>
      <c r="U21" s="16"/>
      <c r="V21" s="16"/>
      <c r="W21" s="16"/>
      <c r="X21" s="16"/>
      <c r="Y21" s="167"/>
      <c r="Z21" s="167"/>
      <c r="AA21" s="167"/>
      <c r="AB21" s="167"/>
      <c r="AC21" s="167"/>
      <c r="AD21" s="167"/>
      <c r="AE21" s="167"/>
      <c r="AF21" s="16"/>
      <c r="AG21" s="16"/>
      <c r="AH21" s="16"/>
      <c r="AI21" s="16"/>
      <c r="AJ21" s="16"/>
      <c r="AK21" s="16"/>
      <c r="AL21" s="16"/>
      <c r="AM21" s="16"/>
      <c r="AN21" s="16"/>
      <c r="AO21" s="16"/>
      <c r="AP21" s="16"/>
      <c r="AQ21" s="16"/>
      <c r="AR21" s="16"/>
      <c r="AS21" s="16"/>
      <c r="AT21" s="16"/>
      <c r="AU21" s="16"/>
    </row>
    <row r="22" spans="1:48" ht="41.25" customHeight="1" x14ac:dyDescent="0.2">
      <c r="A22" s="293" t="s">
        <v>11</v>
      </c>
      <c r="B22" s="294"/>
      <c r="C22" s="294"/>
      <c r="D22" s="294"/>
      <c r="E22" s="294"/>
      <c r="F22" s="294"/>
      <c r="G22" s="294"/>
      <c r="H22" s="294"/>
      <c r="I22" s="294"/>
      <c r="J22" s="294"/>
      <c r="K22" s="295" t="s">
        <v>6</v>
      </c>
      <c r="L22" s="295"/>
      <c r="M22" s="295"/>
      <c r="N22" s="295"/>
      <c r="O22" s="295"/>
      <c r="P22" s="295"/>
      <c r="Q22" s="295"/>
      <c r="R22" s="295" t="s">
        <v>44</v>
      </c>
      <c r="S22" s="295"/>
      <c r="T22" s="295"/>
      <c r="U22" s="295"/>
      <c r="V22" s="295"/>
      <c r="W22" s="295"/>
      <c r="X22" s="295"/>
      <c r="Y22" s="334" t="s">
        <v>182</v>
      </c>
      <c r="Z22" s="334"/>
      <c r="AA22" s="334"/>
      <c r="AB22" s="334"/>
      <c r="AC22" s="334"/>
      <c r="AD22" s="334"/>
      <c r="AE22" s="334"/>
      <c r="AF22" s="297" t="s">
        <v>183</v>
      </c>
      <c r="AG22" s="298"/>
      <c r="AH22" s="298"/>
      <c r="AI22" s="298"/>
      <c r="AJ22" s="298"/>
      <c r="AK22" s="298"/>
      <c r="AL22" s="299"/>
      <c r="AM22" s="104"/>
      <c r="AN22" s="104"/>
      <c r="AO22" s="104"/>
      <c r="AP22" s="104"/>
      <c r="AQ22" s="104"/>
      <c r="AR22" s="16"/>
      <c r="AS22" s="16"/>
      <c r="AT22" s="16"/>
      <c r="AU22" s="16"/>
    </row>
    <row r="23" spans="1:48" ht="41.25" customHeight="1" x14ac:dyDescent="0.2">
      <c r="A23" s="306">
        <f>IF(AM5="",0,AM5)</f>
        <v>0</v>
      </c>
      <c r="B23" s="307"/>
      <c r="C23" s="307"/>
      <c r="D23" s="307"/>
      <c r="E23" s="307"/>
      <c r="F23" s="307"/>
      <c r="G23" s="307"/>
      <c r="H23" s="307"/>
      <c r="I23" s="308"/>
      <c r="J23" s="105" t="s">
        <v>67</v>
      </c>
      <c r="K23" s="309">
        <v>3300</v>
      </c>
      <c r="L23" s="309"/>
      <c r="M23" s="309"/>
      <c r="N23" s="309"/>
      <c r="O23" s="310"/>
      <c r="P23" s="304" t="s">
        <v>125</v>
      </c>
      <c r="Q23" s="311"/>
      <c r="R23" s="302">
        <f>IF(AM5="",0,A23*K23)</f>
        <v>0</v>
      </c>
      <c r="S23" s="302"/>
      <c r="T23" s="302"/>
      <c r="U23" s="302"/>
      <c r="V23" s="303"/>
      <c r="W23" s="304" t="s">
        <v>125</v>
      </c>
      <c r="X23" s="311"/>
      <c r="Y23" s="332"/>
      <c r="Z23" s="333"/>
      <c r="AA23" s="333"/>
      <c r="AB23" s="333"/>
      <c r="AC23" s="333"/>
      <c r="AD23" s="333"/>
      <c r="AE23" s="166" t="s">
        <v>71</v>
      </c>
      <c r="AF23" s="302">
        <f>R23*Y23/6</f>
        <v>0</v>
      </c>
      <c r="AG23" s="302"/>
      <c r="AH23" s="302"/>
      <c r="AI23" s="302"/>
      <c r="AJ23" s="303"/>
      <c r="AK23" s="304" t="s">
        <v>126</v>
      </c>
      <c r="AL23" s="305"/>
      <c r="AM23" s="16"/>
      <c r="AN23" s="16"/>
      <c r="AO23" s="16"/>
      <c r="AP23" s="170"/>
      <c r="AQ23" s="170"/>
      <c r="AR23" s="16"/>
      <c r="AS23" s="16"/>
      <c r="AT23" s="16"/>
      <c r="AU23" s="16"/>
      <c r="AV23" s="107"/>
    </row>
    <row r="24" spans="1:48" ht="22.5" customHeight="1" x14ac:dyDescent="0.2">
      <c r="A24" s="15"/>
      <c r="B24" s="15"/>
      <c r="C24" s="15"/>
      <c r="D24" s="15"/>
      <c r="E24" s="15"/>
      <c r="F24" s="15"/>
      <c r="G24" s="108"/>
      <c r="H24" s="15"/>
      <c r="I24" s="15"/>
      <c r="J24" s="15"/>
      <c r="K24" s="102"/>
      <c r="L24" s="103"/>
      <c r="M24" s="15"/>
      <c r="N24" s="16"/>
      <c r="O24" s="16"/>
      <c r="P24" s="16"/>
      <c r="Q24" s="16"/>
      <c r="R24" s="16"/>
      <c r="S24" s="16"/>
      <c r="T24" s="16"/>
      <c r="U24" s="16"/>
      <c r="V24" s="16"/>
      <c r="W24" s="16"/>
      <c r="X24" s="16"/>
      <c r="Y24" s="167"/>
      <c r="Z24" s="167"/>
      <c r="AA24" s="167"/>
      <c r="AB24" s="167"/>
      <c r="AC24" s="167"/>
      <c r="AD24" s="167"/>
      <c r="AE24" s="167"/>
      <c r="AF24" s="16"/>
      <c r="AG24" s="16"/>
      <c r="AH24" s="16"/>
      <c r="AI24" s="16"/>
      <c r="AJ24" s="16"/>
      <c r="AK24" s="16"/>
      <c r="AL24" s="16"/>
      <c r="AM24" s="16"/>
      <c r="AN24" s="16"/>
      <c r="AO24" s="16"/>
      <c r="AP24" s="16"/>
      <c r="AQ24" s="16"/>
      <c r="AR24" s="16"/>
      <c r="AS24" s="16"/>
      <c r="AT24" s="16"/>
      <c r="AU24" s="16"/>
    </row>
    <row r="25" spans="1:48" ht="41.25" customHeight="1" x14ac:dyDescent="0.2">
      <c r="A25" s="293" t="s">
        <v>61</v>
      </c>
      <c r="B25" s="294"/>
      <c r="C25" s="294"/>
      <c r="D25" s="294"/>
      <c r="E25" s="294"/>
      <c r="F25" s="294"/>
      <c r="G25" s="294"/>
      <c r="H25" s="294"/>
      <c r="I25" s="294"/>
      <c r="J25" s="294"/>
      <c r="K25" s="295" t="s">
        <v>6</v>
      </c>
      <c r="L25" s="295"/>
      <c r="M25" s="295"/>
      <c r="N25" s="295"/>
      <c r="O25" s="295"/>
      <c r="P25" s="295"/>
      <c r="Q25" s="295"/>
      <c r="R25" s="295" t="s">
        <v>44</v>
      </c>
      <c r="S25" s="295"/>
      <c r="T25" s="295"/>
      <c r="U25" s="295"/>
      <c r="V25" s="295"/>
      <c r="W25" s="295"/>
      <c r="X25" s="295"/>
      <c r="Y25" s="334" t="s">
        <v>182</v>
      </c>
      <c r="Z25" s="334"/>
      <c r="AA25" s="334"/>
      <c r="AB25" s="334"/>
      <c r="AC25" s="334"/>
      <c r="AD25" s="334"/>
      <c r="AE25" s="334"/>
      <c r="AF25" s="297" t="s">
        <v>184</v>
      </c>
      <c r="AG25" s="298"/>
      <c r="AH25" s="298"/>
      <c r="AI25" s="298"/>
      <c r="AJ25" s="298"/>
      <c r="AK25" s="298"/>
      <c r="AL25" s="299"/>
      <c r="AM25" s="109"/>
      <c r="AN25" s="104"/>
      <c r="AO25" s="104"/>
      <c r="AP25" s="104"/>
      <c r="AQ25" s="104"/>
      <c r="AR25" s="16"/>
      <c r="AS25" s="16"/>
      <c r="AT25" s="16"/>
      <c r="AU25" s="16"/>
    </row>
    <row r="26" spans="1:48" ht="41.25" customHeight="1" x14ac:dyDescent="0.2">
      <c r="A26" s="306">
        <f>IF(AR5="",0,AR5)</f>
        <v>0</v>
      </c>
      <c r="B26" s="307"/>
      <c r="C26" s="307"/>
      <c r="D26" s="307"/>
      <c r="E26" s="307"/>
      <c r="F26" s="307"/>
      <c r="G26" s="307"/>
      <c r="H26" s="307"/>
      <c r="I26" s="308"/>
      <c r="J26" s="105" t="s">
        <v>67</v>
      </c>
      <c r="K26" s="309">
        <v>1650</v>
      </c>
      <c r="L26" s="309"/>
      <c r="M26" s="309"/>
      <c r="N26" s="309"/>
      <c r="O26" s="310"/>
      <c r="P26" s="304" t="s">
        <v>125</v>
      </c>
      <c r="Q26" s="311"/>
      <c r="R26" s="302">
        <f>IF(AR5="",0,A26*K26)</f>
        <v>0</v>
      </c>
      <c r="S26" s="302"/>
      <c r="T26" s="302"/>
      <c r="U26" s="302"/>
      <c r="V26" s="303"/>
      <c r="W26" s="304" t="s">
        <v>125</v>
      </c>
      <c r="X26" s="311"/>
      <c r="Y26" s="332"/>
      <c r="Z26" s="333"/>
      <c r="AA26" s="333"/>
      <c r="AB26" s="333"/>
      <c r="AC26" s="333"/>
      <c r="AD26" s="333"/>
      <c r="AE26" s="166" t="s">
        <v>71</v>
      </c>
      <c r="AF26" s="302">
        <f>R26*Y26/6</f>
        <v>0</v>
      </c>
      <c r="AG26" s="302"/>
      <c r="AH26" s="302"/>
      <c r="AI26" s="302"/>
      <c r="AJ26" s="303"/>
      <c r="AK26" s="304" t="s">
        <v>126</v>
      </c>
      <c r="AL26" s="305"/>
      <c r="AM26" s="16"/>
      <c r="AN26" s="16"/>
      <c r="AO26" s="16"/>
      <c r="AP26" s="170"/>
      <c r="AQ26" s="170"/>
      <c r="AR26" s="16"/>
      <c r="AS26" s="16"/>
      <c r="AT26" s="16"/>
      <c r="AU26" s="16"/>
      <c r="AV26" s="107"/>
    </row>
    <row r="27" spans="1:48" ht="22.5" customHeight="1" x14ac:dyDescent="0.2">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x14ac:dyDescent="0.2">
      <c r="AJ28" s="329" t="s">
        <v>56</v>
      </c>
      <c r="AK28" s="330"/>
      <c r="AL28" s="330"/>
      <c r="AM28" s="330"/>
      <c r="AN28" s="330"/>
      <c r="AO28" s="330"/>
      <c r="AP28" s="295"/>
      <c r="AQ28" s="295"/>
      <c r="AR28" s="295"/>
      <c r="AS28" s="295"/>
      <c r="AT28" s="295"/>
      <c r="AU28" s="331"/>
    </row>
    <row r="29" spans="1:48" ht="40.5" customHeight="1" x14ac:dyDescent="0.2">
      <c r="AJ29" s="312">
        <f>AF19+AF23+AF26</f>
        <v>0</v>
      </c>
      <c r="AK29" s="313"/>
      <c r="AL29" s="313"/>
      <c r="AM29" s="313"/>
      <c r="AN29" s="313"/>
      <c r="AO29" s="313"/>
      <c r="AP29" s="302"/>
      <c r="AQ29" s="302"/>
      <c r="AR29" s="302"/>
      <c r="AS29" s="303"/>
      <c r="AT29" s="304" t="s">
        <v>125</v>
      </c>
      <c r="AU29" s="305"/>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AK4 AK7:AO7">
    <cfRule type="containsBlanks" dxfId="88" priority="5">
      <formula>LEN(TRIM(AK4))=0</formula>
    </cfRule>
  </conditionalFormatting>
  <conditionalFormatting sqref="AM5:AN5">
    <cfRule type="containsBlanks" dxfId="87" priority="4">
      <formula>LEN(TRIM(AM5))=0</formula>
    </cfRule>
  </conditionalFormatting>
  <conditionalFormatting sqref="N3:R3 AP4 N7:AJ7 AP7:AU7">
    <cfRule type="containsBlanks" dxfId="86" priority="12">
      <formula>LEN(TRIM(N3))=0</formula>
    </cfRule>
  </conditionalFormatting>
  <conditionalFormatting sqref="N4:AE4">
    <cfRule type="containsBlanks" dxfId="85" priority="11">
      <formula>LEN(TRIM(N4))=0</formula>
    </cfRule>
  </conditionalFormatting>
  <conditionalFormatting sqref="N5:AE5">
    <cfRule type="containsBlanks" dxfId="84" priority="10">
      <formula>LEN(TRIM(N5))=0</formula>
    </cfRule>
  </conditionalFormatting>
  <conditionalFormatting sqref="AH5:AI5">
    <cfRule type="containsBlanks" dxfId="83" priority="9">
      <formula>LEN(TRIM(AH5))=0</formula>
    </cfRule>
  </conditionalFormatting>
  <conditionalFormatting sqref="S6:T6 V6:X6">
    <cfRule type="containsBlanks" dxfId="82" priority="8">
      <formula>LEN(TRIM(S6))=0</formula>
    </cfRule>
  </conditionalFormatting>
  <conditionalFormatting sqref="A10:A15">
    <cfRule type="containsBlanks" dxfId="81" priority="7">
      <formula>LEN(TRIM(A10))=0</formula>
    </cfRule>
  </conditionalFormatting>
  <conditionalFormatting sqref="AR5:AS5">
    <cfRule type="containsBlanks" dxfId="80" priority="6">
      <formula>LEN(TRIM(AR5))=0</formula>
    </cfRule>
  </conditionalFormatting>
  <conditionalFormatting sqref="Y19">
    <cfRule type="containsBlanks" dxfId="79" priority="1">
      <formula>LEN(TRIM(Y19))=0</formula>
    </cfRule>
  </conditionalFormatting>
  <conditionalFormatting sqref="Y23">
    <cfRule type="containsBlanks" dxfId="78" priority="3">
      <formula>LEN(TRIM(Y23))=0</formula>
    </cfRule>
  </conditionalFormatting>
  <conditionalFormatting sqref="Y26">
    <cfRule type="containsBlanks" dxfId="77" priority="2">
      <formula>LEN(TRIM(Y26))=0</formula>
    </cfRule>
  </conditionalFormatting>
  <dataValidations count="7">
    <dataValidation imeMode="halfAlpha" allowBlank="1" showInputMessage="1" showErrorMessage="1" sqref="AT5 AO5 AJ5" xr:uid="{A4173CD8-2EE0-47B4-A1B2-E59797B7D7C0}"/>
    <dataValidation imeMode="disabled" allowBlank="1" showInputMessage="1" showErrorMessage="1" sqref="AR5:AS5 AM5:AN5 S6:T6 V6:Y6 AH5:AI5" xr:uid="{DBAB86DF-CD73-46D3-8B32-CD02D33BFC45}"/>
    <dataValidation type="list" imeMode="disabled" allowBlank="1" showInputMessage="1" showErrorMessage="1" sqref="A10:A15" xr:uid="{7632B1CD-C79A-405A-9A9C-4154C0274BCE}">
      <formula1>"○"</formula1>
    </dataValidation>
    <dataValidation type="textLength" allowBlank="1" showErrorMessage="1" error="10桁で入力してください。" sqref="N3:R3" xr:uid="{E83D7FCE-B43C-4BC8-99B0-974474A98395}">
      <formula1>9</formula1>
      <formula2>10</formula2>
    </dataValidation>
    <dataValidation type="list" allowBlank="1" showInputMessage="1" showErrorMessage="1" sqref="N5:AE5 D11:AU11" xr:uid="{FDB7AD9D-E4D9-4CF4-AC4A-30157D206331}">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2FB66F02-951D-4085-8A27-B30ED34A63A2}">
      <formula1>92</formula1>
      <formula2>45016</formula2>
    </dataValidation>
    <dataValidation type="list" allowBlank="1" showInputMessage="1" showErrorMessage="1" sqref="Y23 Y19 Y26" xr:uid="{4B082D97-DA26-4D9E-818A-F2CB8B671492}">
      <formula1>"6,5,4,3,2,1"</formula1>
    </dataValidation>
  </dataValidations>
  <pageMargins left="0.59055118110236215" right="0.59055118110236215" top="0.75" bottom="0.75" header="0.3" footer="0.3"/>
  <pageSetup paperSize="9" scale="88"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29"/>
  <sheetViews>
    <sheetView view="pageBreakPreview" topLeftCell="A16" zoomScaleNormal="100" zoomScaleSheetLayoutView="100" workbookViewId="0">
      <selection activeCell="AF19" sqref="AF19:AL26"/>
    </sheetView>
  </sheetViews>
  <sheetFormatPr defaultRowHeight="12.6" x14ac:dyDescent="0.2"/>
  <cols>
    <col min="1" max="47" width="2.109375" style="3" customWidth="1"/>
    <col min="48" max="51" width="8.88671875" style="3"/>
    <col min="52" max="52" width="48.6640625" style="3" bestFit="1" customWidth="1"/>
    <col min="53" max="16384" width="8.88671875" style="3"/>
  </cols>
  <sheetData>
    <row r="1" spans="1:48" x14ac:dyDescent="0.2">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x14ac:dyDescent="0.2">
      <c r="A3" s="314" t="s">
        <v>0</v>
      </c>
      <c r="B3" s="315"/>
      <c r="C3" s="316"/>
      <c r="D3" s="84" t="s">
        <v>137</v>
      </c>
      <c r="E3" s="85"/>
      <c r="F3" s="85"/>
      <c r="G3" s="86"/>
      <c r="H3" s="86"/>
      <c r="I3" s="86"/>
      <c r="J3" s="86"/>
      <c r="K3" s="86"/>
      <c r="L3" s="86"/>
      <c r="M3" s="87"/>
      <c r="N3" s="260"/>
      <c r="O3" s="261"/>
      <c r="P3" s="261"/>
      <c r="Q3" s="261"/>
      <c r="R3" s="262"/>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x14ac:dyDescent="0.2">
      <c r="A4" s="317"/>
      <c r="B4" s="318"/>
      <c r="C4" s="319"/>
      <c r="D4" s="91" t="s">
        <v>33</v>
      </c>
      <c r="E4" s="21"/>
      <c r="F4" s="21"/>
      <c r="G4" s="92"/>
      <c r="H4" s="92"/>
      <c r="I4" s="92"/>
      <c r="J4" s="92"/>
      <c r="K4" s="92"/>
      <c r="L4" s="92"/>
      <c r="M4" s="93"/>
      <c r="N4" s="263"/>
      <c r="O4" s="198"/>
      <c r="P4" s="198"/>
      <c r="Q4" s="198"/>
      <c r="R4" s="198"/>
      <c r="S4" s="198"/>
      <c r="T4" s="198"/>
      <c r="U4" s="198"/>
      <c r="V4" s="198"/>
      <c r="W4" s="198"/>
      <c r="X4" s="198"/>
      <c r="Y4" s="198"/>
      <c r="Z4" s="198"/>
      <c r="AA4" s="198"/>
      <c r="AB4" s="198"/>
      <c r="AC4" s="198"/>
      <c r="AD4" s="198"/>
      <c r="AE4" s="198"/>
      <c r="AF4" s="264" t="s">
        <v>54</v>
      </c>
      <c r="AG4" s="181"/>
      <c r="AH4" s="181"/>
      <c r="AI4" s="181"/>
      <c r="AJ4" s="181"/>
      <c r="AK4" s="265"/>
      <c r="AL4" s="265"/>
      <c r="AM4" s="265"/>
      <c r="AN4" s="265"/>
      <c r="AO4" s="265"/>
      <c r="AP4" s="265"/>
      <c r="AQ4" s="265"/>
      <c r="AR4" s="265"/>
      <c r="AS4" s="265"/>
      <c r="AT4" s="265"/>
      <c r="AU4" s="266"/>
    </row>
    <row r="5" spans="1:48" ht="42" customHeight="1" x14ac:dyDescent="0.2">
      <c r="A5" s="317"/>
      <c r="B5" s="318"/>
      <c r="C5" s="319"/>
      <c r="D5" s="94" t="s">
        <v>4</v>
      </c>
      <c r="E5" s="16"/>
      <c r="F5" s="16"/>
      <c r="G5" s="15"/>
      <c r="H5" s="15"/>
      <c r="I5" s="15"/>
      <c r="J5" s="15"/>
      <c r="K5" s="15"/>
      <c r="L5" s="15"/>
      <c r="M5" s="95"/>
      <c r="N5" s="273"/>
      <c r="O5" s="273"/>
      <c r="P5" s="273"/>
      <c r="Q5" s="273"/>
      <c r="R5" s="273"/>
      <c r="S5" s="273"/>
      <c r="T5" s="273"/>
      <c r="U5" s="273"/>
      <c r="V5" s="273"/>
      <c r="W5" s="273"/>
      <c r="X5" s="273"/>
      <c r="Y5" s="273"/>
      <c r="Z5" s="273"/>
      <c r="AA5" s="273"/>
      <c r="AB5" s="273"/>
      <c r="AC5" s="273"/>
      <c r="AD5" s="273"/>
      <c r="AE5" s="274"/>
      <c r="AF5" s="275" t="s">
        <v>93</v>
      </c>
      <c r="AG5" s="268"/>
      <c r="AH5" s="269"/>
      <c r="AI5" s="269"/>
      <c r="AJ5" s="96" t="s">
        <v>47</v>
      </c>
      <c r="AK5" s="275" t="s">
        <v>69</v>
      </c>
      <c r="AL5" s="268"/>
      <c r="AM5" s="269"/>
      <c r="AN5" s="269"/>
      <c r="AO5" s="97" t="s">
        <v>47</v>
      </c>
      <c r="AP5" s="267" t="s">
        <v>41</v>
      </c>
      <c r="AQ5" s="268"/>
      <c r="AR5" s="269"/>
      <c r="AS5" s="269"/>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2">
      <c r="A6" s="317"/>
      <c r="B6" s="318"/>
      <c r="C6" s="319"/>
      <c r="D6" s="323" t="s">
        <v>42</v>
      </c>
      <c r="E6" s="324"/>
      <c r="F6" s="324"/>
      <c r="G6" s="324"/>
      <c r="H6" s="324"/>
      <c r="I6" s="324"/>
      <c r="J6" s="324"/>
      <c r="K6" s="324"/>
      <c r="L6" s="324"/>
      <c r="M6" s="325"/>
      <c r="N6" s="100" t="s">
        <v>7</v>
      </c>
      <c r="O6" s="100"/>
      <c r="P6" s="100"/>
      <c r="Q6" s="100"/>
      <c r="R6" s="100"/>
      <c r="S6" s="270"/>
      <c r="T6" s="270"/>
      <c r="U6" s="100" t="s">
        <v>5</v>
      </c>
      <c r="V6" s="270"/>
      <c r="W6" s="270"/>
      <c r="X6" s="270"/>
      <c r="Y6" s="101"/>
      <c r="Z6" s="100" t="s">
        <v>16</v>
      </c>
      <c r="AA6" s="100"/>
      <c r="AB6" s="100"/>
      <c r="AC6" s="100"/>
      <c r="AD6" s="100"/>
      <c r="AE6" s="100"/>
      <c r="AF6" s="271"/>
      <c r="AG6" s="271"/>
      <c r="AH6" s="271"/>
      <c r="AI6" s="271"/>
      <c r="AJ6" s="271"/>
      <c r="AK6" s="271"/>
      <c r="AL6" s="271"/>
      <c r="AM6" s="271"/>
      <c r="AN6" s="271"/>
      <c r="AO6" s="271"/>
      <c r="AP6" s="271"/>
      <c r="AQ6" s="271"/>
      <c r="AR6" s="271"/>
      <c r="AS6" s="271"/>
      <c r="AT6" s="271"/>
      <c r="AU6" s="272"/>
    </row>
    <row r="7" spans="1:48" ht="42" customHeight="1" x14ac:dyDescent="0.2">
      <c r="A7" s="320"/>
      <c r="B7" s="321"/>
      <c r="C7" s="322"/>
      <c r="D7" s="326"/>
      <c r="E7" s="327"/>
      <c r="F7" s="327"/>
      <c r="G7" s="327"/>
      <c r="H7" s="327"/>
      <c r="I7" s="327"/>
      <c r="J7" s="327"/>
      <c r="K7" s="327"/>
      <c r="L7" s="327"/>
      <c r="M7" s="328"/>
      <c r="N7" s="276"/>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8"/>
    </row>
    <row r="8" spans="1:48" x14ac:dyDescent="0.2">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x14ac:dyDescent="0.2">
      <c r="A9" s="279" t="s">
        <v>29</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2"/>
    </row>
    <row r="10" spans="1:48" ht="29.25" customHeight="1" x14ac:dyDescent="0.2">
      <c r="A10" s="283"/>
      <c r="B10" s="284"/>
      <c r="C10" s="285"/>
      <c r="D10" s="286" t="s">
        <v>164</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7"/>
    </row>
    <row r="11" spans="1:48" ht="29.25" customHeight="1" x14ac:dyDescent="0.2">
      <c r="A11" s="283"/>
      <c r="B11" s="284"/>
      <c r="C11" s="285"/>
      <c r="D11" s="288" t="s">
        <v>49</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9"/>
    </row>
    <row r="12" spans="1:48" ht="29.25" customHeight="1" x14ac:dyDescent="0.2">
      <c r="A12" s="283"/>
      <c r="B12" s="284"/>
      <c r="C12" s="285"/>
      <c r="D12" s="288" t="s">
        <v>48</v>
      </c>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9"/>
    </row>
    <row r="13" spans="1:48" ht="29.25" customHeight="1" x14ac:dyDescent="0.2">
      <c r="A13" s="283"/>
      <c r="B13" s="284"/>
      <c r="C13" s="285"/>
      <c r="D13" s="288" t="s">
        <v>30</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8" ht="29.25" customHeight="1" x14ac:dyDescent="0.2">
      <c r="A14" s="283"/>
      <c r="B14" s="284"/>
      <c r="C14" s="285"/>
      <c r="D14" s="288" t="s">
        <v>83</v>
      </c>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9"/>
    </row>
    <row r="15" spans="1:48" ht="29.25" customHeight="1" x14ac:dyDescent="0.2">
      <c r="A15" s="283"/>
      <c r="B15" s="284"/>
      <c r="C15" s="285"/>
      <c r="D15" s="290" t="s">
        <v>119</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0"/>
      <c r="AL15" s="290"/>
      <c r="AM15" s="290"/>
      <c r="AN15" s="290"/>
      <c r="AO15" s="290"/>
      <c r="AP15" s="291"/>
      <c r="AQ15" s="291"/>
      <c r="AR15" s="291"/>
      <c r="AS15" s="291"/>
      <c r="AT15" s="291"/>
      <c r="AU15" s="292"/>
    </row>
    <row r="16" spans="1:48" ht="22.5" customHeight="1" x14ac:dyDescent="0.2">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x14ac:dyDescent="0.2">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x14ac:dyDescent="0.2">
      <c r="A18" s="293" t="s">
        <v>11</v>
      </c>
      <c r="B18" s="294"/>
      <c r="C18" s="294"/>
      <c r="D18" s="294"/>
      <c r="E18" s="294"/>
      <c r="F18" s="294"/>
      <c r="G18" s="294"/>
      <c r="H18" s="294"/>
      <c r="I18" s="294"/>
      <c r="J18" s="294"/>
      <c r="K18" s="295" t="s">
        <v>6</v>
      </c>
      <c r="L18" s="295"/>
      <c r="M18" s="295"/>
      <c r="N18" s="295"/>
      <c r="O18" s="295"/>
      <c r="P18" s="295"/>
      <c r="Q18" s="295"/>
      <c r="R18" s="295" t="s">
        <v>44</v>
      </c>
      <c r="S18" s="295"/>
      <c r="T18" s="295"/>
      <c r="U18" s="295"/>
      <c r="V18" s="295"/>
      <c r="W18" s="295"/>
      <c r="X18" s="295"/>
      <c r="Y18" s="296" t="s">
        <v>70</v>
      </c>
      <c r="Z18" s="296"/>
      <c r="AA18" s="296"/>
      <c r="AB18" s="296"/>
      <c r="AC18" s="296"/>
      <c r="AD18" s="296"/>
      <c r="AE18" s="296"/>
      <c r="AF18" s="297" t="s">
        <v>156</v>
      </c>
      <c r="AG18" s="298"/>
      <c r="AH18" s="298"/>
      <c r="AI18" s="298"/>
      <c r="AJ18" s="298"/>
      <c r="AK18" s="298"/>
      <c r="AL18" s="299"/>
      <c r="AM18" s="104"/>
      <c r="AN18" s="104"/>
      <c r="AO18" s="104"/>
      <c r="AP18" s="104"/>
      <c r="AQ18" s="104"/>
      <c r="AR18" s="16"/>
      <c r="AS18" s="16"/>
      <c r="AT18" s="16"/>
      <c r="AU18" s="16"/>
    </row>
    <row r="19" spans="1:48" ht="41.25" customHeight="1" x14ac:dyDescent="0.2">
      <c r="A19" s="306">
        <f>IF(AH5="",0,AH5)</f>
        <v>0</v>
      </c>
      <c r="B19" s="307"/>
      <c r="C19" s="307"/>
      <c r="D19" s="307"/>
      <c r="E19" s="307"/>
      <c r="F19" s="307"/>
      <c r="G19" s="307"/>
      <c r="H19" s="307"/>
      <c r="I19" s="308"/>
      <c r="J19" s="105" t="s">
        <v>67</v>
      </c>
      <c r="K19" s="309">
        <v>5000</v>
      </c>
      <c r="L19" s="309"/>
      <c r="M19" s="309"/>
      <c r="N19" s="309"/>
      <c r="O19" s="310"/>
      <c r="P19" s="304" t="s">
        <v>125</v>
      </c>
      <c r="Q19" s="311"/>
      <c r="R19" s="302">
        <f>IF(AH5="",0,A19*K19)</f>
        <v>0</v>
      </c>
      <c r="S19" s="302"/>
      <c r="T19" s="302"/>
      <c r="U19" s="302"/>
      <c r="V19" s="303"/>
      <c r="W19" s="304" t="s">
        <v>125</v>
      </c>
      <c r="X19" s="311"/>
      <c r="Y19" s="332"/>
      <c r="Z19" s="333"/>
      <c r="AA19" s="333"/>
      <c r="AB19" s="333"/>
      <c r="AC19" s="333"/>
      <c r="AD19" s="333"/>
      <c r="AE19" s="166" t="s">
        <v>71</v>
      </c>
      <c r="AF19" s="302">
        <f>R19*Y19/6</f>
        <v>0</v>
      </c>
      <c r="AG19" s="302"/>
      <c r="AH19" s="302"/>
      <c r="AI19" s="302"/>
      <c r="AJ19" s="303"/>
      <c r="AK19" s="304" t="s">
        <v>126</v>
      </c>
      <c r="AL19" s="305"/>
      <c r="AM19" s="16"/>
      <c r="AN19" s="16"/>
      <c r="AO19" s="16"/>
      <c r="AP19" s="170"/>
      <c r="AQ19" s="170"/>
      <c r="AR19" s="16"/>
      <c r="AS19" s="16"/>
      <c r="AT19" s="16"/>
      <c r="AU19" s="16"/>
      <c r="AV19" s="107"/>
    </row>
    <row r="20" spans="1:48" ht="22.5" customHeight="1" x14ac:dyDescent="0.2">
      <c r="A20" s="15"/>
      <c r="B20" s="15"/>
      <c r="C20" s="15"/>
      <c r="D20" s="15"/>
      <c r="E20" s="15"/>
      <c r="F20" s="15"/>
      <c r="G20" s="108"/>
      <c r="H20" s="15"/>
      <c r="I20" s="15"/>
      <c r="J20" s="15"/>
      <c r="K20" s="102"/>
      <c r="L20" s="103"/>
      <c r="M20" s="15"/>
      <c r="N20" s="16"/>
      <c r="O20" s="16"/>
      <c r="P20" s="16"/>
      <c r="Q20" s="16"/>
      <c r="R20" s="16"/>
      <c r="S20" s="16"/>
      <c r="T20" s="16"/>
      <c r="U20" s="16"/>
      <c r="V20" s="16"/>
      <c r="W20" s="16"/>
      <c r="X20" s="16"/>
      <c r="Y20" s="167"/>
      <c r="Z20" s="167"/>
      <c r="AA20" s="167"/>
      <c r="AB20" s="167"/>
      <c r="AC20" s="167"/>
      <c r="AD20" s="167"/>
      <c r="AE20" s="167"/>
      <c r="AF20" s="16"/>
      <c r="AG20" s="16"/>
      <c r="AH20" s="16"/>
      <c r="AI20" s="16"/>
      <c r="AJ20" s="16"/>
      <c r="AK20" s="16"/>
      <c r="AL20" s="16"/>
      <c r="AM20" s="16"/>
      <c r="AN20" s="16"/>
      <c r="AO20" s="16"/>
      <c r="AP20" s="16"/>
      <c r="AQ20" s="16"/>
      <c r="AR20" s="16"/>
      <c r="AS20" s="16"/>
      <c r="AT20" s="16"/>
      <c r="AU20" s="16"/>
    </row>
    <row r="21" spans="1:48" x14ac:dyDescent="0.2">
      <c r="A21" s="15"/>
      <c r="B21" s="15"/>
      <c r="C21" s="15"/>
      <c r="D21" s="15"/>
      <c r="E21" s="15"/>
      <c r="F21" s="15"/>
      <c r="G21" s="15"/>
      <c r="H21" s="15"/>
      <c r="I21" s="15"/>
      <c r="J21" s="15"/>
      <c r="K21" s="102"/>
      <c r="L21" s="103"/>
      <c r="M21" s="15"/>
      <c r="N21" s="16"/>
      <c r="O21" s="16"/>
      <c r="P21" s="16"/>
      <c r="Q21" s="16"/>
      <c r="R21" s="16"/>
      <c r="S21" s="16"/>
      <c r="T21" s="16"/>
      <c r="U21" s="16"/>
      <c r="V21" s="16"/>
      <c r="W21" s="16"/>
      <c r="X21" s="16"/>
      <c r="Y21" s="167"/>
      <c r="Z21" s="167"/>
      <c r="AA21" s="167"/>
      <c r="AB21" s="167"/>
      <c r="AC21" s="167"/>
      <c r="AD21" s="167"/>
      <c r="AE21" s="167"/>
      <c r="AF21" s="16"/>
      <c r="AG21" s="16"/>
      <c r="AH21" s="16"/>
      <c r="AI21" s="16"/>
      <c r="AJ21" s="16"/>
      <c r="AK21" s="16"/>
      <c r="AL21" s="16"/>
      <c r="AM21" s="16"/>
      <c r="AN21" s="16"/>
      <c r="AO21" s="16"/>
      <c r="AP21" s="16"/>
      <c r="AQ21" s="16"/>
      <c r="AR21" s="16"/>
      <c r="AS21" s="16"/>
      <c r="AT21" s="16"/>
      <c r="AU21" s="16"/>
    </row>
    <row r="22" spans="1:48" ht="41.25" customHeight="1" x14ac:dyDescent="0.2">
      <c r="A22" s="293" t="s">
        <v>11</v>
      </c>
      <c r="B22" s="294"/>
      <c r="C22" s="294"/>
      <c r="D22" s="294"/>
      <c r="E22" s="294"/>
      <c r="F22" s="294"/>
      <c r="G22" s="294"/>
      <c r="H22" s="294"/>
      <c r="I22" s="294"/>
      <c r="J22" s="294"/>
      <c r="K22" s="295" t="s">
        <v>6</v>
      </c>
      <c r="L22" s="295"/>
      <c r="M22" s="295"/>
      <c r="N22" s="295"/>
      <c r="O22" s="295"/>
      <c r="P22" s="295"/>
      <c r="Q22" s="295"/>
      <c r="R22" s="295" t="s">
        <v>44</v>
      </c>
      <c r="S22" s="295"/>
      <c r="T22" s="295"/>
      <c r="U22" s="295"/>
      <c r="V22" s="295"/>
      <c r="W22" s="295"/>
      <c r="X22" s="295"/>
      <c r="Y22" s="334" t="s">
        <v>182</v>
      </c>
      <c r="Z22" s="334"/>
      <c r="AA22" s="334"/>
      <c r="AB22" s="334"/>
      <c r="AC22" s="334"/>
      <c r="AD22" s="334"/>
      <c r="AE22" s="334"/>
      <c r="AF22" s="297" t="s">
        <v>183</v>
      </c>
      <c r="AG22" s="298"/>
      <c r="AH22" s="298"/>
      <c r="AI22" s="298"/>
      <c r="AJ22" s="298"/>
      <c r="AK22" s="298"/>
      <c r="AL22" s="299"/>
      <c r="AM22" s="104"/>
      <c r="AN22" s="104"/>
      <c r="AO22" s="104"/>
      <c r="AP22" s="104"/>
      <c r="AQ22" s="104"/>
      <c r="AR22" s="16"/>
      <c r="AS22" s="16"/>
      <c r="AT22" s="16"/>
      <c r="AU22" s="16"/>
    </row>
    <row r="23" spans="1:48" ht="41.25" customHeight="1" x14ac:dyDescent="0.2">
      <c r="A23" s="306">
        <f>IF(AM5="",0,AM5)</f>
        <v>0</v>
      </c>
      <c r="B23" s="307"/>
      <c r="C23" s="307"/>
      <c r="D23" s="307"/>
      <c r="E23" s="307"/>
      <c r="F23" s="307"/>
      <c r="G23" s="307"/>
      <c r="H23" s="307"/>
      <c r="I23" s="308"/>
      <c r="J23" s="105" t="s">
        <v>67</v>
      </c>
      <c r="K23" s="309">
        <v>3300</v>
      </c>
      <c r="L23" s="309"/>
      <c r="M23" s="309"/>
      <c r="N23" s="309"/>
      <c r="O23" s="310"/>
      <c r="P23" s="304" t="s">
        <v>125</v>
      </c>
      <c r="Q23" s="311"/>
      <c r="R23" s="302">
        <f>IF(AM5="",0,A23*K23)</f>
        <v>0</v>
      </c>
      <c r="S23" s="302"/>
      <c r="T23" s="302"/>
      <c r="U23" s="302"/>
      <c r="V23" s="303"/>
      <c r="W23" s="304" t="s">
        <v>125</v>
      </c>
      <c r="X23" s="311"/>
      <c r="Y23" s="332"/>
      <c r="Z23" s="333"/>
      <c r="AA23" s="333"/>
      <c r="AB23" s="333"/>
      <c r="AC23" s="333"/>
      <c r="AD23" s="333"/>
      <c r="AE23" s="166" t="s">
        <v>71</v>
      </c>
      <c r="AF23" s="302">
        <f>R23*Y23/6</f>
        <v>0</v>
      </c>
      <c r="AG23" s="302"/>
      <c r="AH23" s="302"/>
      <c r="AI23" s="302"/>
      <c r="AJ23" s="303"/>
      <c r="AK23" s="304" t="s">
        <v>126</v>
      </c>
      <c r="AL23" s="305"/>
      <c r="AM23" s="16"/>
      <c r="AN23" s="16"/>
      <c r="AO23" s="16"/>
      <c r="AP23" s="170"/>
      <c r="AQ23" s="170"/>
      <c r="AR23" s="16"/>
      <c r="AS23" s="16"/>
      <c r="AT23" s="16"/>
      <c r="AU23" s="16"/>
      <c r="AV23" s="107"/>
    </row>
    <row r="24" spans="1:48" ht="22.5" customHeight="1" x14ac:dyDescent="0.2">
      <c r="A24" s="15"/>
      <c r="B24" s="15"/>
      <c r="C24" s="15"/>
      <c r="D24" s="15"/>
      <c r="E24" s="15"/>
      <c r="F24" s="15"/>
      <c r="G24" s="108"/>
      <c r="H24" s="15"/>
      <c r="I24" s="15"/>
      <c r="J24" s="15"/>
      <c r="K24" s="102"/>
      <c r="L24" s="103"/>
      <c r="M24" s="15"/>
      <c r="N24" s="16"/>
      <c r="O24" s="16"/>
      <c r="P24" s="16"/>
      <c r="Q24" s="16"/>
      <c r="R24" s="16"/>
      <c r="S24" s="16"/>
      <c r="T24" s="16"/>
      <c r="U24" s="16"/>
      <c r="V24" s="16"/>
      <c r="W24" s="16"/>
      <c r="X24" s="16"/>
      <c r="Y24" s="167"/>
      <c r="Z24" s="167"/>
      <c r="AA24" s="167"/>
      <c r="AB24" s="167"/>
      <c r="AC24" s="167"/>
      <c r="AD24" s="167"/>
      <c r="AE24" s="167"/>
      <c r="AF24" s="16"/>
      <c r="AG24" s="16"/>
      <c r="AH24" s="16"/>
      <c r="AI24" s="16"/>
      <c r="AJ24" s="16"/>
      <c r="AK24" s="16"/>
      <c r="AL24" s="16"/>
      <c r="AM24" s="16"/>
      <c r="AN24" s="16"/>
      <c r="AO24" s="16"/>
      <c r="AP24" s="16"/>
      <c r="AQ24" s="16"/>
      <c r="AR24" s="16"/>
      <c r="AS24" s="16"/>
      <c r="AT24" s="16"/>
      <c r="AU24" s="16"/>
    </row>
    <row r="25" spans="1:48" ht="41.25" customHeight="1" x14ac:dyDescent="0.2">
      <c r="A25" s="293" t="s">
        <v>61</v>
      </c>
      <c r="B25" s="294"/>
      <c r="C25" s="294"/>
      <c r="D25" s="294"/>
      <c r="E25" s="294"/>
      <c r="F25" s="294"/>
      <c r="G25" s="294"/>
      <c r="H25" s="294"/>
      <c r="I25" s="294"/>
      <c r="J25" s="294"/>
      <c r="K25" s="295" t="s">
        <v>6</v>
      </c>
      <c r="L25" s="295"/>
      <c r="M25" s="295"/>
      <c r="N25" s="295"/>
      <c r="O25" s="295"/>
      <c r="P25" s="295"/>
      <c r="Q25" s="295"/>
      <c r="R25" s="295" t="s">
        <v>44</v>
      </c>
      <c r="S25" s="295"/>
      <c r="T25" s="295"/>
      <c r="U25" s="295"/>
      <c r="V25" s="295"/>
      <c r="W25" s="295"/>
      <c r="X25" s="295"/>
      <c r="Y25" s="334" t="s">
        <v>182</v>
      </c>
      <c r="Z25" s="334"/>
      <c r="AA25" s="334"/>
      <c r="AB25" s="334"/>
      <c r="AC25" s="334"/>
      <c r="AD25" s="334"/>
      <c r="AE25" s="334"/>
      <c r="AF25" s="297" t="s">
        <v>184</v>
      </c>
      <c r="AG25" s="298"/>
      <c r="AH25" s="298"/>
      <c r="AI25" s="298"/>
      <c r="AJ25" s="298"/>
      <c r="AK25" s="298"/>
      <c r="AL25" s="299"/>
      <c r="AM25" s="109"/>
      <c r="AN25" s="104"/>
      <c r="AO25" s="104"/>
      <c r="AP25" s="104"/>
      <c r="AQ25" s="104"/>
      <c r="AR25" s="16"/>
      <c r="AS25" s="16"/>
      <c r="AT25" s="16"/>
      <c r="AU25" s="16"/>
    </row>
    <row r="26" spans="1:48" ht="41.25" customHeight="1" x14ac:dyDescent="0.2">
      <c r="A26" s="306">
        <f>IF(AR5="",0,AR5)</f>
        <v>0</v>
      </c>
      <c r="B26" s="307"/>
      <c r="C26" s="307"/>
      <c r="D26" s="307"/>
      <c r="E26" s="307"/>
      <c r="F26" s="307"/>
      <c r="G26" s="307"/>
      <c r="H26" s="307"/>
      <c r="I26" s="308"/>
      <c r="J26" s="105" t="s">
        <v>67</v>
      </c>
      <c r="K26" s="309">
        <v>1650</v>
      </c>
      <c r="L26" s="309"/>
      <c r="M26" s="309"/>
      <c r="N26" s="309"/>
      <c r="O26" s="310"/>
      <c r="P26" s="304" t="s">
        <v>125</v>
      </c>
      <c r="Q26" s="311"/>
      <c r="R26" s="302">
        <f>IF(AR5="",0,A26*K26)</f>
        <v>0</v>
      </c>
      <c r="S26" s="302"/>
      <c r="T26" s="302"/>
      <c r="U26" s="302"/>
      <c r="V26" s="303"/>
      <c r="W26" s="304" t="s">
        <v>125</v>
      </c>
      <c r="X26" s="311"/>
      <c r="Y26" s="332"/>
      <c r="Z26" s="333"/>
      <c r="AA26" s="333"/>
      <c r="AB26" s="333"/>
      <c r="AC26" s="333"/>
      <c r="AD26" s="333"/>
      <c r="AE26" s="166" t="s">
        <v>71</v>
      </c>
      <c r="AF26" s="302">
        <f>R26*Y26/6</f>
        <v>0</v>
      </c>
      <c r="AG26" s="302"/>
      <c r="AH26" s="302"/>
      <c r="AI26" s="302"/>
      <c r="AJ26" s="303"/>
      <c r="AK26" s="304" t="s">
        <v>126</v>
      </c>
      <c r="AL26" s="305"/>
      <c r="AM26" s="16"/>
      <c r="AN26" s="16"/>
      <c r="AO26" s="16"/>
      <c r="AP26" s="170"/>
      <c r="AQ26" s="170"/>
      <c r="AR26" s="16"/>
      <c r="AS26" s="16"/>
      <c r="AT26" s="16"/>
      <c r="AU26" s="16"/>
      <c r="AV26" s="107"/>
    </row>
    <row r="27" spans="1:48" ht="22.5" customHeight="1" x14ac:dyDescent="0.2">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x14ac:dyDescent="0.2">
      <c r="AJ28" s="329" t="s">
        <v>56</v>
      </c>
      <c r="AK28" s="330"/>
      <c r="AL28" s="330"/>
      <c r="AM28" s="330"/>
      <c r="AN28" s="330"/>
      <c r="AO28" s="330"/>
      <c r="AP28" s="295"/>
      <c r="AQ28" s="295"/>
      <c r="AR28" s="295"/>
      <c r="AS28" s="295"/>
      <c r="AT28" s="295"/>
      <c r="AU28" s="331"/>
    </row>
    <row r="29" spans="1:48" ht="40.5" customHeight="1" x14ac:dyDescent="0.2">
      <c r="AJ29" s="312">
        <f>AF19+AF23+AF26</f>
        <v>0</v>
      </c>
      <c r="AK29" s="313"/>
      <c r="AL29" s="313"/>
      <c r="AM29" s="313"/>
      <c r="AN29" s="313"/>
      <c r="AO29" s="313"/>
      <c r="AP29" s="302"/>
      <c r="AQ29" s="302"/>
      <c r="AR29" s="302"/>
      <c r="AS29" s="303"/>
      <c r="AT29" s="304" t="s">
        <v>125</v>
      </c>
      <c r="AU29" s="305"/>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AK4 AK7:AO7">
    <cfRule type="containsBlanks" dxfId="76" priority="5">
      <formula>LEN(TRIM(AK4))=0</formula>
    </cfRule>
  </conditionalFormatting>
  <conditionalFormatting sqref="AM5:AN5">
    <cfRule type="containsBlanks" dxfId="75" priority="4">
      <formula>LEN(TRIM(AM5))=0</formula>
    </cfRule>
  </conditionalFormatting>
  <conditionalFormatting sqref="N3:R3 AP4 N7:AJ7 AP7:AU7">
    <cfRule type="containsBlanks" dxfId="74" priority="12">
      <formula>LEN(TRIM(N3))=0</formula>
    </cfRule>
  </conditionalFormatting>
  <conditionalFormatting sqref="N4:AE4">
    <cfRule type="containsBlanks" dxfId="73" priority="11">
      <formula>LEN(TRIM(N4))=0</formula>
    </cfRule>
  </conditionalFormatting>
  <conditionalFormatting sqref="N5:AE5">
    <cfRule type="containsBlanks" dxfId="72" priority="10">
      <formula>LEN(TRIM(N5))=0</formula>
    </cfRule>
  </conditionalFormatting>
  <conditionalFormatting sqref="AH5:AI5">
    <cfRule type="containsBlanks" dxfId="71" priority="9">
      <formula>LEN(TRIM(AH5))=0</formula>
    </cfRule>
  </conditionalFormatting>
  <conditionalFormatting sqref="S6:T6 V6:X6">
    <cfRule type="containsBlanks" dxfId="70" priority="8">
      <formula>LEN(TRIM(S6))=0</formula>
    </cfRule>
  </conditionalFormatting>
  <conditionalFormatting sqref="A10:A15">
    <cfRule type="containsBlanks" dxfId="69" priority="7">
      <formula>LEN(TRIM(A10))=0</formula>
    </cfRule>
  </conditionalFormatting>
  <conditionalFormatting sqref="AR5:AS5">
    <cfRule type="containsBlanks" dxfId="68" priority="6">
      <formula>LEN(TRIM(AR5))=0</formula>
    </cfRule>
  </conditionalFormatting>
  <conditionalFormatting sqref="Y19">
    <cfRule type="containsBlanks" dxfId="67" priority="1">
      <formula>LEN(TRIM(Y19))=0</formula>
    </cfRule>
  </conditionalFormatting>
  <conditionalFormatting sqref="Y23">
    <cfRule type="containsBlanks" dxfId="66" priority="3">
      <formula>LEN(TRIM(Y23))=0</formula>
    </cfRule>
  </conditionalFormatting>
  <conditionalFormatting sqref="Y26">
    <cfRule type="containsBlanks" dxfId="65" priority="2">
      <formula>LEN(TRIM(Y26))=0</formula>
    </cfRule>
  </conditionalFormatting>
  <dataValidations count="7">
    <dataValidation imeMode="halfAlpha" allowBlank="1" showInputMessage="1" showErrorMessage="1" sqref="AT5 AO5 AJ5" xr:uid="{F687C008-6BB5-413E-9513-CA4A25BD7D17}"/>
    <dataValidation imeMode="disabled" allowBlank="1" showInputMessage="1" showErrorMessage="1" sqref="AR5:AS5 AM5:AN5 S6:T6 V6:Y6 AH5:AI5" xr:uid="{017FB5DC-C846-4BC5-8161-74BDE5788653}"/>
    <dataValidation type="list" imeMode="disabled" allowBlank="1" showInputMessage="1" showErrorMessage="1" sqref="A10:A15" xr:uid="{09027E01-2A41-4BEB-BADD-7D16E544FC0D}">
      <formula1>"○"</formula1>
    </dataValidation>
    <dataValidation type="textLength" allowBlank="1" showErrorMessage="1" error="10桁で入力してください。" sqref="N3:R3" xr:uid="{B5A88EEC-E7C9-4ED8-82ED-DE05761279C2}">
      <formula1>9</formula1>
      <formula2>10</formula2>
    </dataValidation>
    <dataValidation type="list" allowBlank="1" showInputMessage="1" showErrorMessage="1" sqref="N5:AE5 D11:AU11" xr:uid="{705FE93E-3844-43CC-B1B6-30C65320DFFF}">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9CAEC0EE-71B0-44B1-86AA-2F148F225ADF}">
      <formula1>92</formula1>
      <formula2>45016</formula2>
    </dataValidation>
    <dataValidation type="list" allowBlank="1" showInputMessage="1" showErrorMessage="1" sqref="Y23 Y19 Y26" xr:uid="{6878CBC3-40E0-4A93-BB6E-D5A38727C523}">
      <formula1>"6,5,4,3,2,1"</formula1>
    </dataValidation>
  </dataValidations>
  <pageMargins left="0.59055118110236215" right="0.59055118110236215" top="0.75" bottom="0.75" header="0.3" footer="0.3"/>
  <pageSetup paperSize="9" scale="88"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29"/>
  <sheetViews>
    <sheetView view="pageBreakPreview" topLeftCell="A16" zoomScaleNormal="100" zoomScaleSheetLayoutView="100" workbookViewId="0">
      <selection activeCell="AF19" sqref="AF19:AL26"/>
    </sheetView>
  </sheetViews>
  <sheetFormatPr defaultRowHeight="12.6" x14ac:dyDescent="0.2"/>
  <cols>
    <col min="1" max="47" width="2.109375" style="3" customWidth="1"/>
    <col min="48" max="51" width="8.88671875" style="3"/>
    <col min="52" max="52" width="48.6640625" style="3" bestFit="1" customWidth="1"/>
    <col min="53" max="16384" width="8.88671875" style="3"/>
  </cols>
  <sheetData>
    <row r="1" spans="1:48" x14ac:dyDescent="0.2">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x14ac:dyDescent="0.2">
      <c r="A3" s="314" t="s">
        <v>0</v>
      </c>
      <c r="B3" s="315"/>
      <c r="C3" s="316"/>
      <c r="D3" s="84" t="s">
        <v>137</v>
      </c>
      <c r="E3" s="85"/>
      <c r="F3" s="85"/>
      <c r="G3" s="86"/>
      <c r="H3" s="86"/>
      <c r="I3" s="86"/>
      <c r="J3" s="86"/>
      <c r="K3" s="86"/>
      <c r="L3" s="86"/>
      <c r="M3" s="87"/>
      <c r="N3" s="260"/>
      <c r="O3" s="261"/>
      <c r="P3" s="261"/>
      <c r="Q3" s="261"/>
      <c r="R3" s="262"/>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x14ac:dyDescent="0.2">
      <c r="A4" s="317"/>
      <c r="B4" s="318"/>
      <c r="C4" s="319"/>
      <c r="D4" s="91" t="s">
        <v>33</v>
      </c>
      <c r="E4" s="21"/>
      <c r="F4" s="21"/>
      <c r="G4" s="92"/>
      <c r="H4" s="92"/>
      <c r="I4" s="92"/>
      <c r="J4" s="92"/>
      <c r="K4" s="92"/>
      <c r="L4" s="92"/>
      <c r="M4" s="93"/>
      <c r="N4" s="263"/>
      <c r="O4" s="198"/>
      <c r="P4" s="198"/>
      <c r="Q4" s="198"/>
      <c r="R4" s="198"/>
      <c r="S4" s="198"/>
      <c r="T4" s="198"/>
      <c r="U4" s="198"/>
      <c r="V4" s="198"/>
      <c r="W4" s="198"/>
      <c r="X4" s="198"/>
      <c r="Y4" s="198"/>
      <c r="Z4" s="198"/>
      <c r="AA4" s="198"/>
      <c r="AB4" s="198"/>
      <c r="AC4" s="198"/>
      <c r="AD4" s="198"/>
      <c r="AE4" s="198"/>
      <c r="AF4" s="264" t="s">
        <v>54</v>
      </c>
      <c r="AG4" s="181"/>
      <c r="AH4" s="181"/>
      <c r="AI4" s="181"/>
      <c r="AJ4" s="181"/>
      <c r="AK4" s="265"/>
      <c r="AL4" s="265"/>
      <c r="AM4" s="265"/>
      <c r="AN4" s="265"/>
      <c r="AO4" s="265"/>
      <c r="AP4" s="265"/>
      <c r="AQ4" s="265"/>
      <c r="AR4" s="265"/>
      <c r="AS4" s="265"/>
      <c r="AT4" s="265"/>
      <c r="AU4" s="266"/>
    </row>
    <row r="5" spans="1:48" ht="42" customHeight="1" x14ac:dyDescent="0.2">
      <c r="A5" s="317"/>
      <c r="B5" s="318"/>
      <c r="C5" s="319"/>
      <c r="D5" s="94" t="s">
        <v>4</v>
      </c>
      <c r="E5" s="16"/>
      <c r="F5" s="16"/>
      <c r="G5" s="15"/>
      <c r="H5" s="15"/>
      <c r="I5" s="15"/>
      <c r="J5" s="15"/>
      <c r="K5" s="15"/>
      <c r="L5" s="15"/>
      <c r="M5" s="95"/>
      <c r="N5" s="273"/>
      <c r="O5" s="273"/>
      <c r="P5" s="273"/>
      <c r="Q5" s="273"/>
      <c r="R5" s="273"/>
      <c r="S5" s="273"/>
      <c r="T5" s="273"/>
      <c r="U5" s="273"/>
      <c r="V5" s="273"/>
      <c r="W5" s="273"/>
      <c r="X5" s="273"/>
      <c r="Y5" s="273"/>
      <c r="Z5" s="273"/>
      <c r="AA5" s="273"/>
      <c r="AB5" s="273"/>
      <c r="AC5" s="273"/>
      <c r="AD5" s="273"/>
      <c r="AE5" s="274"/>
      <c r="AF5" s="275" t="s">
        <v>93</v>
      </c>
      <c r="AG5" s="268"/>
      <c r="AH5" s="269"/>
      <c r="AI5" s="269"/>
      <c r="AJ5" s="96" t="s">
        <v>47</v>
      </c>
      <c r="AK5" s="275" t="s">
        <v>69</v>
      </c>
      <c r="AL5" s="268"/>
      <c r="AM5" s="269"/>
      <c r="AN5" s="269"/>
      <c r="AO5" s="97" t="s">
        <v>47</v>
      </c>
      <c r="AP5" s="267" t="s">
        <v>41</v>
      </c>
      <c r="AQ5" s="268"/>
      <c r="AR5" s="269"/>
      <c r="AS5" s="269"/>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2">
      <c r="A6" s="317"/>
      <c r="B6" s="318"/>
      <c r="C6" s="319"/>
      <c r="D6" s="323" t="s">
        <v>42</v>
      </c>
      <c r="E6" s="324"/>
      <c r="F6" s="324"/>
      <c r="G6" s="324"/>
      <c r="H6" s="324"/>
      <c r="I6" s="324"/>
      <c r="J6" s="324"/>
      <c r="K6" s="324"/>
      <c r="L6" s="324"/>
      <c r="M6" s="325"/>
      <c r="N6" s="100" t="s">
        <v>7</v>
      </c>
      <c r="O6" s="100"/>
      <c r="P6" s="100"/>
      <c r="Q6" s="100"/>
      <c r="R6" s="100"/>
      <c r="S6" s="270"/>
      <c r="T6" s="270"/>
      <c r="U6" s="100" t="s">
        <v>5</v>
      </c>
      <c r="V6" s="270"/>
      <c r="W6" s="270"/>
      <c r="X6" s="270"/>
      <c r="Y6" s="101"/>
      <c r="Z6" s="100" t="s">
        <v>16</v>
      </c>
      <c r="AA6" s="100"/>
      <c r="AB6" s="100"/>
      <c r="AC6" s="100"/>
      <c r="AD6" s="100"/>
      <c r="AE6" s="100"/>
      <c r="AF6" s="271"/>
      <c r="AG6" s="271"/>
      <c r="AH6" s="271"/>
      <c r="AI6" s="271"/>
      <c r="AJ6" s="271"/>
      <c r="AK6" s="271"/>
      <c r="AL6" s="271"/>
      <c r="AM6" s="271"/>
      <c r="AN6" s="271"/>
      <c r="AO6" s="271"/>
      <c r="AP6" s="271"/>
      <c r="AQ6" s="271"/>
      <c r="AR6" s="271"/>
      <c r="AS6" s="271"/>
      <c r="AT6" s="271"/>
      <c r="AU6" s="272"/>
    </row>
    <row r="7" spans="1:48" ht="42" customHeight="1" x14ac:dyDescent="0.2">
      <c r="A7" s="320"/>
      <c r="B7" s="321"/>
      <c r="C7" s="322"/>
      <c r="D7" s="326"/>
      <c r="E7" s="327"/>
      <c r="F7" s="327"/>
      <c r="G7" s="327"/>
      <c r="H7" s="327"/>
      <c r="I7" s="327"/>
      <c r="J7" s="327"/>
      <c r="K7" s="327"/>
      <c r="L7" s="327"/>
      <c r="M7" s="328"/>
      <c r="N7" s="276"/>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8"/>
    </row>
    <row r="8" spans="1:48" x14ac:dyDescent="0.2">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x14ac:dyDescent="0.2">
      <c r="A9" s="279" t="s">
        <v>29</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2"/>
    </row>
    <row r="10" spans="1:48" ht="29.25" customHeight="1" x14ac:dyDescent="0.2">
      <c r="A10" s="283"/>
      <c r="B10" s="284"/>
      <c r="C10" s="285"/>
      <c r="D10" s="286" t="s">
        <v>164</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7"/>
    </row>
    <row r="11" spans="1:48" ht="29.25" customHeight="1" x14ac:dyDescent="0.2">
      <c r="A11" s="283"/>
      <c r="B11" s="284"/>
      <c r="C11" s="285"/>
      <c r="D11" s="288" t="s">
        <v>49</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9"/>
    </row>
    <row r="12" spans="1:48" ht="29.25" customHeight="1" x14ac:dyDescent="0.2">
      <c r="A12" s="283"/>
      <c r="B12" s="284"/>
      <c r="C12" s="285"/>
      <c r="D12" s="288" t="s">
        <v>48</v>
      </c>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9"/>
    </row>
    <row r="13" spans="1:48" ht="29.25" customHeight="1" x14ac:dyDescent="0.2">
      <c r="A13" s="283"/>
      <c r="B13" s="284"/>
      <c r="C13" s="285"/>
      <c r="D13" s="288" t="s">
        <v>30</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8" ht="29.25" customHeight="1" x14ac:dyDescent="0.2">
      <c r="A14" s="283"/>
      <c r="B14" s="284"/>
      <c r="C14" s="285"/>
      <c r="D14" s="288" t="s">
        <v>83</v>
      </c>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9"/>
    </row>
    <row r="15" spans="1:48" ht="29.25" customHeight="1" x14ac:dyDescent="0.2">
      <c r="A15" s="283"/>
      <c r="B15" s="284"/>
      <c r="C15" s="285"/>
      <c r="D15" s="290" t="s">
        <v>119</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0"/>
      <c r="AL15" s="290"/>
      <c r="AM15" s="290"/>
      <c r="AN15" s="290"/>
      <c r="AO15" s="290"/>
      <c r="AP15" s="291"/>
      <c r="AQ15" s="291"/>
      <c r="AR15" s="291"/>
      <c r="AS15" s="291"/>
      <c r="AT15" s="291"/>
      <c r="AU15" s="292"/>
    </row>
    <row r="16" spans="1:48" ht="22.5" customHeight="1" x14ac:dyDescent="0.2">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x14ac:dyDescent="0.2">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x14ac:dyDescent="0.2">
      <c r="A18" s="293" t="s">
        <v>11</v>
      </c>
      <c r="B18" s="294"/>
      <c r="C18" s="294"/>
      <c r="D18" s="294"/>
      <c r="E18" s="294"/>
      <c r="F18" s="294"/>
      <c r="G18" s="294"/>
      <c r="H18" s="294"/>
      <c r="I18" s="294"/>
      <c r="J18" s="294"/>
      <c r="K18" s="295" t="s">
        <v>6</v>
      </c>
      <c r="L18" s="295"/>
      <c r="M18" s="295"/>
      <c r="N18" s="295"/>
      <c r="O18" s="295"/>
      <c r="P18" s="295"/>
      <c r="Q18" s="295"/>
      <c r="R18" s="295" t="s">
        <v>44</v>
      </c>
      <c r="S18" s="295"/>
      <c r="T18" s="295"/>
      <c r="U18" s="295"/>
      <c r="V18" s="295"/>
      <c r="W18" s="295"/>
      <c r="X18" s="295"/>
      <c r="Y18" s="296" t="s">
        <v>70</v>
      </c>
      <c r="Z18" s="296"/>
      <c r="AA18" s="296"/>
      <c r="AB18" s="296"/>
      <c r="AC18" s="296"/>
      <c r="AD18" s="296"/>
      <c r="AE18" s="296"/>
      <c r="AF18" s="297" t="s">
        <v>156</v>
      </c>
      <c r="AG18" s="298"/>
      <c r="AH18" s="298"/>
      <c r="AI18" s="298"/>
      <c r="AJ18" s="298"/>
      <c r="AK18" s="298"/>
      <c r="AL18" s="299"/>
      <c r="AM18" s="104"/>
      <c r="AN18" s="104"/>
      <c r="AO18" s="104"/>
      <c r="AP18" s="104"/>
      <c r="AQ18" s="104"/>
      <c r="AR18" s="16"/>
      <c r="AS18" s="16"/>
      <c r="AT18" s="16"/>
      <c r="AU18" s="16"/>
    </row>
    <row r="19" spans="1:48" ht="41.25" customHeight="1" x14ac:dyDescent="0.2">
      <c r="A19" s="306">
        <f>IF(AH5="",0,AH5)</f>
        <v>0</v>
      </c>
      <c r="B19" s="307"/>
      <c r="C19" s="307"/>
      <c r="D19" s="307"/>
      <c r="E19" s="307"/>
      <c r="F19" s="307"/>
      <c r="G19" s="307"/>
      <c r="H19" s="307"/>
      <c r="I19" s="308"/>
      <c r="J19" s="105" t="s">
        <v>67</v>
      </c>
      <c r="K19" s="309">
        <v>5000</v>
      </c>
      <c r="L19" s="309"/>
      <c r="M19" s="309"/>
      <c r="N19" s="309"/>
      <c r="O19" s="310"/>
      <c r="P19" s="304" t="s">
        <v>125</v>
      </c>
      <c r="Q19" s="311"/>
      <c r="R19" s="302">
        <f>IF(AH5="",0,A19*K19)</f>
        <v>0</v>
      </c>
      <c r="S19" s="302"/>
      <c r="T19" s="302"/>
      <c r="U19" s="302"/>
      <c r="V19" s="303"/>
      <c r="W19" s="304" t="s">
        <v>125</v>
      </c>
      <c r="X19" s="311"/>
      <c r="Y19" s="332"/>
      <c r="Z19" s="333"/>
      <c r="AA19" s="333"/>
      <c r="AB19" s="333"/>
      <c r="AC19" s="333"/>
      <c r="AD19" s="333"/>
      <c r="AE19" s="166" t="s">
        <v>71</v>
      </c>
      <c r="AF19" s="302">
        <f>R19*Y19/6</f>
        <v>0</v>
      </c>
      <c r="AG19" s="302"/>
      <c r="AH19" s="302"/>
      <c r="AI19" s="302"/>
      <c r="AJ19" s="303"/>
      <c r="AK19" s="304" t="s">
        <v>126</v>
      </c>
      <c r="AL19" s="305"/>
      <c r="AM19" s="16"/>
      <c r="AN19" s="16"/>
      <c r="AO19" s="16"/>
      <c r="AP19" s="170"/>
      <c r="AQ19" s="170"/>
      <c r="AR19" s="16"/>
      <c r="AS19" s="16"/>
      <c r="AT19" s="16"/>
      <c r="AU19" s="16"/>
      <c r="AV19" s="107"/>
    </row>
    <row r="20" spans="1:48" ht="22.5" customHeight="1" x14ac:dyDescent="0.2">
      <c r="A20" s="15"/>
      <c r="B20" s="15"/>
      <c r="C20" s="15"/>
      <c r="D20" s="15"/>
      <c r="E20" s="15"/>
      <c r="F20" s="15"/>
      <c r="G20" s="108"/>
      <c r="H20" s="15"/>
      <c r="I20" s="15"/>
      <c r="J20" s="15"/>
      <c r="K20" s="102"/>
      <c r="L20" s="103"/>
      <c r="M20" s="15"/>
      <c r="N20" s="16"/>
      <c r="O20" s="16"/>
      <c r="P20" s="16"/>
      <c r="Q20" s="16"/>
      <c r="R20" s="16"/>
      <c r="S20" s="16"/>
      <c r="T20" s="16"/>
      <c r="U20" s="16"/>
      <c r="V20" s="16"/>
      <c r="W20" s="16"/>
      <c r="X20" s="16"/>
      <c r="Y20" s="167"/>
      <c r="Z20" s="167"/>
      <c r="AA20" s="167"/>
      <c r="AB20" s="167"/>
      <c r="AC20" s="167"/>
      <c r="AD20" s="167"/>
      <c r="AE20" s="167"/>
      <c r="AF20" s="16"/>
      <c r="AG20" s="16"/>
      <c r="AH20" s="16"/>
      <c r="AI20" s="16"/>
      <c r="AJ20" s="16"/>
      <c r="AK20" s="16"/>
      <c r="AL20" s="16"/>
      <c r="AM20" s="16"/>
      <c r="AN20" s="16"/>
      <c r="AO20" s="16"/>
      <c r="AP20" s="16"/>
      <c r="AQ20" s="16"/>
      <c r="AR20" s="16"/>
      <c r="AS20" s="16"/>
      <c r="AT20" s="16"/>
      <c r="AU20" s="16"/>
    </row>
    <row r="21" spans="1:48" x14ac:dyDescent="0.2">
      <c r="A21" s="15"/>
      <c r="B21" s="15"/>
      <c r="C21" s="15"/>
      <c r="D21" s="15"/>
      <c r="E21" s="15"/>
      <c r="F21" s="15"/>
      <c r="G21" s="15"/>
      <c r="H21" s="15"/>
      <c r="I21" s="15"/>
      <c r="J21" s="15"/>
      <c r="K21" s="102"/>
      <c r="L21" s="103"/>
      <c r="M21" s="15"/>
      <c r="N21" s="16"/>
      <c r="O21" s="16"/>
      <c r="P21" s="16"/>
      <c r="Q21" s="16"/>
      <c r="R21" s="16"/>
      <c r="S21" s="16"/>
      <c r="T21" s="16"/>
      <c r="U21" s="16"/>
      <c r="V21" s="16"/>
      <c r="W21" s="16"/>
      <c r="X21" s="16"/>
      <c r="Y21" s="167"/>
      <c r="Z21" s="167"/>
      <c r="AA21" s="167"/>
      <c r="AB21" s="167"/>
      <c r="AC21" s="167"/>
      <c r="AD21" s="167"/>
      <c r="AE21" s="167"/>
      <c r="AF21" s="16"/>
      <c r="AG21" s="16"/>
      <c r="AH21" s="16"/>
      <c r="AI21" s="16"/>
      <c r="AJ21" s="16"/>
      <c r="AK21" s="16"/>
      <c r="AL21" s="16"/>
      <c r="AM21" s="16"/>
      <c r="AN21" s="16"/>
      <c r="AO21" s="16"/>
      <c r="AP21" s="16"/>
      <c r="AQ21" s="16"/>
      <c r="AR21" s="16"/>
      <c r="AS21" s="16"/>
      <c r="AT21" s="16"/>
      <c r="AU21" s="16"/>
    </row>
    <row r="22" spans="1:48" ht="41.25" customHeight="1" x14ac:dyDescent="0.2">
      <c r="A22" s="293" t="s">
        <v>11</v>
      </c>
      <c r="B22" s="294"/>
      <c r="C22" s="294"/>
      <c r="D22" s="294"/>
      <c r="E22" s="294"/>
      <c r="F22" s="294"/>
      <c r="G22" s="294"/>
      <c r="H22" s="294"/>
      <c r="I22" s="294"/>
      <c r="J22" s="294"/>
      <c r="K22" s="295" t="s">
        <v>6</v>
      </c>
      <c r="L22" s="295"/>
      <c r="M22" s="295"/>
      <c r="N22" s="295"/>
      <c r="O22" s="295"/>
      <c r="P22" s="295"/>
      <c r="Q22" s="295"/>
      <c r="R22" s="295" t="s">
        <v>44</v>
      </c>
      <c r="S22" s="295"/>
      <c r="T22" s="295"/>
      <c r="U22" s="295"/>
      <c r="V22" s="295"/>
      <c r="W22" s="295"/>
      <c r="X22" s="295"/>
      <c r="Y22" s="334" t="s">
        <v>182</v>
      </c>
      <c r="Z22" s="334"/>
      <c r="AA22" s="334"/>
      <c r="AB22" s="334"/>
      <c r="AC22" s="334"/>
      <c r="AD22" s="334"/>
      <c r="AE22" s="334"/>
      <c r="AF22" s="297" t="s">
        <v>183</v>
      </c>
      <c r="AG22" s="298"/>
      <c r="AH22" s="298"/>
      <c r="AI22" s="298"/>
      <c r="AJ22" s="298"/>
      <c r="AK22" s="298"/>
      <c r="AL22" s="299"/>
      <c r="AM22" s="104"/>
      <c r="AN22" s="104"/>
      <c r="AO22" s="104"/>
      <c r="AP22" s="104"/>
      <c r="AQ22" s="104"/>
      <c r="AR22" s="16"/>
      <c r="AS22" s="16"/>
      <c r="AT22" s="16"/>
      <c r="AU22" s="16"/>
    </row>
    <row r="23" spans="1:48" ht="41.25" customHeight="1" x14ac:dyDescent="0.2">
      <c r="A23" s="306">
        <f>IF(AM5="",0,AM5)</f>
        <v>0</v>
      </c>
      <c r="B23" s="307"/>
      <c r="C23" s="307"/>
      <c r="D23" s="307"/>
      <c r="E23" s="307"/>
      <c r="F23" s="307"/>
      <c r="G23" s="307"/>
      <c r="H23" s="307"/>
      <c r="I23" s="308"/>
      <c r="J23" s="105" t="s">
        <v>67</v>
      </c>
      <c r="K23" s="309">
        <v>3300</v>
      </c>
      <c r="L23" s="309"/>
      <c r="M23" s="309"/>
      <c r="N23" s="309"/>
      <c r="O23" s="310"/>
      <c r="P23" s="304" t="s">
        <v>125</v>
      </c>
      <c r="Q23" s="311"/>
      <c r="R23" s="302">
        <f>IF(AM5="",0,A23*K23)</f>
        <v>0</v>
      </c>
      <c r="S23" s="302"/>
      <c r="T23" s="302"/>
      <c r="U23" s="302"/>
      <c r="V23" s="303"/>
      <c r="W23" s="304" t="s">
        <v>125</v>
      </c>
      <c r="X23" s="311"/>
      <c r="Y23" s="332"/>
      <c r="Z23" s="333"/>
      <c r="AA23" s="333"/>
      <c r="AB23" s="333"/>
      <c r="AC23" s="333"/>
      <c r="AD23" s="333"/>
      <c r="AE23" s="166" t="s">
        <v>71</v>
      </c>
      <c r="AF23" s="302">
        <f>R23*Y23/6</f>
        <v>0</v>
      </c>
      <c r="AG23" s="302"/>
      <c r="AH23" s="302"/>
      <c r="AI23" s="302"/>
      <c r="AJ23" s="303"/>
      <c r="AK23" s="304" t="s">
        <v>126</v>
      </c>
      <c r="AL23" s="305"/>
      <c r="AM23" s="16"/>
      <c r="AN23" s="16"/>
      <c r="AO23" s="16"/>
      <c r="AP23" s="170"/>
      <c r="AQ23" s="170"/>
      <c r="AR23" s="16"/>
      <c r="AS23" s="16"/>
      <c r="AT23" s="16"/>
      <c r="AU23" s="16"/>
      <c r="AV23" s="107"/>
    </row>
    <row r="24" spans="1:48" ht="22.5" customHeight="1" x14ac:dyDescent="0.2">
      <c r="A24" s="15"/>
      <c r="B24" s="15"/>
      <c r="C24" s="15"/>
      <c r="D24" s="15"/>
      <c r="E24" s="15"/>
      <c r="F24" s="15"/>
      <c r="G24" s="108"/>
      <c r="H24" s="15"/>
      <c r="I24" s="15"/>
      <c r="J24" s="15"/>
      <c r="K24" s="102"/>
      <c r="L24" s="103"/>
      <c r="M24" s="15"/>
      <c r="N24" s="16"/>
      <c r="O24" s="16"/>
      <c r="P24" s="16"/>
      <c r="Q24" s="16"/>
      <c r="R24" s="16"/>
      <c r="S24" s="16"/>
      <c r="T24" s="16"/>
      <c r="U24" s="16"/>
      <c r="V24" s="16"/>
      <c r="W24" s="16"/>
      <c r="X24" s="16"/>
      <c r="Y24" s="167"/>
      <c r="Z24" s="167"/>
      <c r="AA24" s="167"/>
      <c r="AB24" s="167"/>
      <c r="AC24" s="167"/>
      <c r="AD24" s="167"/>
      <c r="AE24" s="167"/>
      <c r="AF24" s="16"/>
      <c r="AG24" s="16"/>
      <c r="AH24" s="16"/>
      <c r="AI24" s="16"/>
      <c r="AJ24" s="16"/>
      <c r="AK24" s="16"/>
      <c r="AL24" s="16"/>
      <c r="AM24" s="16"/>
      <c r="AN24" s="16"/>
      <c r="AO24" s="16"/>
      <c r="AP24" s="16"/>
      <c r="AQ24" s="16"/>
      <c r="AR24" s="16"/>
      <c r="AS24" s="16"/>
      <c r="AT24" s="16"/>
      <c r="AU24" s="16"/>
    </row>
    <row r="25" spans="1:48" ht="41.25" customHeight="1" x14ac:dyDescent="0.2">
      <c r="A25" s="293" t="s">
        <v>61</v>
      </c>
      <c r="B25" s="294"/>
      <c r="C25" s="294"/>
      <c r="D25" s="294"/>
      <c r="E25" s="294"/>
      <c r="F25" s="294"/>
      <c r="G25" s="294"/>
      <c r="H25" s="294"/>
      <c r="I25" s="294"/>
      <c r="J25" s="294"/>
      <c r="K25" s="295" t="s">
        <v>6</v>
      </c>
      <c r="L25" s="295"/>
      <c r="M25" s="295"/>
      <c r="N25" s="295"/>
      <c r="O25" s="295"/>
      <c r="P25" s="295"/>
      <c r="Q25" s="295"/>
      <c r="R25" s="295" t="s">
        <v>44</v>
      </c>
      <c r="S25" s="295"/>
      <c r="T25" s="295"/>
      <c r="U25" s="295"/>
      <c r="V25" s="295"/>
      <c r="W25" s="295"/>
      <c r="X25" s="295"/>
      <c r="Y25" s="334" t="s">
        <v>182</v>
      </c>
      <c r="Z25" s="334"/>
      <c r="AA25" s="334"/>
      <c r="AB25" s="334"/>
      <c r="AC25" s="334"/>
      <c r="AD25" s="334"/>
      <c r="AE25" s="334"/>
      <c r="AF25" s="297" t="s">
        <v>184</v>
      </c>
      <c r="AG25" s="298"/>
      <c r="AH25" s="298"/>
      <c r="AI25" s="298"/>
      <c r="AJ25" s="298"/>
      <c r="AK25" s="298"/>
      <c r="AL25" s="299"/>
      <c r="AM25" s="109"/>
      <c r="AN25" s="104"/>
      <c r="AO25" s="104"/>
      <c r="AP25" s="104"/>
      <c r="AQ25" s="104"/>
      <c r="AR25" s="16"/>
      <c r="AS25" s="16"/>
      <c r="AT25" s="16"/>
      <c r="AU25" s="16"/>
    </row>
    <row r="26" spans="1:48" ht="41.25" customHeight="1" x14ac:dyDescent="0.2">
      <c r="A26" s="306">
        <f>IF(AR5="",0,AR5)</f>
        <v>0</v>
      </c>
      <c r="B26" s="307"/>
      <c r="C26" s="307"/>
      <c r="D26" s="307"/>
      <c r="E26" s="307"/>
      <c r="F26" s="307"/>
      <c r="G26" s="307"/>
      <c r="H26" s="307"/>
      <c r="I26" s="308"/>
      <c r="J26" s="105" t="s">
        <v>67</v>
      </c>
      <c r="K26" s="309">
        <v>1650</v>
      </c>
      <c r="L26" s="309"/>
      <c r="M26" s="309"/>
      <c r="N26" s="309"/>
      <c r="O26" s="310"/>
      <c r="P26" s="304" t="s">
        <v>125</v>
      </c>
      <c r="Q26" s="311"/>
      <c r="R26" s="302">
        <f>IF(AR5="",0,A26*K26)</f>
        <v>0</v>
      </c>
      <c r="S26" s="302"/>
      <c r="T26" s="302"/>
      <c r="U26" s="302"/>
      <c r="V26" s="303"/>
      <c r="W26" s="304" t="s">
        <v>125</v>
      </c>
      <c r="X26" s="311"/>
      <c r="Y26" s="332"/>
      <c r="Z26" s="333"/>
      <c r="AA26" s="333"/>
      <c r="AB26" s="333"/>
      <c r="AC26" s="333"/>
      <c r="AD26" s="333"/>
      <c r="AE26" s="166" t="s">
        <v>71</v>
      </c>
      <c r="AF26" s="302">
        <f>R26*Y26/6</f>
        <v>0</v>
      </c>
      <c r="AG26" s="302"/>
      <c r="AH26" s="302"/>
      <c r="AI26" s="302"/>
      <c r="AJ26" s="303"/>
      <c r="AK26" s="304" t="s">
        <v>126</v>
      </c>
      <c r="AL26" s="305"/>
      <c r="AM26" s="16"/>
      <c r="AN26" s="16"/>
      <c r="AO26" s="16"/>
      <c r="AP26" s="170"/>
      <c r="AQ26" s="170"/>
      <c r="AR26" s="16"/>
      <c r="AS26" s="16"/>
      <c r="AT26" s="16"/>
      <c r="AU26" s="16"/>
      <c r="AV26" s="107"/>
    </row>
    <row r="27" spans="1:48" ht="22.5" customHeight="1" x14ac:dyDescent="0.2">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x14ac:dyDescent="0.2">
      <c r="AJ28" s="329" t="s">
        <v>56</v>
      </c>
      <c r="AK28" s="330"/>
      <c r="AL28" s="330"/>
      <c r="AM28" s="330"/>
      <c r="AN28" s="330"/>
      <c r="AO28" s="330"/>
      <c r="AP28" s="295"/>
      <c r="AQ28" s="295"/>
      <c r="AR28" s="295"/>
      <c r="AS28" s="295"/>
      <c r="AT28" s="295"/>
      <c r="AU28" s="331"/>
    </row>
    <row r="29" spans="1:48" ht="40.5" customHeight="1" x14ac:dyDescent="0.2">
      <c r="AJ29" s="312">
        <f>AF19+AF23+AF26</f>
        <v>0</v>
      </c>
      <c r="AK29" s="313"/>
      <c r="AL29" s="313"/>
      <c r="AM29" s="313"/>
      <c r="AN29" s="313"/>
      <c r="AO29" s="313"/>
      <c r="AP29" s="302"/>
      <c r="AQ29" s="302"/>
      <c r="AR29" s="302"/>
      <c r="AS29" s="303"/>
      <c r="AT29" s="304" t="s">
        <v>125</v>
      </c>
      <c r="AU29" s="305"/>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AK4 AK7:AO7">
    <cfRule type="containsBlanks" dxfId="64" priority="5">
      <formula>LEN(TRIM(AK4))=0</formula>
    </cfRule>
  </conditionalFormatting>
  <conditionalFormatting sqref="AM5:AN5">
    <cfRule type="containsBlanks" dxfId="63" priority="4">
      <formula>LEN(TRIM(AM5))=0</formula>
    </cfRule>
  </conditionalFormatting>
  <conditionalFormatting sqref="N3:R3 AP4 N7:AJ7 AP7:AU7">
    <cfRule type="containsBlanks" dxfId="62" priority="12">
      <formula>LEN(TRIM(N3))=0</formula>
    </cfRule>
  </conditionalFormatting>
  <conditionalFormatting sqref="N4:AE4">
    <cfRule type="containsBlanks" dxfId="61" priority="11">
      <formula>LEN(TRIM(N4))=0</formula>
    </cfRule>
  </conditionalFormatting>
  <conditionalFormatting sqref="N5:AE5">
    <cfRule type="containsBlanks" dxfId="60" priority="10">
      <formula>LEN(TRIM(N5))=0</formula>
    </cfRule>
  </conditionalFormatting>
  <conditionalFormatting sqref="AH5:AI5">
    <cfRule type="containsBlanks" dxfId="59" priority="9">
      <formula>LEN(TRIM(AH5))=0</formula>
    </cfRule>
  </conditionalFormatting>
  <conditionalFormatting sqref="S6:T6 V6:X6">
    <cfRule type="containsBlanks" dxfId="58" priority="8">
      <formula>LEN(TRIM(S6))=0</formula>
    </cfRule>
  </conditionalFormatting>
  <conditionalFormatting sqref="A10:A15">
    <cfRule type="containsBlanks" dxfId="57" priority="7">
      <formula>LEN(TRIM(A10))=0</formula>
    </cfRule>
  </conditionalFormatting>
  <conditionalFormatting sqref="AR5:AS5">
    <cfRule type="containsBlanks" dxfId="56" priority="6">
      <formula>LEN(TRIM(AR5))=0</formula>
    </cfRule>
  </conditionalFormatting>
  <conditionalFormatting sqref="Y19">
    <cfRule type="containsBlanks" dxfId="55" priority="1">
      <formula>LEN(TRIM(Y19))=0</formula>
    </cfRule>
  </conditionalFormatting>
  <conditionalFormatting sqref="Y23">
    <cfRule type="containsBlanks" dxfId="54" priority="3">
      <formula>LEN(TRIM(Y23))=0</formula>
    </cfRule>
  </conditionalFormatting>
  <conditionalFormatting sqref="Y26">
    <cfRule type="containsBlanks" dxfId="53" priority="2">
      <formula>LEN(TRIM(Y26))=0</formula>
    </cfRule>
  </conditionalFormatting>
  <dataValidations count="7">
    <dataValidation imeMode="halfAlpha" allowBlank="1" showInputMessage="1" showErrorMessage="1" sqref="AT5 AO5 AJ5" xr:uid="{CA37EE91-EE8F-4788-9484-3B8A9A683F6F}"/>
    <dataValidation imeMode="disabled" allowBlank="1" showInputMessage="1" showErrorMessage="1" sqref="AR5:AS5 AM5:AN5 S6:T6 V6:Y6 AH5:AI5" xr:uid="{2A85821E-C034-4140-922E-7C1D944913E9}"/>
    <dataValidation type="list" imeMode="disabled" allowBlank="1" showInputMessage="1" showErrorMessage="1" sqref="A10:A15" xr:uid="{B20C6DF1-9F0C-44F0-996F-D103BB86D9EC}">
      <formula1>"○"</formula1>
    </dataValidation>
    <dataValidation type="textLength" allowBlank="1" showErrorMessage="1" error="10桁で入力してください。" sqref="N3:R3" xr:uid="{00166539-5A42-46E0-B73B-386C60221E96}">
      <formula1>9</formula1>
      <formula2>10</formula2>
    </dataValidation>
    <dataValidation type="list" allowBlank="1" showInputMessage="1" showErrorMessage="1" sqref="N5:AE5 D11:AU11" xr:uid="{B688308B-CEDF-4574-9F3E-7676D585AB7B}">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6AC515AE-564C-4039-A231-E64A05DDF88E}">
      <formula1>92</formula1>
      <formula2>45016</formula2>
    </dataValidation>
    <dataValidation type="list" allowBlank="1" showInputMessage="1" showErrorMessage="1" sqref="Y23 Y19 Y26" xr:uid="{83E8CE89-3E48-4D27-94EC-029D6E0E7B8D}">
      <formula1>"6,5,4,3,2,1"</formula1>
    </dataValidation>
  </dataValidations>
  <pageMargins left="0.59055118110236215" right="0.59055118110236215" top="0.75" bottom="0.75" header="0.3" footer="0.3"/>
  <pageSetup paperSize="9" scale="88"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9"/>
  <sheetViews>
    <sheetView view="pageBreakPreview" topLeftCell="A21" zoomScaleNormal="100" zoomScaleSheetLayoutView="100" workbookViewId="0">
      <selection activeCell="AF19" sqref="AF19:AL26"/>
    </sheetView>
  </sheetViews>
  <sheetFormatPr defaultRowHeight="12.6" x14ac:dyDescent="0.2"/>
  <cols>
    <col min="1" max="47" width="2.109375" style="3" customWidth="1"/>
    <col min="48" max="51" width="8.88671875" style="3"/>
    <col min="52" max="52" width="48.6640625" style="3" bestFit="1" customWidth="1"/>
    <col min="53" max="16384" width="8.88671875" style="3"/>
  </cols>
  <sheetData>
    <row r="1" spans="1:48" x14ac:dyDescent="0.2">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x14ac:dyDescent="0.2">
      <c r="A3" s="314" t="s">
        <v>0</v>
      </c>
      <c r="B3" s="315"/>
      <c r="C3" s="316"/>
      <c r="D3" s="84" t="s">
        <v>137</v>
      </c>
      <c r="E3" s="85"/>
      <c r="F3" s="85"/>
      <c r="G3" s="86"/>
      <c r="H3" s="86"/>
      <c r="I3" s="86"/>
      <c r="J3" s="86"/>
      <c r="K3" s="86"/>
      <c r="L3" s="86"/>
      <c r="M3" s="87"/>
      <c r="N3" s="260"/>
      <c r="O3" s="261"/>
      <c r="P3" s="261"/>
      <c r="Q3" s="261"/>
      <c r="R3" s="262"/>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x14ac:dyDescent="0.2">
      <c r="A4" s="317"/>
      <c r="B4" s="318"/>
      <c r="C4" s="319"/>
      <c r="D4" s="91" t="s">
        <v>33</v>
      </c>
      <c r="E4" s="21"/>
      <c r="F4" s="21"/>
      <c r="G4" s="92"/>
      <c r="H4" s="92"/>
      <c r="I4" s="92"/>
      <c r="J4" s="92"/>
      <c r="K4" s="92"/>
      <c r="L4" s="92"/>
      <c r="M4" s="93"/>
      <c r="N4" s="263"/>
      <c r="O4" s="198"/>
      <c r="P4" s="198"/>
      <c r="Q4" s="198"/>
      <c r="R4" s="198"/>
      <c r="S4" s="198"/>
      <c r="T4" s="198"/>
      <c r="U4" s="198"/>
      <c r="V4" s="198"/>
      <c r="W4" s="198"/>
      <c r="X4" s="198"/>
      <c r="Y4" s="198"/>
      <c r="Z4" s="198"/>
      <c r="AA4" s="198"/>
      <c r="AB4" s="198"/>
      <c r="AC4" s="198"/>
      <c r="AD4" s="198"/>
      <c r="AE4" s="198"/>
      <c r="AF4" s="264" t="s">
        <v>54</v>
      </c>
      <c r="AG4" s="181"/>
      <c r="AH4" s="181"/>
      <c r="AI4" s="181"/>
      <c r="AJ4" s="181"/>
      <c r="AK4" s="265"/>
      <c r="AL4" s="265"/>
      <c r="AM4" s="265"/>
      <c r="AN4" s="265"/>
      <c r="AO4" s="265"/>
      <c r="AP4" s="265"/>
      <c r="AQ4" s="265"/>
      <c r="AR4" s="265"/>
      <c r="AS4" s="265"/>
      <c r="AT4" s="265"/>
      <c r="AU4" s="266"/>
    </row>
    <row r="5" spans="1:48" ht="42" customHeight="1" x14ac:dyDescent="0.2">
      <c r="A5" s="317"/>
      <c r="B5" s="318"/>
      <c r="C5" s="319"/>
      <c r="D5" s="94" t="s">
        <v>4</v>
      </c>
      <c r="E5" s="16"/>
      <c r="F5" s="16"/>
      <c r="G5" s="15"/>
      <c r="H5" s="15"/>
      <c r="I5" s="15"/>
      <c r="J5" s="15"/>
      <c r="K5" s="15"/>
      <c r="L5" s="15"/>
      <c r="M5" s="95"/>
      <c r="N5" s="273"/>
      <c r="O5" s="273"/>
      <c r="P5" s="273"/>
      <c r="Q5" s="273"/>
      <c r="R5" s="273"/>
      <c r="S5" s="273"/>
      <c r="T5" s="273"/>
      <c r="U5" s="273"/>
      <c r="V5" s="273"/>
      <c r="W5" s="273"/>
      <c r="X5" s="273"/>
      <c r="Y5" s="273"/>
      <c r="Z5" s="273"/>
      <c r="AA5" s="273"/>
      <c r="AB5" s="273"/>
      <c r="AC5" s="273"/>
      <c r="AD5" s="273"/>
      <c r="AE5" s="274"/>
      <c r="AF5" s="275" t="s">
        <v>93</v>
      </c>
      <c r="AG5" s="268"/>
      <c r="AH5" s="269"/>
      <c r="AI5" s="269"/>
      <c r="AJ5" s="96" t="s">
        <v>47</v>
      </c>
      <c r="AK5" s="275" t="s">
        <v>69</v>
      </c>
      <c r="AL5" s="268"/>
      <c r="AM5" s="269"/>
      <c r="AN5" s="269"/>
      <c r="AO5" s="97" t="s">
        <v>47</v>
      </c>
      <c r="AP5" s="267" t="s">
        <v>41</v>
      </c>
      <c r="AQ5" s="268"/>
      <c r="AR5" s="269"/>
      <c r="AS5" s="269"/>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2">
      <c r="A6" s="317"/>
      <c r="B6" s="318"/>
      <c r="C6" s="319"/>
      <c r="D6" s="323" t="s">
        <v>42</v>
      </c>
      <c r="E6" s="324"/>
      <c r="F6" s="324"/>
      <c r="G6" s="324"/>
      <c r="H6" s="324"/>
      <c r="I6" s="324"/>
      <c r="J6" s="324"/>
      <c r="K6" s="324"/>
      <c r="L6" s="324"/>
      <c r="M6" s="325"/>
      <c r="N6" s="100" t="s">
        <v>7</v>
      </c>
      <c r="O6" s="100"/>
      <c r="P6" s="100"/>
      <c r="Q6" s="100"/>
      <c r="R6" s="100"/>
      <c r="S6" s="270"/>
      <c r="T6" s="270"/>
      <c r="U6" s="100" t="s">
        <v>5</v>
      </c>
      <c r="V6" s="270"/>
      <c r="W6" s="270"/>
      <c r="X6" s="270"/>
      <c r="Y6" s="101"/>
      <c r="Z6" s="100" t="s">
        <v>16</v>
      </c>
      <c r="AA6" s="100"/>
      <c r="AB6" s="100"/>
      <c r="AC6" s="100"/>
      <c r="AD6" s="100"/>
      <c r="AE6" s="100"/>
      <c r="AF6" s="271"/>
      <c r="AG6" s="271"/>
      <c r="AH6" s="271"/>
      <c r="AI6" s="271"/>
      <c r="AJ6" s="271"/>
      <c r="AK6" s="271"/>
      <c r="AL6" s="271"/>
      <c r="AM6" s="271"/>
      <c r="AN6" s="271"/>
      <c r="AO6" s="271"/>
      <c r="AP6" s="271"/>
      <c r="AQ6" s="271"/>
      <c r="AR6" s="271"/>
      <c r="AS6" s="271"/>
      <c r="AT6" s="271"/>
      <c r="AU6" s="272"/>
    </row>
    <row r="7" spans="1:48" ht="42" customHeight="1" x14ac:dyDescent="0.2">
      <c r="A7" s="320"/>
      <c r="B7" s="321"/>
      <c r="C7" s="322"/>
      <c r="D7" s="326"/>
      <c r="E7" s="327"/>
      <c r="F7" s="327"/>
      <c r="G7" s="327"/>
      <c r="H7" s="327"/>
      <c r="I7" s="327"/>
      <c r="J7" s="327"/>
      <c r="K7" s="327"/>
      <c r="L7" s="327"/>
      <c r="M7" s="328"/>
      <c r="N7" s="276"/>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8"/>
    </row>
    <row r="8" spans="1:48" x14ac:dyDescent="0.2">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x14ac:dyDescent="0.2">
      <c r="A9" s="279" t="s">
        <v>29</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2"/>
    </row>
    <row r="10" spans="1:48" ht="29.25" customHeight="1" x14ac:dyDescent="0.2">
      <c r="A10" s="283"/>
      <c r="B10" s="284"/>
      <c r="C10" s="285"/>
      <c r="D10" s="286" t="s">
        <v>164</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7"/>
    </row>
    <row r="11" spans="1:48" ht="29.25" customHeight="1" x14ac:dyDescent="0.2">
      <c r="A11" s="283"/>
      <c r="B11" s="284"/>
      <c r="C11" s="285"/>
      <c r="D11" s="288" t="s">
        <v>49</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9"/>
    </row>
    <row r="12" spans="1:48" ht="29.25" customHeight="1" x14ac:dyDescent="0.2">
      <c r="A12" s="283"/>
      <c r="B12" s="284"/>
      <c r="C12" s="285"/>
      <c r="D12" s="288" t="s">
        <v>48</v>
      </c>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9"/>
    </row>
    <row r="13" spans="1:48" ht="29.25" customHeight="1" x14ac:dyDescent="0.2">
      <c r="A13" s="283"/>
      <c r="B13" s="284"/>
      <c r="C13" s="285"/>
      <c r="D13" s="288" t="s">
        <v>30</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8" ht="29.25" customHeight="1" x14ac:dyDescent="0.2">
      <c r="A14" s="283"/>
      <c r="B14" s="284"/>
      <c r="C14" s="285"/>
      <c r="D14" s="288" t="s">
        <v>83</v>
      </c>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9"/>
    </row>
    <row r="15" spans="1:48" ht="29.25" customHeight="1" x14ac:dyDescent="0.2">
      <c r="A15" s="283"/>
      <c r="B15" s="284"/>
      <c r="C15" s="285"/>
      <c r="D15" s="290" t="s">
        <v>119</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0"/>
      <c r="AL15" s="290"/>
      <c r="AM15" s="290"/>
      <c r="AN15" s="290"/>
      <c r="AO15" s="290"/>
      <c r="AP15" s="291"/>
      <c r="AQ15" s="291"/>
      <c r="AR15" s="291"/>
      <c r="AS15" s="291"/>
      <c r="AT15" s="291"/>
      <c r="AU15" s="292"/>
    </row>
    <row r="16" spans="1:48" ht="22.5" customHeight="1" x14ac:dyDescent="0.2">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x14ac:dyDescent="0.2">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x14ac:dyDescent="0.2">
      <c r="A18" s="293" t="s">
        <v>11</v>
      </c>
      <c r="B18" s="294"/>
      <c r="C18" s="294"/>
      <c r="D18" s="294"/>
      <c r="E18" s="294"/>
      <c r="F18" s="294"/>
      <c r="G18" s="294"/>
      <c r="H18" s="294"/>
      <c r="I18" s="294"/>
      <c r="J18" s="294"/>
      <c r="K18" s="295" t="s">
        <v>6</v>
      </c>
      <c r="L18" s="295"/>
      <c r="M18" s="295"/>
      <c r="N18" s="295"/>
      <c r="O18" s="295"/>
      <c r="P18" s="295"/>
      <c r="Q18" s="295"/>
      <c r="R18" s="295" t="s">
        <v>44</v>
      </c>
      <c r="S18" s="295"/>
      <c r="T18" s="295"/>
      <c r="U18" s="295"/>
      <c r="V18" s="295"/>
      <c r="W18" s="295"/>
      <c r="X18" s="295"/>
      <c r="Y18" s="296" t="s">
        <v>70</v>
      </c>
      <c r="Z18" s="296"/>
      <c r="AA18" s="296"/>
      <c r="AB18" s="296"/>
      <c r="AC18" s="296"/>
      <c r="AD18" s="296"/>
      <c r="AE18" s="296"/>
      <c r="AF18" s="297" t="s">
        <v>156</v>
      </c>
      <c r="AG18" s="298"/>
      <c r="AH18" s="298"/>
      <c r="AI18" s="298"/>
      <c r="AJ18" s="298"/>
      <c r="AK18" s="298"/>
      <c r="AL18" s="299"/>
      <c r="AM18" s="104"/>
      <c r="AN18" s="104"/>
      <c r="AO18" s="104"/>
      <c r="AP18" s="104"/>
      <c r="AQ18" s="104"/>
      <c r="AR18" s="16"/>
      <c r="AS18" s="16"/>
      <c r="AT18" s="16"/>
      <c r="AU18" s="16"/>
    </row>
    <row r="19" spans="1:48" ht="41.25" customHeight="1" x14ac:dyDescent="0.2">
      <c r="A19" s="306">
        <f>IF(AH5="",0,AH5)</f>
        <v>0</v>
      </c>
      <c r="B19" s="307"/>
      <c r="C19" s="307"/>
      <c r="D19" s="307"/>
      <c r="E19" s="307"/>
      <c r="F19" s="307"/>
      <c r="G19" s="307"/>
      <c r="H19" s="307"/>
      <c r="I19" s="308"/>
      <c r="J19" s="105" t="s">
        <v>67</v>
      </c>
      <c r="K19" s="309">
        <v>5000</v>
      </c>
      <c r="L19" s="309"/>
      <c r="M19" s="309"/>
      <c r="N19" s="309"/>
      <c r="O19" s="310"/>
      <c r="P19" s="304" t="s">
        <v>125</v>
      </c>
      <c r="Q19" s="311"/>
      <c r="R19" s="302">
        <f>IF(AH5="",0,A19*K19)</f>
        <v>0</v>
      </c>
      <c r="S19" s="302"/>
      <c r="T19" s="302"/>
      <c r="U19" s="302"/>
      <c r="V19" s="303"/>
      <c r="W19" s="304" t="s">
        <v>125</v>
      </c>
      <c r="X19" s="311"/>
      <c r="Y19" s="332"/>
      <c r="Z19" s="333"/>
      <c r="AA19" s="333"/>
      <c r="AB19" s="333"/>
      <c r="AC19" s="333"/>
      <c r="AD19" s="333"/>
      <c r="AE19" s="166" t="s">
        <v>71</v>
      </c>
      <c r="AF19" s="302">
        <f>R19*Y19/6</f>
        <v>0</v>
      </c>
      <c r="AG19" s="302"/>
      <c r="AH19" s="302"/>
      <c r="AI19" s="302"/>
      <c r="AJ19" s="303"/>
      <c r="AK19" s="304" t="s">
        <v>126</v>
      </c>
      <c r="AL19" s="305"/>
      <c r="AM19" s="16"/>
      <c r="AN19" s="16"/>
      <c r="AO19" s="16"/>
      <c r="AP19" s="170"/>
      <c r="AQ19" s="170"/>
      <c r="AR19" s="16"/>
      <c r="AS19" s="16"/>
      <c r="AT19" s="16"/>
      <c r="AU19" s="16"/>
      <c r="AV19" s="107"/>
    </row>
    <row r="20" spans="1:48" ht="22.5" customHeight="1" x14ac:dyDescent="0.2">
      <c r="A20" s="15"/>
      <c r="B20" s="15"/>
      <c r="C20" s="15"/>
      <c r="D20" s="15"/>
      <c r="E20" s="15"/>
      <c r="F20" s="15"/>
      <c r="G20" s="108"/>
      <c r="H20" s="15"/>
      <c r="I20" s="15"/>
      <c r="J20" s="15"/>
      <c r="K20" s="102"/>
      <c r="L20" s="103"/>
      <c r="M20" s="15"/>
      <c r="N20" s="16"/>
      <c r="O20" s="16"/>
      <c r="P20" s="16"/>
      <c r="Q20" s="16"/>
      <c r="R20" s="16"/>
      <c r="S20" s="16"/>
      <c r="T20" s="16"/>
      <c r="U20" s="16"/>
      <c r="V20" s="16"/>
      <c r="W20" s="16"/>
      <c r="X20" s="16"/>
      <c r="Y20" s="167"/>
      <c r="Z20" s="167"/>
      <c r="AA20" s="167"/>
      <c r="AB20" s="167"/>
      <c r="AC20" s="167"/>
      <c r="AD20" s="167"/>
      <c r="AE20" s="167"/>
      <c r="AF20" s="16"/>
      <c r="AG20" s="16"/>
      <c r="AH20" s="16"/>
      <c r="AI20" s="16"/>
      <c r="AJ20" s="16"/>
      <c r="AK20" s="16"/>
      <c r="AL20" s="16"/>
      <c r="AM20" s="16"/>
      <c r="AN20" s="16"/>
      <c r="AO20" s="16"/>
      <c r="AP20" s="16"/>
      <c r="AQ20" s="16"/>
      <c r="AR20" s="16"/>
      <c r="AS20" s="16"/>
      <c r="AT20" s="16"/>
      <c r="AU20" s="16"/>
    </row>
    <row r="21" spans="1:48" x14ac:dyDescent="0.2">
      <c r="A21" s="15"/>
      <c r="B21" s="15"/>
      <c r="C21" s="15"/>
      <c r="D21" s="15"/>
      <c r="E21" s="15"/>
      <c r="F21" s="15"/>
      <c r="G21" s="15"/>
      <c r="H21" s="15"/>
      <c r="I21" s="15"/>
      <c r="J21" s="15"/>
      <c r="K21" s="102"/>
      <c r="L21" s="103"/>
      <c r="M21" s="15"/>
      <c r="N21" s="16"/>
      <c r="O21" s="16"/>
      <c r="P21" s="16"/>
      <c r="Q21" s="16"/>
      <c r="R21" s="16"/>
      <c r="S21" s="16"/>
      <c r="T21" s="16"/>
      <c r="U21" s="16"/>
      <c r="V21" s="16"/>
      <c r="W21" s="16"/>
      <c r="X21" s="16"/>
      <c r="Y21" s="167"/>
      <c r="Z21" s="167"/>
      <c r="AA21" s="167"/>
      <c r="AB21" s="167"/>
      <c r="AC21" s="167"/>
      <c r="AD21" s="167"/>
      <c r="AE21" s="167"/>
      <c r="AF21" s="16"/>
      <c r="AG21" s="16"/>
      <c r="AH21" s="16"/>
      <c r="AI21" s="16"/>
      <c r="AJ21" s="16"/>
      <c r="AK21" s="16"/>
      <c r="AL21" s="16"/>
      <c r="AM21" s="16"/>
      <c r="AN21" s="16"/>
      <c r="AO21" s="16"/>
      <c r="AP21" s="16"/>
      <c r="AQ21" s="16"/>
      <c r="AR21" s="16"/>
      <c r="AS21" s="16"/>
      <c r="AT21" s="16"/>
      <c r="AU21" s="16"/>
    </row>
    <row r="22" spans="1:48" ht="41.25" customHeight="1" x14ac:dyDescent="0.2">
      <c r="A22" s="293" t="s">
        <v>11</v>
      </c>
      <c r="B22" s="294"/>
      <c r="C22" s="294"/>
      <c r="D22" s="294"/>
      <c r="E22" s="294"/>
      <c r="F22" s="294"/>
      <c r="G22" s="294"/>
      <c r="H22" s="294"/>
      <c r="I22" s="294"/>
      <c r="J22" s="294"/>
      <c r="K22" s="295" t="s">
        <v>6</v>
      </c>
      <c r="L22" s="295"/>
      <c r="M22" s="295"/>
      <c r="N22" s="295"/>
      <c r="O22" s="295"/>
      <c r="P22" s="295"/>
      <c r="Q22" s="295"/>
      <c r="R22" s="295" t="s">
        <v>44</v>
      </c>
      <c r="S22" s="295"/>
      <c r="T22" s="295"/>
      <c r="U22" s="295"/>
      <c r="V22" s="295"/>
      <c r="W22" s="295"/>
      <c r="X22" s="295"/>
      <c r="Y22" s="334" t="s">
        <v>182</v>
      </c>
      <c r="Z22" s="334"/>
      <c r="AA22" s="334"/>
      <c r="AB22" s="334"/>
      <c r="AC22" s="334"/>
      <c r="AD22" s="334"/>
      <c r="AE22" s="334"/>
      <c r="AF22" s="297" t="s">
        <v>183</v>
      </c>
      <c r="AG22" s="298"/>
      <c r="AH22" s="298"/>
      <c r="AI22" s="298"/>
      <c r="AJ22" s="298"/>
      <c r="AK22" s="298"/>
      <c r="AL22" s="299"/>
      <c r="AM22" s="104"/>
      <c r="AN22" s="104"/>
      <c r="AO22" s="104"/>
      <c r="AP22" s="104"/>
      <c r="AQ22" s="104"/>
      <c r="AR22" s="16"/>
      <c r="AS22" s="16"/>
      <c r="AT22" s="16"/>
      <c r="AU22" s="16"/>
    </row>
    <row r="23" spans="1:48" ht="41.25" customHeight="1" x14ac:dyDescent="0.2">
      <c r="A23" s="306">
        <f>IF(AM5="",0,AM5)</f>
        <v>0</v>
      </c>
      <c r="B23" s="307"/>
      <c r="C23" s="307"/>
      <c r="D23" s="307"/>
      <c r="E23" s="307"/>
      <c r="F23" s="307"/>
      <c r="G23" s="307"/>
      <c r="H23" s="307"/>
      <c r="I23" s="308"/>
      <c r="J23" s="105" t="s">
        <v>67</v>
      </c>
      <c r="K23" s="309">
        <v>3300</v>
      </c>
      <c r="L23" s="309"/>
      <c r="M23" s="309"/>
      <c r="N23" s="309"/>
      <c r="O23" s="310"/>
      <c r="P23" s="304" t="s">
        <v>125</v>
      </c>
      <c r="Q23" s="311"/>
      <c r="R23" s="302">
        <f>IF(AM5="",0,A23*K23)</f>
        <v>0</v>
      </c>
      <c r="S23" s="302"/>
      <c r="T23" s="302"/>
      <c r="U23" s="302"/>
      <c r="V23" s="303"/>
      <c r="W23" s="304" t="s">
        <v>125</v>
      </c>
      <c r="X23" s="311"/>
      <c r="Y23" s="332"/>
      <c r="Z23" s="333"/>
      <c r="AA23" s="333"/>
      <c r="AB23" s="333"/>
      <c r="AC23" s="333"/>
      <c r="AD23" s="333"/>
      <c r="AE23" s="166" t="s">
        <v>71</v>
      </c>
      <c r="AF23" s="302">
        <f>R23*Y23/6</f>
        <v>0</v>
      </c>
      <c r="AG23" s="302"/>
      <c r="AH23" s="302"/>
      <c r="AI23" s="302"/>
      <c r="AJ23" s="303"/>
      <c r="AK23" s="304" t="s">
        <v>126</v>
      </c>
      <c r="AL23" s="305"/>
      <c r="AM23" s="16"/>
      <c r="AN23" s="16"/>
      <c r="AO23" s="16"/>
      <c r="AP23" s="170"/>
      <c r="AQ23" s="170"/>
      <c r="AR23" s="16"/>
      <c r="AS23" s="16"/>
      <c r="AT23" s="16"/>
      <c r="AU23" s="16"/>
      <c r="AV23" s="107"/>
    </row>
    <row r="24" spans="1:48" ht="22.5" customHeight="1" x14ac:dyDescent="0.2">
      <c r="A24" s="15"/>
      <c r="B24" s="15"/>
      <c r="C24" s="15"/>
      <c r="D24" s="15"/>
      <c r="E24" s="15"/>
      <c r="F24" s="15"/>
      <c r="G24" s="108"/>
      <c r="H24" s="15"/>
      <c r="I24" s="15"/>
      <c r="J24" s="15"/>
      <c r="K24" s="102"/>
      <c r="L24" s="103"/>
      <c r="M24" s="15"/>
      <c r="N24" s="16"/>
      <c r="O24" s="16"/>
      <c r="P24" s="16"/>
      <c r="Q24" s="16"/>
      <c r="R24" s="16"/>
      <c r="S24" s="16"/>
      <c r="T24" s="16"/>
      <c r="U24" s="16"/>
      <c r="V24" s="16"/>
      <c r="W24" s="16"/>
      <c r="X24" s="16"/>
      <c r="Y24" s="167"/>
      <c r="Z24" s="167"/>
      <c r="AA24" s="167"/>
      <c r="AB24" s="167"/>
      <c r="AC24" s="167"/>
      <c r="AD24" s="167"/>
      <c r="AE24" s="167"/>
      <c r="AF24" s="16"/>
      <c r="AG24" s="16"/>
      <c r="AH24" s="16"/>
      <c r="AI24" s="16"/>
      <c r="AJ24" s="16"/>
      <c r="AK24" s="16"/>
      <c r="AL24" s="16"/>
      <c r="AM24" s="16"/>
      <c r="AN24" s="16"/>
      <c r="AO24" s="16"/>
      <c r="AP24" s="16"/>
      <c r="AQ24" s="16"/>
      <c r="AR24" s="16"/>
      <c r="AS24" s="16"/>
      <c r="AT24" s="16"/>
      <c r="AU24" s="16"/>
    </row>
    <row r="25" spans="1:48" ht="41.25" customHeight="1" x14ac:dyDescent="0.2">
      <c r="A25" s="293" t="s">
        <v>61</v>
      </c>
      <c r="B25" s="294"/>
      <c r="C25" s="294"/>
      <c r="D25" s="294"/>
      <c r="E25" s="294"/>
      <c r="F25" s="294"/>
      <c r="G25" s="294"/>
      <c r="H25" s="294"/>
      <c r="I25" s="294"/>
      <c r="J25" s="294"/>
      <c r="K25" s="295" t="s">
        <v>6</v>
      </c>
      <c r="L25" s="295"/>
      <c r="M25" s="295"/>
      <c r="N25" s="295"/>
      <c r="O25" s="295"/>
      <c r="P25" s="295"/>
      <c r="Q25" s="295"/>
      <c r="R25" s="295" t="s">
        <v>44</v>
      </c>
      <c r="S25" s="295"/>
      <c r="T25" s="295"/>
      <c r="U25" s="295"/>
      <c r="V25" s="295"/>
      <c r="W25" s="295"/>
      <c r="X25" s="295"/>
      <c r="Y25" s="334" t="s">
        <v>182</v>
      </c>
      <c r="Z25" s="334"/>
      <c r="AA25" s="334"/>
      <c r="AB25" s="334"/>
      <c r="AC25" s="334"/>
      <c r="AD25" s="334"/>
      <c r="AE25" s="334"/>
      <c r="AF25" s="297" t="s">
        <v>184</v>
      </c>
      <c r="AG25" s="298"/>
      <c r="AH25" s="298"/>
      <c r="AI25" s="298"/>
      <c r="AJ25" s="298"/>
      <c r="AK25" s="298"/>
      <c r="AL25" s="299"/>
      <c r="AM25" s="109"/>
      <c r="AN25" s="104"/>
      <c r="AO25" s="104"/>
      <c r="AP25" s="104"/>
      <c r="AQ25" s="104"/>
      <c r="AR25" s="16"/>
      <c r="AS25" s="16"/>
      <c r="AT25" s="16"/>
      <c r="AU25" s="16"/>
    </row>
    <row r="26" spans="1:48" ht="41.25" customHeight="1" x14ac:dyDescent="0.2">
      <c r="A26" s="306">
        <f>IF(AR5="",0,AR5)</f>
        <v>0</v>
      </c>
      <c r="B26" s="307"/>
      <c r="C26" s="307"/>
      <c r="D26" s="307"/>
      <c r="E26" s="307"/>
      <c r="F26" s="307"/>
      <c r="G26" s="307"/>
      <c r="H26" s="307"/>
      <c r="I26" s="308"/>
      <c r="J26" s="105" t="s">
        <v>67</v>
      </c>
      <c r="K26" s="309">
        <v>1650</v>
      </c>
      <c r="L26" s="309"/>
      <c r="M26" s="309"/>
      <c r="N26" s="309"/>
      <c r="O26" s="310"/>
      <c r="P26" s="304" t="s">
        <v>125</v>
      </c>
      <c r="Q26" s="311"/>
      <c r="R26" s="302">
        <f>IF(AR5="",0,A26*K26)</f>
        <v>0</v>
      </c>
      <c r="S26" s="302"/>
      <c r="T26" s="302"/>
      <c r="U26" s="302"/>
      <c r="V26" s="303"/>
      <c r="W26" s="304" t="s">
        <v>125</v>
      </c>
      <c r="X26" s="311"/>
      <c r="Y26" s="332"/>
      <c r="Z26" s="333"/>
      <c r="AA26" s="333"/>
      <c r="AB26" s="333"/>
      <c r="AC26" s="333"/>
      <c r="AD26" s="333"/>
      <c r="AE26" s="166" t="s">
        <v>71</v>
      </c>
      <c r="AF26" s="302">
        <f>R26*Y26/6</f>
        <v>0</v>
      </c>
      <c r="AG26" s="302"/>
      <c r="AH26" s="302"/>
      <c r="AI26" s="302"/>
      <c r="AJ26" s="303"/>
      <c r="AK26" s="304" t="s">
        <v>126</v>
      </c>
      <c r="AL26" s="305"/>
      <c r="AM26" s="16"/>
      <c r="AN26" s="16"/>
      <c r="AO26" s="16"/>
      <c r="AP26" s="170"/>
      <c r="AQ26" s="170"/>
      <c r="AR26" s="16"/>
      <c r="AS26" s="16"/>
      <c r="AT26" s="16"/>
      <c r="AU26" s="16"/>
      <c r="AV26" s="107"/>
    </row>
    <row r="27" spans="1:48" ht="22.5" customHeight="1" x14ac:dyDescent="0.2">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x14ac:dyDescent="0.2">
      <c r="AJ28" s="329" t="s">
        <v>56</v>
      </c>
      <c r="AK28" s="330"/>
      <c r="AL28" s="330"/>
      <c r="AM28" s="330"/>
      <c r="AN28" s="330"/>
      <c r="AO28" s="330"/>
      <c r="AP28" s="295"/>
      <c r="AQ28" s="295"/>
      <c r="AR28" s="295"/>
      <c r="AS28" s="295"/>
      <c r="AT28" s="295"/>
      <c r="AU28" s="331"/>
    </row>
    <row r="29" spans="1:48" ht="40.5" customHeight="1" x14ac:dyDescent="0.2">
      <c r="AJ29" s="312">
        <f>AF19+AF23+AF26</f>
        <v>0</v>
      </c>
      <c r="AK29" s="313"/>
      <c r="AL29" s="313"/>
      <c r="AM29" s="313"/>
      <c r="AN29" s="313"/>
      <c r="AO29" s="313"/>
      <c r="AP29" s="302"/>
      <c r="AQ29" s="302"/>
      <c r="AR29" s="302"/>
      <c r="AS29" s="303"/>
      <c r="AT29" s="304" t="s">
        <v>125</v>
      </c>
      <c r="AU29" s="305"/>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AK4 AK7:AO7">
    <cfRule type="containsBlanks" dxfId="52" priority="5">
      <formula>LEN(TRIM(AK4))=0</formula>
    </cfRule>
  </conditionalFormatting>
  <conditionalFormatting sqref="AM5:AN5">
    <cfRule type="containsBlanks" dxfId="51" priority="4">
      <formula>LEN(TRIM(AM5))=0</formula>
    </cfRule>
  </conditionalFormatting>
  <conditionalFormatting sqref="N3:R3 AP4 N7:AJ7 AP7:AU7">
    <cfRule type="containsBlanks" dxfId="50" priority="12">
      <formula>LEN(TRIM(N3))=0</formula>
    </cfRule>
  </conditionalFormatting>
  <conditionalFormatting sqref="N4:AE4">
    <cfRule type="containsBlanks" dxfId="49" priority="11">
      <formula>LEN(TRIM(N4))=0</formula>
    </cfRule>
  </conditionalFormatting>
  <conditionalFormatting sqref="N5:AE5">
    <cfRule type="containsBlanks" dxfId="48" priority="10">
      <formula>LEN(TRIM(N5))=0</formula>
    </cfRule>
  </conditionalFormatting>
  <conditionalFormatting sqref="AH5:AI5">
    <cfRule type="containsBlanks" dxfId="47" priority="9">
      <formula>LEN(TRIM(AH5))=0</formula>
    </cfRule>
  </conditionalFormatting>
  <conditionalFormatting sqref="S6:T6 V6:X6">
    <cfRule type="containsBlanks" dxfId="46" priority="8">
      <formula>LEN(TRIM(S6))=0</formula>
    </cfRule>
  </conditionalFormatting>
  <conditionalFormatting sqref="A10:A15">
    <cfRule type="containsBlanks" dxfId="45" priority="7">
      <formula>LEN(TRIM(A10))=0</formula>
    </cfRule>
  </conditionalFormatting>
  <conditionalFormatting sqref="AR5:AS5">
    <cfRule type="containsBlanks" dxfId="44" priority="6">
      <formula>LEN(TRIM(AR5))=0</formula>
    </cfRule>
  </conditionalFormatting>
  <conditionalFormatting sqref="Y19">
    <cfRule type="containsBlanks" dxfId="43" priority="1">
      <formula>LEN(TRIM(Y19))=0</formula>
    </cfRule>
  </conditionalFormatting>
  <conditionalFormatting sqref="Y23">
    <cfRule type="containsBlanks" dxfId="42" priority="3">
      <formula>LEN(TRIM(Y23))=0</formula>
    </cfRule>
  </conditionalFormatting>
  <conditionalFormatting sqref="Y26">
    <cfRule type="containsBlanks" dxfId="41" priority="2">
      <formula>LEN(TRIM(Y26))=0</formula>
    </cfRule>
  </conditionalFormatting>
  <dataValidations count="7">
    <dataValidation imeMode="halfAlpha" allowBlank="1" showInputMessage="1" showErrorMessage="1" sqref="AT5 AO5 AJ5" xr:uid="{BB9AAA2A-3864-4C87-887E-26F4E86B686E}"/>
    <dataValidation imeMode="disabled" allowBlank="1" showInputMessage="1" showErrorMessage="1" sqref="AR5:AS5 AM5:AN5 S6:T6 V6:Y6 AH5:AI5" xr:uid="{DE72ED4B-17C1-4300-9883-117FE101A645}"/>
    <dataValidation type="list" imeMode="disabled" allowBlank="1" showInputMessage="1" showErrorMessage="1" sqref="A10:A15" xr:uid="{057BD3B5-CFDA-4F61-B6E2-461A8A651604}">
      <formula1>"○"</formula1>
    </dataValidation>
    <dataValidation type="textLength" allowBlank="1" showErrorMessage="1" error="10桁で入力してください。" sqref="N3:R3" xr:uid="{C0D4DB12-DC5A-4B08-A28F-467A816C4D38}">
      <formula1>9</formula1>
      <formula2>10</formula2>
    </dataValidation>
    <dataValidation type="list" allowBlank="1" showInputMessage="1" showErrorMessage="1" sqref="N5:AE5 D11:AU11" xr:uid="{33A3A050-0479-44A6-9187-10A6DC99B457}">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61DBFCBA-0894-4465-8039-78EFAF98FB26}">
      <formula1>92</formula1>
      <formula2>45016</formula2>
    </dataValidation>
    <dataValidation type="list" allowBlank="1" showInputMessage="1" showErrorMessage="1" sqref="Y23 Y19 Y26" xr:uid="{018D0653-BB9E-4587-A0A3-E8CA8D5BA3DA}">
      <formula1>"6,5,4,3,2,1"</formula1>
    </dataValidation>
  </dataValidations>
  <pageMargins left="0.59055118110236215" right="0.59055118110236215" top="0.75" bottom="0.75" header="0.3" footer="0.3"/>
  <pageSetup paperSize="9" scale="88"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29"/>
  <sheetViews>
    <sheetView zoomScaleSheetLayoutView="100" workbookViewId="0">
      <selection sqref="A1:XFD1048576"/>
    </sheetView>
  </sheetViews>
  <sheetFormatPr defaultRowHeight="12.6" x14ac:dyDescent="0.2"/>
  <cols>
    <col min="1" max="47" width="2.109375" style="3" customWidth="1"/>
    <col min="48" max="51" width="8.88671875" style="3"/>
    <col min="52" max="52" width="48.6640625" style="3" bestFit="1" customWidth="1"/>
    <col min="53" max="16384" width="8.88671875" style="3"/>
  </cols>
  <sheetData>
    <row r="1" spans="1:48" x14ac:dyDescent="0.2">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x14ac:dyDescent="0.2">
      <c r="A3" s="314" t="s">
        <v>0</v>
      </c>
      <c r="B3" s="315"/>
      <c r="C3" s="316"/>
      <c r="D3" s="84" t="s">
        <v>137</v>
      </c>
      <c r="E3" s="85"/>
      <c r="F3" s="85"/>
      <c r="G3" s="86"/>
      <c r="H3" s="86"/>
      <c r="I3" s="86"/>
      <c r="J3" s="86"/>
      <c r="K3" s="86"/>
      <c r="L3" s="86"/>
      <c r="M3" s="87"/>
      <c r="N3" s="260"/>
      <c r="O3" s="261"/>
      <c r="P3" s="261"/>
      <c r="Q3" s="261"/>
      <c r="R3" s="262"/>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x14ac:dyDescent="0.2">
      <c r="A4" s="317"/>
      <c r="B4" s="318"/>
      <c r="C4" s="319"/>
      <c r="D4" s="91" t="s">
        <v>33</v>
      </c>
      <c r="E4" s="21"/>
      <c r="F4" s="21"/>
      <c r="G4" s="92"/>
      <c r="H4" s="92"/>
      <c r="I4" s="92"/>
      <c r="J4" s="92"/>
      <c r="K4" s="92"/>
      <c r="L4" s="92"/>
      <c r="M4" s="93"/>
      <c r="N4" s="263"/>
      <c r="O4" s="198"/>
      <c r="P4" s="198"/>
      <c r="Q4" s="198"/>
      <c r="R4" s="198"/>
      <c r="S4" s="198"/>
      <c r="T4" s="198"/>
      <c r="U4" s="198"/>
      <c r="V4" s="198"/>
      <c r="W4" s="198"/>
      <c r="X4" s="198"/>
      <c r="Y4" s="198"/>
      <c r="Z4" s="198"/>
      <c r="AA4" s="198"/>
      <c r="AB4" s="198"/>
      <c r="AC4" s="198"/>
      <c r="AD4" s="198"/>
      <c r="AE4" s="198"/>
      <c r="AF4" s="264" t="s">
        <v>54</v>
      </c>
      <c r="AG4" s="181"/>
      <c r="AH4" s="181"/>
      <c r="AI4" s="181"/>
      <c r="AJ4" s="181"/>
      <c r="AK4" s="265"/>
      <c r="AL4" s="265"/>
      <c r="AM4" s="265"/>
      <c r="AN4" s="265"/>
      <c r="AO4" s="265"/>
      <c r="AP4" s="265"/>
      <c r="AQ4" s="265"/>
      <c r="AR4" s="265"/>
      <c r="AS4" s="265"/>
      <c r="AT4" s="265"/>
      <c r="AU4" s="266"/>
    </row>
    <row r="5" spans="1:48" ht="42" customHeight="1" x14ac:dyDescent="0.2">
      <c r="A5" s="317"/>
      <c r="B5" s="318"/>
      <c r="C5" s="319"/>
      <c r="D5" s="94" t="s">
        <v>4</v>
      </c>
      <c r="E5" s="16"/>
      <c r="F5" s="16"/>
      <c r="G5" s="15"/>
      <c r="H5" s="15"/>
      <c r="I5" s="15"/>
      <c r="J5" s="15"/>
      <c r="K5" s="15"/>
      <c r="L5" s="15"/>
      <c r="M5" s="95"/>
      <c r="N5" s="273"/>
      <c r="O5" s="273"/>
      <c r="P5" s="273"/>
      <c r="Q5" s="273"/>
      <c r="R5" s="273"/>
      <c r="S5" s="273"/>
      <c r="T5" s="273"/>
      <c r="U5" s="273"/>
      <c r="V5" s="273"/>
      <c r="W5" s="273"/>
      <c r="X5" s="273"/>
      <c r="Y5" s="273"/>
      <c r="Z5" s="273"/>
      <c r="AA5" s="273"/>
      <c r="AB5" s="273"/>
      <c r="AC5" s="273"/>
      <c r="AD5" s="273"/>
      <c r="AE5" s="274"/>
      <c r="AF5" s="275" t="s">
        <v>93</v>
      </c>
      <c r="AG5" s="268"/>
      <c r="AH5" s="269"/>
      <c r="AI5" s="269"/>
      <c r="AJ5" s="96" t="s">
        <v>47</v>
      </c>
      <c r="AK5" s="275" t="s">
        <v>69</v>
      </c>
      <c r="AL5" s="268"/>
      <c r="AM5" s="269"/>
      <c r="AN5" s="269"/>
      <c r="AO5" s="97" t="s">
        <v>47</v>
      </c>
      <c r="AP5" s="267" t="s">
        <v>41</v>
      </c>
      <c r="AQ5" s="268"/>
      <c r="AR5" s="269"/>
      <c r="AS5" s="269"/>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2">
      <c r="A6" s="317"/>
      <c r="B6" s="318"/>
      <c r="C6" s="319"/>
      <c r="D6" s="323" t="s">
        <v>42</v>
      </c>
      <c r="E6" s="324"/>
      <c r="F6" s="324"/>
      <c r="G6" s="324"/>
      <c r="H6" s="324"/>
      <c r="I6" s="324"/>
      <c r="J6" s="324"/>
      <c r="K6" s="324"/>
      <c r="L6" s="324"/>
      <c r="M6" s="325"/>
      <c r="N6" s="100" t="s">
        <v>7</v>
      </c>
      <c r="O6" s="100"/>
      <c r="P6" s="100"/>
      <c r="Q6" s="100"/>
      <c r="R6" s="100"/>
      <c r="S6" s="270"/>
      <c r="T6" s="270"/>
      <c r="U6" s="100" t="s">
        <v>5</v>
      </c>
      <c r="V6" s="270"/>
      <c r="W6" s="270"/>
      <c r="X6" s="270"/>
      <c r="Y6" s="101"/>
      <c r="Z6" s="100" t="s">
        <v>16</v>
      </c>
      <c r="AA6" s="100"/>
      <c r="AB6" s="100"/>
      <c r="AC6" s="100"/>
      <c r="AD6" s="100"/>
      <c r="AE6" s="100"/>
      <c r="AF6" s="271"/>
      <c r="AG6" s="271"/>
      <c r="AH6" s="271"/>
      <c r="AI6" s="271"/>
      <c r="AJ6" s="271"/>
      <c r="AK6" s="271"/>
      <c r="AL6" s="271"/>
      <c r="AM6" s="271"/>
      <c r="AN6" s="271"/>
      <c r="AO6" s="271"/>
      <c r="AP6" s="271"/>
      <c r="AQ6" s="271"/>
      <c r="AR6" s="271"/>
      <c r="AS6" s="271"/>
      <c r="AT6" s="271"/>
      <c r="AU6" s="272"/>
    </row>
    <row r="7" spans="1:48" ht="42" customHeight="1" x14ac:dyDescent="0.2">
      <c r="A7" s="320"/>
      <c r="B7" s="321"/>
      <c r="C7" s="322"/>
      <c r="D7" s="326"/>
      <c r="E7" s="327"/>
      <c r="F7" s="327"/>
      <c r="G7" s="327"/>
      <c r="H7" s="327"/>
      <c r="I7" s="327"/>
      <c r="J7" s="327"/>
      <c r="K7" s="327"/>
      <c r="L7" s="327"/>
      <c r="M7" s="328"/>
      <c r="N7" s="276"/>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8"/>
    </row>
    <row r="8" spans="1:48" x14ac:dyDescent="0.2">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x14ac:dyDescent="0.2">
      <c r="A9" s="279" t="s">
        <v>29</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2"/>
    </row>
    <row r="10" spans="1:48" ht="29.25" customHeight="1" x14ac:dyDescent="0.2">
      <c r="A10" s="283"/>
      <c r="B10" s="284"/>
      <c r="C10" s="285"/>
      <c r="D10" s="286" t="s">
        <v>164</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7"/>
    </row>
    <row r="11" spans="1:48" ht="29.25" customHeight="1" x14ac:dyDescent="0.2">
      <c r="A11" s="283"/>
      <c r="B11" s="284"/>
      <c r="C11" s="285"/>
      <c r="D11" s="288" t="s">
        <v>49</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9"/>
    </row>
    <row r="12" spans="1:48" ht="29.25" customHeight="1" x14ac:dyDescent="0.2">
      <c r="A12" s="283"/>
      <c r="B12" s="284"/>
      <c r="C12" s="285"/>
      <c r="D12" s="288" t="s">
        <v>48</v>
      </c>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9"/>
    </row>
    <row r="13" spans="1:48" ht="29.25" customHeight="1" x14ac:dyDescent="0.2">
      <c r="A13" s="283"/>
      <c r="B13" s="284"/>
      <c r="C13" s="285"/>
      <c r="D13" s="288" t="s">
        <v>30</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8" ht="29.25" customHeight="1" x14ac:dyDescent="0.2">
      <c r="A14" s="283"/>
      <c r="B14" s="284"/>
      <c r="C14" s="285"/>
      <c r="D14" s="288" t="s">
        <v>83</v>
      </c>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9"/>
    </row>
    <row r="15" spans="1:48" ht="29.25" customHeight="1" x14ac:dyDescent="0.2">
      <c r="A15" s="283"/>
      <c r="B15" s="284"/>
      <c r="C15" s="285"/>
      <c r="D15" s="290" t="s">
        <v>119</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0"/>
      <c r="AL15" s="290"/>
      <c r="AM15" s="290"/>
      <c r="AN15" s="290"/>
      <c r="AO15" s="290"/>
      <c r="AP15" s="291"/>
      <c r="AQ15" s="291"/>
      <c r="AR15" s="291"/>
      <c r="AS15" s="291"/>
      <c r="AT15" s="291"/>
      <c r="AU15" s="292"/>
    </row>
    <row r="16" spans="1:48" ht="22.5" customHeight="1" x14ac:dyDescent="0.2">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x14ac:dyDescent="0.2">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x14ac:dyDescent="0.2">
      <c r="A18" s="293" t="s">
        <v>11</v>
      </c>
      <c r="B18" s="294"/>
      <c r="C18" s="294"/>
      <c r="D18" s="294"/>
      <c r="E18" s="294"/>
      <c r="F18" s="294"/>
      <c r="G18" s="294"/>
      <c r="H18" s="294"/>
      <c r="I18" s="294"/>
      <c r="J18" s="294"/>
      <c r="K18" s="295" t="s">
        <v>6</v>
      </c>
      <c r="L18" s="295"/>
      <c r="M18" s="295"/>
      <c r="N18" s="295"/>
      <c r="O18" s="295"/>
      <c r="P18" s="295"/>
      <c r="Q18" s="295"/>
      <c r="R18" s="295" t="s">
        <v>44</v>
      </c>
      <c r="S18" s="295"/>
      <c r="T18" s="295"/>
      <c r="U18" s="295"/>
      <c r="V18" s="295"/>
      <c r="W18" s="295"/>
      <c r="X18" s="295"/>
      <c r="Y18" s="296" t="s">
        <v>70</v>
      </c>
      <c r="Z18" s="296"/>
      <c r="AA18" s="296"/>
      <c r="AB18" s="296"/>
      <c r="AC18" s="296"/>
      <c r="AD18" s="296"/>
      <c r="AE18" s="296"/>
      <c r="AF18" s="297" t="s">
        <v>156</v>
      </c>
      <c r="AG18" s="298"/>
      <c r="AH18" s="298"/>
      <c r="AI18" s="298"/>
      <c r="AJ18" s="298"/>
      <c r="AK18" s="298"/>
      <c r="AL18" s="299"/>
      <c r="AM18" s="104"/>
      <c r="AN18" s="104"/>
      <c r="AO18" s="104"/>
      <c r="AP18" s="104"/>
      <c r="AQ18" s="104"/>
      <c r="AR18" s="16"/>
      <c r="AS18" s="16"/>
      <c r="AT18" s="16"/>
      <c r="AU18" s="16"/>
    </row>
    <row r="19" spans="1:48" ht="41.25" customHeight="1" x14ac:dyDescent="0.2">
      <c r="A19" s="306">
        <f>IF(AH5="",0,AH5)</f>
        <v>0</v>
      </c>
      <c r="B19" s="307"/>
      <c r="C19" s="307"/>
      <c r="D19" s="307"/>
      <c r="E19" s="307"/>
      <c r="F19" s="307"/>
      <c r="G19" s="307"/>
      <c r="H19" s="307"/>
      <c r="I19" s="308"/>
      <c r="J19" s="105" t="s">
        <v>67</v>
      </c>
      <c r="K19" s="309">
        <v>5000</v>
      </c>
      <c r="L19" s="309"/>
      <c r="M19" s="309"/>
      <c r="N19" s="309"/>
      <c r="O19" s="310"/>
      <c r="P19" s="304" t="s">
        <v>125</v>
      </c>
      <c r="Q19" s="311"/>
      <c r="R19" s="302">
        <f>IF(AH5="",0,A19*K19)</f>
        <v>0</v>
      </c>
      <c r="S19" s="302"/>
      <c r="T19" s="302"/>
      <c r="U19" s="302"/>
      <c r="V19" s="303"/>
      <c r="W19" s="304" t="s">
        <v>125</v>
      </c>
      <c r="X19" s="311"/>
      <c r="Y19" s="332"/>
      <c r="Z19" s="333"/>
      <c r="AA19" s="333"/>
      <c r="AB19" s="333"/>
      <c r="AC19" s="333"/>
      <c r="AD19" s="333"/>
      <c r="AE19" s="166" t="s">
        <v>71</v>
      </c>
      <c r="AF19" s="302">
        <f>R19/12*Y19</f>
        <v>0</v>
      </c>
      <c r="AG19" s="302"/>
      <c r="AH19" s="302"/>
      <c r="AI19" s="302"/>
      <c r="AJ19" s="303"/>
      <c r="AK19" s="304" t="s">
        <v>125</v>
      </c>
      <c r="AL19" s="305"/>
      <c r="AM19" s="16"/>
      <c r="AN19" s="16"/>
      <c r="AO19" s="16"/>
      <c r="AP19" s="170"/>
      <c r="AQ19" s="170"/>
      <c r="AR19" s="16"/>
      <c r="AS19" s="16"/>
      <c r="AT19" s="16"/>
      <c r="AU19" s="16"/>
      <c r="AV19" s="107"/>
    </row>
    <row r="20" spans="1:48" ht="22.5" customHeight="1" x14ac:dyDescent="0.2">
      <c r="A20" s="15"/>
      <c r="B20" s="15"/>
      <c r="C20" s="15"/>
      <c r="D20" s="15"/>
      <c r="E20" s="15"/>
      <c r="F20" s="15"/>
      <c r="G20" s="108"/>
      <c r="H20" s="15"/>
      <c r="I20" s="15"/>
      <c r="J20" s="15"/>
      <c r="K20" s="102"/>
      <c r="L20" s="103"/>
      <c r="M20" s="15"/>
      <c r="N20" s="16"/>
      <c r="O20" s="16"/>
      <c r="P20" s="16"/>
      <c r="Q20" s="16"/>
      <c r="R20" s="16"/>
      <c r="S20" s="16"/>
      <c r="T20" s="16"/>
      <c r="U20" s="16"/>
      <c r="V20" s="16"/>
      <c r="W20" s="16"/>
      <c r="X20" s="16"/>
      <c r="Y20" s="167"/>
      <c r="Z20" s="167"/>
      <c r="AA20" s="167"/>
      <c r="AB20" s="167"/>
      <c r="AC20" s="167"/>
      <c r="AD20" s="167"/>
      <c r="AE20" s="167"/>
      <c r="AF20" s="16"/>
      <c r="AG20" s="16"/>
      <c r="AH20" s="16"/>
      <c r="AI20" s="16"/>
      <c r="AJ20" s="16"/>
      <c r="AK20" s="16"/>
      <c r="AL20" s="16"/>
      <c r="AM20" s="16"/>
      <c r="AN20" s="16"/>
      <c r="AO20" s="16"/>
      <c r="AP20" s="16"/>
      <c r="AQ20" s="16"/>
      <c r="AR20" s="16"/>
      <c r="AS20" s="16"/>
      <c r="AT20" s="16"/>
      <c r="AU20" s="16"/>
    </row>
    <row r="21" spans="1:48" x14ac:dyDescent="0.2">
      <c r="A21" s="15"/>
      <c r="B21" s="15"/>
      <c r="C21" s="15"/>
      <c r="D21" s="15"/>
      <c r="E21" s="15"/>
      <c r="F21" s="15"/>
      <c r="G21" s="15"/>
      <c r="H21" s="15"/>
      <c r="I21" s="15"/>
      <c r="J21" s="15"/>
      <c r="K21" s="102"/>
      <c r="L21" s="103"/>
      <c r="M21" s="15"/>
      <c r="N21" s="16"/>
      <c r="O21" s="16"/>
      <c r="P21" s="16"/>
      <c r="Q21" s="16"/>
      <c r="R21" s="16"/>
      <c r="S21" s="16"/>
      <c r="T21" s="16"/>
      <c r="U21" s="16"/>
      <c r="V21" s="16"/>
      <c r="W21" s="16"/>
      <c r="X21" s="16"/>
      <c r="Y21" s="167"/>
      <c r="Z21" s="167"/>
      <c r="AA21" s="167"/>
      <c r="AB21" s="167"/>
      <c r="AC21" s="167"/>
      <c r="AD21" s="167"/>
      <c r="AE21" s="167"/>
      <c r="AF21" s="16"/>
      <c r="AG21" s="16"/>
      <c r="AH21" s="16"/>
      <c r="AI21" s="16"/>
      <c r="AJ21" s="16"/>
      <c r="AK21" s="16"/>
      <c r="AL21" s="16"/>
      <c r="AM21" s="16"/>
      <c r="AN21" s="16"/>
      <c r="AO21" s="16"/>
      <c r="AP21" s="16"/>
      <c r="AQ21" s="16"/>
      <c r="AR21" s="16"/>
      <c r="AS21" s="16"/>
      <c r="AT21" s="16"/>
      <c r="AU21" s="16"/>
    </row>
    <row r="22" spans="1:48" ht="41.25" customHeight="1" x14ac:dyDescent="0.2">
      <c r="A22" s="293" t="s">
        <v>11</v>
      </c>
      <c r="B22" s="294"/>
      <c r="C22" s="294"/>
      <c r="D22" s="294"/>
      <c r="E22" s="294"/>
      <c r="F22" s="294"/>
      <c r="G22" s="294"/>
      <c r="H22" s="294"/>
      <c r="I22" s="294"/>
      <c r="J22" s="294"/>
      <c r="K22" s="295" t="s">
        <v>6</v>
      </c>
      <c r="L22" s="295"/>
      <c r="M22" s="295"/>
      <c r="N22" s="295"/>
      <c r="O22" s="295"/>
      <c r="P22" s="295"/>
      <c r="Q22" s="295"/>
      <c r="R22" s="295" t="s">
        <v>44</v>
      </c>
      <c r="S22" s="295"/>
      <c r="T22" s="295"/>
      <c r="U22" s="295"/>
      <c r="V22" s="295"/>
      <c r="W22" s="295"/>
      <c r="X22" s="295"/>
      <c r="Y22" s="334" t="s">
        <v>182</v>
      </c>
      <c r="Z22" s="334"/>
      <c r="AA22" s="334"/>
      <c r="AB22" s="334"/>
      <c r="AC22" s="334"/>
      <c r="AD22" s="334"/>
      <c r="AE22" s="334"/>
      <c r="AF22" s="297" t="s">
        <v>158</v>
      </c>
      <c r="AG22" s="298"/>
      <c r="AH22" s="298"/>
      <c r="AI22" s="298"/>
      <c r="AJ22" s="298"/>
      <c r="AK22" s="298"/>
      <c r="AL22" s="299"/>
      <c r="AM22" s="104"/>
      <c r="AN22" s="104"/>
      <c r="AO22" s="104"/>
      <c r="AP22" s="104"/>
      <c r="AQ22" s="104"/>
      <c r="AR22" s="16"/>
      <c r="AS22" s="16"/>
      <c r="AT22" s="16"/>
      <c r="AU22" s="16"/>
    </row>
    <row r="23" spans="1:48" ht="41.25" customHeight="1" x14ac:dyDescent="0.2">
      <c r="A23" s="306">
        <f>IF(AM5="",0,AM5)</f>
        <v>0</v>
      </c>
      <c r="B23" s="307"/>
      <c r="C23" s="307"/>
      <c r="D23" s="307"/>
      <c r="E23" s="307"/>
      <c r="F23" s="307"/>
      <c r="G23" s="307"/>
      <c r="H23" s="307"/>
      <c r="I23" s="308"/>
      <c r="J23" s="105" t="s">
        <v>67</v>
      </c>
      <c r="K23" s="309">
        <v>3300</v>
      </c>
      <c r="L23" s="309"/>
      <c r="M23" s="309"/>
      <c r="N23" s="309"/>
      <c r="O23" s="310"/>
      <c r="P23" s="304" t="s">
        <v>125</v>
      </c>
      <c r="Q23" s="311"/>
      <c r="R23" s="302">
        <f>IF(AM5="",0,A23*K23)</f>
        <v>0</v>
      </c>
      <c r="S23" s="302"/>
      <c r="T23" s="302"/>
      <c r="U23" s="302"/>
      <c r="V23" s="303"/>
      <c r="W23" s="304" t="s">
        <v>125</v>
      </c>
      <c r="X23" s="311"/>
      <c r="Y23" s="332"/>
      <c r="Z23" s="333"/>
      <c r="AA23" s="333"/>
      <c r="AB23" s="333"/>
      <c r="AC23" s="333"/>
      <c r="AD23" s="333"/>
      <c r="AE23" s="166" t="s">
        <v>71</v>
      </c>
      <c r="AF23" s="302">
        <f>R23/12*Y23</f>
        <v>0</v>
      </c>
      <c r="AG23" s="302"/>
      <c r="AH23" s="302"/>
      <c r="AI23" s="302"/>
      <c r="AJ23" s="303"/>
      <c r="AK23" s="304" t="s">
        <v>125</v>
      </c>
      <c r="AL23" s="305"/>
      <c r="AM23" s="16"/>
      <c r="AN23" s="16"/>
      <c r="AO23" s="16"/>
      <c r="AP23" s="170"/>
      <c r="AQ23" s="170"/>
      <c r="AR23" s="16"/>
      <c r="AS23" s="16"/>
      <c r="AT23" s="16"/>
      <c r="AU23" s="16"/>
      <c r="AV23" s="107"/>
    </row>
    <row r="24" spans="1:48" ht="22.5" customHeight="1" x14ac:dyDescent="0.2">
      <c r="A24" s="15"/>
      <c r="B24" s="15"/>
      <c r="C24" s="15"/>
      <c r="D24" s="15"/>
      <c r="E24" s="15"/>
      <c r="F24" s="15"/>
      <c r="G24" s="108"/>
      <c r="H24" s="15"/>
      <c r="I24" s="15"/>
      <c r="J24" s="15"/>
      <c r="K24" s="102"/>
      <c r="L24" s="103"/>
      <c r="M24" s="15"/>
      <c r="N24" s="16"/>
      <c r="O24" s="16"/>
      <c r="P24" s="16"/>
      <c r="Q24" s="16"/>
      <c r="R24" s="16"/>
      <c r="S24" s="16"/>
      <c r="T24" s="16"/>
      <c r="U24" s="16"/>
      <c r="V24" s="16"/>
      <c r="W24" s="16"/>
      <c r="X24" s="16"/>
      <c r="Y24" s="167"/>
      <c r="Z24" s="167"/>
      <c r="AA24" s="167"/>
      <c r="AB24" s="167"/>
      <c r="AC24" s="167"/>
      <c r="AD24" s="167"/>
      <c r="AE24" s="167"/>
      <c r="AF24" s="16"/>
      <c r="AG24" s="16"/>
      <c r="AH24" s="16"/>
      <c r="AI24" s="16"/>
      <c r="AJ24" s="16"/>
      <c r="AK24" s="16"/>
      <c r="AL24" s="16"/>
      <c r="AM24" s="16"/>
      <c r="AN24" s="16"/>
      <c r="AO24" s="16"/>
      <c r="AP24" s="16"/>
      <c r="AQ24" s="16"/>
      <c r="AR24" s="16"/>
      <c r="AS24" s="16"/>
      <c r="AT24" s="16"/>
      <c r="AU24" s="16"/>
    </row>
    <row r="25" spans="1:48" ht="41.25" customHeight="1" x14ac:dyDescent="0.2">
      <c r="A25" s="293" t="s">
        <v>61</v>
      </c>
      <c r="B25" s="294"/>
      <c r="C25" s="294"/>
      <c r="D25" s="294"/>
      <c r="E25" s="294"/>
      <c r="F25" s="294"/>
      <c r="G25" s="294"/>
      <c r="H25" s="294"/>
      <c r="I25" s="294"/>
      <c r="J25" s="294"/>
      <c r="K25" s="295" t="s">
        <v>6</v>
      </c>
      <c r="L25" s="295"/>
      <c r="M25" s="295"/>
      <c r="N25" s="295"/>
      <c r="O25" s="295"/>
      <c r="P25" s="295"/>
      <c r="Q25" s="295"/>
      <c r="R25" s="295" t="s">
        <v>44</v>
      </c>
      <c r="S25" s="295"/>
      <c r="T25" s="295"/>
      <c r="U25" s="295"/>
      <c r="V25" s="295"/>
      <c r="W25" s="295"/>
      <c r="X25" s="295"/>
      <c r="Y25" s="334" t="s">
        <v>182</v>
      </c>
      <c r="Z25" s="334"/>
      <c r="AA25" s="334"/>
      <c r="AB25" s="334"/>
      <c r="AC25" s="334"/>
      <c r="AD25" s="334"/>
      <c r="AE25" s="334"/>
      <c r="AF25" s="297" t="s">
        <v>73</v>
      </c>
      <c r="AG25" s="298"/>
      <c r="AH25" s="298"/>
      <c r="AI25" s="298"/>
      <c r="AJ25" s="298"/>
      <c r="AK25" s="298"/>
      <c r="AL25" s="299"/>
      <c r="AM25" s="109"/>
      <c r="AN25" s="104"/>
      <c r="AO25" s="104"/>
      <c r="AP25" s="104"/>
      <c r="AQ25" s="104"/>
      <c r="AR25" s="16"/>
      <c r="AS25" s="16"/>
      <c r="AT25" s="16"/>
      <c r="AU25" s="16"/>
    </row>
    <row r="26" spans="1:48" ht="41.25" customHeight="1" x14ac:dyDescent="0.2">
      <c r="A26" s="306">
        <f>IF(AR5="",0,AR5)</f>
        <v>0</v>
      </c>
      <c r="B26" s="307"/>
      <c r="C26" s="307"/>
      <c r="D26" s="307"/>
      <c r="E26" s="307"/>
      <c r="F26" s="307"/>
      <c r="G26" s="307"/>
      <c r="H26" s="307"/>
      <c r="I26" s="308"/>
      <c r="J26" s="105" t="s">
        <v>67</v>
      </c>
      <c r="K26" s="309">
        <v>1650</v>
      </c>
      <c r="L26" s="309"/>
      <c r="M26" s="309"/>
      <c r="N26" s="309"/>
      <c r="O26" s="310"/>
      <c r="P26" s="304" t="s">
        <v>125</v>
      </c>
      <c r="Q26" s="311"/>
      <c r="R26" s="302">
        <f>IF(AR5="",0,A26*K26)</f>
        <v>0</v>
      </c>
      <c r="S26" s="302"/>
      <c r="T26" s="302"/>
      <c r="U26" s="302"/>
      <c r="V26" s="303"/>
      <c r="W26" s="304" t="s">
        <v>125</v>
      </c>
      <c r="X26" s="311"/>
      <c r="Y26" s="332"/>
      <c r="Z26" s="333"/>
      <c r="AA26" s="333"/>
      <c r="AB26" s="333"/>
      <c r="AC26" s="333"/>
      <c r="AD26" s="333"/>
      <c r="AE26" s="166" t="s">
        <v>71</v>
      </c>
      <c r="AF26" s="302">
        <f>R26/12*Y26</f>
        <v>0</v>
      </c>
      <c r="AG26" s="302"/>
      <c r="AH26" s="302"/>
      <c r="AI26" s="302"/>
      <c r="AJ26" s="303"/>
      <c r="AK26" s="304" t="s">
        <v>125</v>
      </c>
      <c r="AL26" s="305"/>
      <c r="AM26" s="16"/>
      <c r="AN26" s="16"/>
      <c r="AO26" s="16"/>
      <c r="AP26" s="170"/>
      <c r="AQ26" s="170"/>
      <c r="AR26" s="16"/>
      <c r="AS26" s="16"/>
      <c r="AT26" s="16"/>
      <c r="AU26" s="16"/>
      <c r="AV26" s="107"/>
    </row>
    <row r="27" spans="1:48" ht="22.5" customHeight="1" x14ac:dyDescent="0.2">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x14ac:dyDescent="0.2">
      <c r="AJ28" s="329" t="s">
        <v>56</v>
      </c>
      <c r="AK28" s="330"/>
      <c r="AL28" s="330"/>
      <c r="AM28" s="330"/>
      <c r="AN28" s="330"/>
      <c r="AO28" s="330"/>
      <c r="AP28" s="295"/>
      <c r="AQ28" s="295"/>
      <c r="AR28" s="295"/>
      <c r="AS28" s="295"/>
      <c r="AT28" s="295"/>
      <c r="AU28" s="331"/>
    </row>
    <row r="29" spans="1:48" ht="40.5" customHeight="1" x14ac:dyDescent="0.2">
      <c r="AJ29" s="312">
        <f>AF19+AF23+AF26</f>
        <v>0</v>
      </c>
      <c r="AK29" s="313"/>
      <c r="AL29" s="313"/>
      <c r="AM29" s="313"/>
      <c r="AN29" s="313"/>
      <c r="AO29" s="313"/>
      <c r="AP29" s="302"/>
      <c r="AQ29" s="302"/>
      <c r="AR29" s="302"/>
      <c r="AS29" s="303"/>
      <c r="AT29" s="304" t="s">
        <v>125</v>
      </c>
      <c r="AU29" s="305"/>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AK4 AK7:AO7">
    <cfRule type="containsBlanks" dxfId="40" priority="5">
      <formula>LEN(TRIM(AK4))=0</formula>
    </cfRule>
  </conditionalFormatting>
  <conditionalFormatting sqref="AM5:AN5">
    <cfRule type="containsBlanks" dxfId="39" priority="4">
      <formula>LEN(TRIM(AM5))=0</formula>
    </cfRule>
  </conditionalFormatting>
  <conditionalFormatting sqref="N3:R3 AP4 N7:AJ7 AP7:AU7">
    <cfRule type="containsBlanks" dxfId="38" priority="12">
      <formula>LEN(TRIM(N3))=0</formula>
    </cfRule>
  </conditionalFormatting>
  <conditionalFormatting sqref="N4:AE4">
    <cfRule type="containsBlanks" dxfId="37" priority="11">
      <formula>LEN(TRIM(N4))=0</formula>
    </cfRule>
  </conditionalFormatting>
  <conditionalFormatting sqref="N5:AE5">
    <cfRule type="containsBlanks" dxfId="36" priority="10">
      <formula>LEN(TRIM(N5))=0</formula>
    </cfRule>
  </conditionalFormatting>
  <conditionalFormatting sqref="AH5:AI5">
    <cfRule type="containsBlanks" dxfId="35" priority="9">
      <formula>LEN(TRIM(AH5))=0</formula>
    </cfRule>
  </conditionalFormatting>
  <conditionalFormatting sqref="S6:T6 V6:X6">
    <cfRule type="containsBlanks" dxfId="34" priority="8">
      <formula>LEN(TRIM(S6))=0</formula>
    </cfRule>
  </conditionalFormatting>
  <conditionalFormatting sqref="A10:A15">
    <cfRule type="containsBlanks" dxfId="33" priority="7">
      <formula>LEN(TRIM(A10))=0</formula>
    </cfRule>
  </conditionalFormatting>
  <conditionalFormatting sqref="AR5:AS5">
    <cfRule type="containsBlanks" dxfId="32" priority="6">
      <formula>LEN(TRIM(AR5))=0</formula>
    </cfRule>
  </conditionalFormatting>
  <conditionalFormatting sqref="Y19">
    <cfRule type="containsBlanks" dxfId="31" priority="1">
      <formula>LEN(TRIM(Y19))=0</formula>
    </cfRule>
  </conditionalFormatting>
  <conditionalFormatting sqref="Y23">
    <cfRule type="containsBlanks" dxfId="30" priority="3">
      <formula>LEN(TRIM(Y23))=0</formula>
    </cfRule>
  </conditionalFormatting>
  <conditionalFormatting sqref="Y26">
    <cfRule type="containsBlanks" dxfId="29" priority="2">
      <formula>LEN(TRIM(Y26))=0</formula>
    </cfRule>
  </conditionalFormatting>
  <dataValidations count="7">
    <dataValidation imeMode="halfAlpha" allowBlank="1" showInputMessage="1" showErrorMessage="1" sqref="AT5 AO5 AJ5" xr:uid="{24FD9EF8-4ACF-4069-971B-418513FED630}"/>
    <dataValidation imeMode="disabled" allowBlank="1" showInputMessage="1" showErrorMessage="1" sqref="AR5:AS5 AM5:AN5 S6:T6 V6:Y6 AH5:AI5" xr:uid="{46D56D4B-31AE-48A2-BCB2-CB5EE441EB02}"/>
    <dataValidation type="list" imeMode="disabled" allowBlank="1" showInputMessage="1" showErrorMessage="1" sqref="A10:A15" xr:uid="{F19DA1D5-8EC9-40F3-A24D-578DCB720F39}">
      <formula1>"○"</formula1>
    </dataValidation>
    <dataValidation type="textLength" allowBlank="1" showErrorMessage="1" error="10桁で入力してください。" sqref="N3:R3" xr:uid="{7FF6D086-AA8F-4027-B413-D9FBC07A7C1B}">
      <formula1>9</formula1>
      <formula2>10</formula2>
    </dataValidation>
    <dataValidation type="list" allowBlank="1" showInputMessage="1" showErrorMessage="1" sqref="N5:AE5 D11:AU11" xr:uid="{5ED3C8B2-844D-4421-A131-265CEE4A6A93}">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601CB075-3683-4411-8B7E-89130752F6FC}">
      <formula1>92</formula1>
      <formula2>45016</formula2>
    </dataValidation>
    <dataValidation type="list" allowBlank="1" showInputMessage="1" showErrorMessage="1" sqref="Y23 Y19 Y26" xr:uid="{3A191E13-9446-4CE4-AF4C-EBE10D28B230}">
      <formula1>"6,5,4,3,2,1"</formula1>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V29"/>
  <sheetViews>
    <sheetView zoomScaleSheetLayoutView="100" workbookViewId="0">
      <selection sqref="A1:XFD1048576"/>
    </sheetView>
  </sheetViews>
  <sheetFormatPr defaultRowHeight="12.6" x14ac:dyDescent="0.2"/>
  <cols>
    <col min="1" max="47" width="2.109375" style="3" customWidth="1"/>
    <col min="48" max="51" width="8.88671875" style="3"/>
    <col min="52" max="52" width="48.6640625" style="3" bestFit="1" customWidth="1"/>
    <col min="53" max="16384" width="8.88671875" style="3"/>
  </cols>
  <sheetData>
    <row r="1" spans="1:48" x14ac:dyDescent="0.2">
      <c r="A1" s="14" t="s">
        <v>65</v>
      </c>
      <c r="B1" s="14"/>
      <c r="C1" s="1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8" ht="42" customHeight="1" x14ac:dyDescent="0.2">
      <c r="A3" s="314" t="s">
        <v>0</v>
      </c>
      <c r="B3" s="315"/>
      <c r="C3" s="316"/>
      <c r="D3" s="84" t="s">
        <v>137</v>
      </c>
      <c r="E3" s="85"/>
      <c r="F3" s="85"/>
      <c r="G3" s="86"/>
      <c r="H3" s="86"/>
      <c r="I3" s="86"/>
      <c r="J3" s="86"/>
      <c r="K3" s="86"/>
      <c r="L3" s="86"/>
      <c r="M3" s="87"/>
      <c r="N3" s="260"/>
      <c r="O3" s="261"/>
      <c r="P3" s="261"/>
      <c r="Q3" s="261"/>
      <c r="R3" s="262"/>
      <c r="S3" s="88"/>
      <c r="T3" s="88"/>
      <c r="U3" s="88"/>
      <c r="V3" s="88"/>
      <c r="W3" s="88"/>
      <c r="X3" s="88"/>
      <c r="Y3" s="88"/>
      <c r="Z3" s="88"/>
      <c r="AA3" s="88"/>
      <c r="AB3" s="88"/>
      <c r="AC3" s="88"/>
      <c r="AD3" s="88"/>
      <c r="AE3" s="88"/>
      <c r="AF3" s="88"/>
      <c r="AG3" s="88"/>
      <c r="AH3" s="88"/>
      <c r="AI3" s="88"/>
      <c r="AJ3" s="89"/>
      <c r="AK3" s="89"/>
      <c r="AL3" s="89"/>
      <c r="AM3" s="89"/>
      <c r="AN3" s="89"/>
      <c r="AO3" s="89"/>
      <c r="AP3" s="89"/>
      <c r="AQ3" s="89"/>
      <c r="AR3" s="89"/>
      <c r="AS3" s="89"/>
      <c r="AT3" s="89"/>
      <c r="AU3" s="90"/>
    </row>
    <row r="4" spans="1:48" ht="42" customHeight="1" x14ac:dyDescent="0.2">
      <c r="A4" s="317"/>
      <c r="B4" s="318"/>
      <c r="C4" s="319"/>
      <c r="D4" s="91" t="s">
        <v>33</v>
      </c>
      <c r="E4" s="21"/>
      <c r="F4" s="21"/>
      <c r="G4" s="92"/>
      <c r="H4" s="92"/>
      <c r="I4" s="92"/>
      <c r="J4" s="92"/>
      <c r="K4" s="92"/>
      <c r="L4" s="92"/>
      <c r="M4" s="93"/>
      <c r="N4" s="263"/>
      <c r="O4" s="198"/>
      <c r="P4" s="198"/>
      <c r="Q4" s="198"/>
      <c r="R4" s="198"/>
      <c r="S4" s="198"/>
      <c r="T4" s="198"/>
      <c r="U4" s="198"/>
      <c r="V4" s="198"/>
      <c r="W4" s="198"/>
      <c r="X4" s="198"/>
      <c r="Y4" s="198"/>
      <c r="Z4" s="198"/>
      <c r="AA4" s="198"/>
      <c r="AB4" s="198"/>
      <c r="AC4" s="198"/>
      <c r="AD4" s="198"/>
      <c r="AE4" s="198"/>
      <c r="AF4" s="264" t="s">
        <v>54</v>
      </c>
      <c r="AG4" s="181"/>
      <c r="AH4" s="181"/>
      <c r="AI4" s="181"/>
      <c r="AJ4" s="181"/>
      <c r="AK4" s="265"/>
      <c r="AL4" s="265"/>
      <c r="AM4" s="265"/>
      <c r="AN4" s="265"/>
      <c r="AO4" s="265"/>
      <c r="AP4" s="265"/>
      <c r="AQ4" s="265"/>
      <c r="AR4" s="265"/>
      <c r="AS4" s="265"/>
      <c r="AT4" s="265"/>
      <c r="AU4" s="266"/>
    </row>
    <row r="5" spans="1:48" ht="42" customHeight="1" x14ac:dyDescent="0.2">
      <c r="A5" s="317"/>
      <c r="B5" s="318"/>
      <c r="C5" s="319"/>
      <c r="D5" s="94" t="s">
        <v>4</v>
      </c>
      <c r="E5" s="16"/>
      <c r="F5" s="16"/>
      <c r="G5" s="15"/>
      <c r="H5" s="15"/>
      <c r="I5" s="15"/>
      <c r="J5" s="15"/>
      <c r="K5" s="15"/>
      <c r="L5" s="15"/>
      <c r="M5" s="95"/>
      <c r="N5" s="273"/>
      <c r="O5" s="273"/>
      <c r="P5" s="273"/>
      <c r="Q5" s="273"/>
      <c r="R5" s="273"/>
      <c r="S5" s="273"/>
      <c r="T5" s="273"/>
      <c r="U5" s="273"/>
      <c r="V5" s="273"/>
      <c r="W5" s="273"/>
      <c r="X5" s="273"/>
      <c r="Y5" s="273"/>
      <c r="Z5" s="273"/>
      <c r="AA5" s="273"/>
      <c r="AB5" s="273"/>
      <c r="AC5" s="273"/>
      <c r="AD5" s="273"/>
      <c r="AE5" s="274"/>
      <c r="AF5" s="275" t="s">
        <v>93</v>
      </c>
      <c r="AG5" s="268"/>
      <c r="AH5" s="269"/>
      <c r="AI5" s="269"/>
      <c r="AJ5" s="96" t="s">
        <v>47</v>
      </c>
      <c r="AK5" s="275" t="s">
        <v>69</v>
      </c>
      <c r="AL5" s="268"/>
      <c r="AM5" s="269"/>
      <c r="AN5" s="269"/>
      <c r="AO5" s="97" t="s">
        <v>47</v>
      </c>
      <c r="AP5" s="267" t="s">
        <v>41</v>
      </c>
      <c r="AQ5" s="268"/>
      <c r="AR5" s="269"/>
      <c r="AS5" s="269"/>
      <c r="AT5" s="96" t="s">
        <v>47</v>
      </c>
      <c r="AU5" s="98"/>
      <c r="AV5" s="99"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x14ac:dyDescent="0.2">
      <c r="A6" s="317"/>
      <c r="B6" s="318"/>
      <c r="C6" s="319"/>
      <c r="D6" s="323" t="s">
        <v>42</v>
      </c>
      <c r="E6" s="324"/>
      <c r="F6" s="324"/>
      <c r="G6" s="324"/>
      <c r="H6" s="324"/>
      <c r="I6" s="324"/>
      <c r="J6" s="324"/>
      <c r="K6" s="324"/>
      <c r="L6" s="324"/>
      <c r="M6" s="325"/>
      <c r="N6" s="100" t="s">
        <v>7</v>
      </c>
      <c r="O6" s="100"/>
      <c r="P6" s="100"/>
      <c r="Q6" s="100"/>
      <c r="R6" s="100"/>
      <c r="S6" s="270"/>
      <c r="T6" s="270"/>
      <c r="U6" s="100" t="s">
        <v>5</v>
      </c>
      <c r="V6" s="270"/>
      <c r="W6" s="270"/>
      <c r="X6" s="270"/>
      <c r="Y6" s="101"/>
      <c r="Z6" s="100" t="s">
        <v>16</v>
      </c>
      <c r="AA6" s="100"/>
      <c r="AB6" s="100"/>
      <c r="AC6" s="100"/>
      <c r="AD6" s="100"/>
      <c r="AE6" s="100"/>
      <c r="AF6" s="271"/>
      <c r="AG6" s="271"/>
      <c r="AH6" s="271"/>
      <c r="AI6" s="271"/>
      <c r="AJ6" s="271"/>
      <c r="AK6" s="271"/>
      <c r="AL6" s="271"/>
      <c r="AM6" s="271"/>
      <c r="AN6" s="271"/>
      <c r="AO6" s="271"/>
      <c r="AP6" s="271"/>
      <c r="AQ6" s="271"/>
      <c r="AR6" s="271"/>
      <c r="AS6" s="271"/>
      <c r="AT6" s="271"/>
      <c r="AU6" s="272"/>
    </row>
    <row r="7" spans="1:48" ht="42" customHeight="1" x14ac:dyDescent="0.2">
      <c r="A7" s="320"/>
      <c r="B7" s="321"/>
      <c r="C7" s="322"/>
      <c r="D7" s="326"/>
      <c r="E7" s="327"/>
      <c r="F7" s="327"/>
      <c r="G7" s="327"/>
      <c r="H7" s="327"/>
      <c r="I7" s="327"/>
      <c r="J7" s="327"/>
      <c r="K7" s="327"/>
      <c r="L7" s="327"/>
      <c r="M7" s="328"/>
      <c r="N7" s="276"/>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8"/>
    </row>
    <row r="8" spans="1:48" x14ac:dyDescent="0.2">
      <c r="A8" s="15"/>
      <c r="B8" s="15"/>
      <c r="C8" s="15"/>
      <c r="D8" s="15"/>
      <c r="E8" s="15"/>
      <c r="F8" s="15"/>
      <c r="G8" s="15"/>
      <c r="H8" s="15"/>
      <c r="I8" s="15"/>
      <c r="J8" s="15"/>
      <c r="K8" s="102"/>
      <c r="L8" s="103"/>
      <c r="M8" s="1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48" ht="29.25" customHeight="1" x14ac:dyDescent="0.2">
      <c r="A9" s="279" t="s">
        <v>29</v>
      </c>
      <c r="B9" s="280"/>
      <c r="C9" s="280"/>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2"/>
    </row>
    <row r="10" spans="1:48" ht="29.25" customHeight="1" x14ac:dyDescent="0.2">
      <c r="A10" s="283"/>
      <c r="B10" s="284"/>
      <c r="C10" s="285"/>
      <c r="D10" s="286" t="s">
        <v>164</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7"/>
    </row>
    <row r="11" spans="1:48" ht="29.25" customHeight="1" x14ac:dyDescent="0.2">
      <c r="A11" s="283"/>
      <c r="B11" s="284"/>
      <c r="C11" s="285"/>
      <c r="D11" s="288" t="s">
        <v>49</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9"/>
    </row>
    <row r="12" spans="1:48" ht="29.25" customHeight="1" x14ac:dyDescent="0.2">
      <c r="A12" s="283"/>
      <c r="B12" s="284"/>
      <c r="C12" s="285"/>
      <c r="D12" s="288" t="s">
        <v>48</v>
      </c>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9"/>
    </row>
    <row r="13" spans="1:48" ht="29.25" customHeight="1" x14ac:dyDescent="0.2">
      <c r="A13" s="283"/>
      <c r="B13" s="284"/>
      <c r="C13" s="285"/>
      <c r="D13" s="288" t="s">
        <v>30</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8" ht="29.25" customHeight="1" x14ac:dyDescent="0.2">
      <c r="A14" s="283"/>
      <c r="B14" s="284"/>
      <c r="C14" s="285"/>
      <c r="D14" s="288" t="s">
        <v>83</v>
      </c>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9"/>
    </row>
    <row r="15" spans="1:48" ht="29.25" customHeight="1" x14ac:dyDescent="0.2">
      <c r="A15" s="283"/>
      <c r="B15" s="284"/>
      <c r="C15" s="285"/>
      <c r="D15" s="290" t="s">
        <v>119</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0"/>
      <c r="AL15" s="290"/>
      <c r="AM15" s="290"/>
      <c r="AN15" s="290"/>
      <c r="AO15" s="290"/>
      <c r="AP15" s="291"/>
      <c r="AQ15" s="291"/>
      <c r="AR15" s="291"/>
      <c r="AS15" s="291"/>
      <c r="AT15" s="291"/>
      <c r="AU15" s="292"/>
    </row>
    <row r="16" spans="1:48" ht="22.5" customHeight="1" x14ac:dyDescent="0.2">
      <c r="A16" s="15"/>
      <c r="B16" s="15"/>
      <c r="C16" s="15"/>
      <c r="D16" s="15"/>
      <c r="E16" s="15"/>
      <c r="F16" s="15"/>
      <c r="G16" s="15"/>
      <c r="H16" s="15"/>
      <c r="I16" s="15"/>
      <c r="J16" s="15"/>
      <c r="K16" s="102"/>
      <c r="L16" s="103"/>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8" x14ac:dyDescent="0.2">
      <c r="A17" s="15"/>
      <c r="B17" s="15"/>
      <c r="C17" s="15"/>
      <c r="D17" s="15"/>
      <c r="E17" s="15"/>
      <c r="F17" s="15"/>
      <c r="G17" s="15"/>
      <c r="H17" s="15"/>
      <c r="I17" s="15"/>
      <c r="J17" s="15"/>
      <c r="K17" s="102"/>
      <c r="L17" s="103"/>
      <c r="M17" s="1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8" ht="41.25" customHeight="1" x14ac:dyDescent="0.2">
      <c r="A18" s="293" t="s">
        <v>11</v>
      </c>
      <c r="B18" s="294"/>
      <c r="C18" s="294"/>
      <c r="D18" s="294"/>
      <c r="E18" s="294"/>
      <c r="F18" s="294"/>
      <c r="G18" s="294"/>
      <c r="H18" s="294"/>
      <c r="I18" s="294"/>
      <c r="J18" s="294"/>
      <c r="K18" s="295" t="s">
        <v>6</v>
      </c>
      <c r="L18" s="295"/>
      <c r="M18" s="295"/>
      <c r="N18" s="295"/>
      <c r="O18" s="295"/>
      <c r="P18" s="295"/>
      <c r="Q18" s="295"/>
      <c r="R18" s="295" t="s">
        <v>44</v>
      </c>
      <c r="S18" s="295"/>
      <c r="T18" s="295"/>
      <c r="U18" s="295"/>
      <c r="V18" s="295"/>
      <c r="W18" s="295"/>
      <c r="X18" s="295"/>
      <c r="Y18" s="296" t="s">
        <v>70</v>
      </c>
      <c r="Z18" s="296"/>
      <c r="AA18" s="296"/>
      <c r="AB18" s="296"/>
      <c r="AC18" s="296"/>
      <c r="AD18" s="296"/>
      <c r="AE18" s="296"/>
      <c r="AF18" s="297" t="s">
        <v>156</v>
      </c>
      <c r="AG18" s="298"/>
      <c r="AH18" s="298"/>
      <c r="AI18" s="298"/>
      <c r="AJ18" s="298"/>
      <c r="AK18" s="298"/>
      <c r="AL18" s="299"/>
      <c r="AM18" s="104"/>
      <c r="AN18" s="104"/>
      <c r="AO18" s="104"/>
      <c r="AP18" s="104"/>
      <c r="AQ18" s="104"/>
      <c r="AR18" s="16"/>
      <c r="AS18" s="16"/>
      <c r="AT18" s="16"/>
      <c r="AU18" s="16"/>
    </row>
    <row r="19" spans="1:48" ht="41.25" customHeight="1" x14ac:dyDescent="0.2">
      <c r="A19" s="306">
        <f>IF(AH5="",0,AH5)</f>
        <v>0</v>
      </c>
      <c r="B19" s="307"/>
      <c r="C19" s="307"/>
      <c r="D19" s="307"/>
      <c r="E19" s="307"/>
      <c r="F19" s="307"/>
      <c r="G19" s="307"/>
      <c r="H19" s="307"/>
      <c r="I19" s="308"/>
      <c r="J19" s="105" t="s">
        <v>67</v>
      </c>
      <c r="K19" s="309">
        <v>5000</v>
      </c>
      <c r="L19" s="309"/>
      <c r="M19" s="309"/>
      <c r="N19" s="309"/>
      <c r="O19" s="310"/>
      <c r="P19" s="304" t="s">
        <v>125</v>
      </c>
      <c r="Q19" s="311"/>
      <c r="R19" s="302">
        <f>IF(AH5="",0,A19*K19)</f>
        <v>0</v>
      </c>
      <c r="S19" s="302"/>
      <c r="T19" s="302"/>
      <c r="U19" s="302"/>
      <c r="V19" s="303"/>
      <c r="W19" s="304" t="s">
        <v>125</v>
      </c>
      <c r="X19" s="311"/>
      <c r="Y19" s="332"/>
      <c r="Z19" s="333"/>
      <c r="AA19" s="333"/>
      <c r="AB19" s="333"/>
      <c r="AC19" s="333"/>
      <c r="AD19" s="333"/>
      <c r="AE19" s="166" t="s">
        <v>71</v>
      </c>
      <c r="AF19" s="302">
        <f>R19/12*Y19</f>
        <v>0</v>
      </c>
      <c r="AG19" s="302"/>
      <c r="AH19" s="302"/>
      <c r="AI19" s="302"/>
      <c r="AJ19" s="303"/>
      <c r="AK19" s="304" t="s">
        <v>125</v>
      </c>
      <c r="AL19" s="305"/>
      <c r="AM19" s="16"/>
      <c r="AN19" s="16"/>
      <c r="AO19" s="16"/>
      <c r="AP19" s="170"/>
      <c r="AQ19" s="170"/>
      <c r="AR19" s="16"/>
      <c r="AS19" s="16"/>
      <c r="AT19" s="16"/>
      <c r="AU19" s="16"/>
      <c r="AV19" s="107"/>
    </row>
    <row r="20" spans="1:48" ht="22.5" customHeight="1" x14ac:dyDescent="0.2">
      <c r="A20" s="15"/>
      <c r="B20" s="15"/>
      <c r="C20" s="15"/>
      <c r="D20" s="15"/>
      <c r="E20" s="15"/>
      <c r="F20" s="15"/>
      <c r="G20" s="108"/>
      <c r="H20" s="15"/>
      <c r="I20" s="15"/>
      <c r="J20" s="15"/>
      <c r="K20" s="102"/>
      <c r="L20" s="103"/>
      <c r="M20" s="15"/>
      <c r="N20" s="16"/>
      <c r="O20" s="16"/>
      <c r="P20" s="16"/>
      <c r="Q20" s="16"/>
      <c r="R20" s="16"/>
      <c r="S20" s="16"/>
      <c r="T20" s="16"/>
      <c r="U20" s="16"/>
      <c r="V20" s="16"/>
      <c r="W20" s="16"/>
      <c r="X20" s="16"/>
      <c r="Y20" s="167"/>
      <c r="Z20" s="167"/>
      <c r="AA20" s="167"/>
      <c r="AB20" s="167"/>
      <c r="AC20" s="167"/>
      <c r="AD20" s="167"/>
      <c r="AE20" s="167"/>
      <c r="AF20" s="16"/>
      <c r="AG20" s="16"/>
      <c r="AH20" s="16"/>
      <c r="AI20" s="16"/>
      <c r="AJ20" s="16"/>
      <c r="AK20" s="16"/>
      <c r="AL20" s="16"/>
      <c r="AM20" s="16"/>
      <c r="AN20" s="16"/>
      <c r="AO20" s="16"/>
      <c r="AP20" s="16"/>
      <c r="AQ20" s="16"/>
      <c r="AR20" s="16"/>
      <c r="AS20" s="16"/>
      <c r="AT20" s="16"/>
      <c r="AU20" s="16"/>
    </row>
    <row r="21" spans="1:48" x14ac:dyDescent="0.2">
      <c r="A21" s="15"/>
      <c r="B21" s="15"/>
      <c r="C21" s="15"/>
      <c r="D21" s="15"/>
      <c r="E21" s="15"/>
      <c r="F21" s="15"/>
      <c r="G21" s="15"/>
      <c r="H21" s="15"/>
      <c r="I21" s="15"/>
      <c r="J21" s="15"/>
      <c r="K21" s="102"/>
      <c r="L21" s="103"/>
      <c r="M21" s="15"/>
      <c r="N21" s="16"/>
      <c r="O21" s="16"/>
      <c r="P21" s="16"/>
      <c r="Q21" s="16"/>
      <c r="R21" s="16"/>
      <c r="S21" s="16"/>
      <c r="T21" s="16"/>
      <c r="U21" s="16"/>
      <c r="V21" s="16"/>
      <c r="W21" s="16"/>
      <c r="X21" s="16"/>
      <c r="Y21" s="167"/>
      <c r="Z21" s="167"/>
      <c r="AA21" s="167"/>
      <c r="AB21" s="167"/>
      <c r="AC21" s="167"/>
      <c r="AD21" s="167"/>
      <c r="AE21" s="167"/>
      <c r="AF21" s="16"/>
      <c r="AG21" s="16"/>
      <c r="AH21" s="16"/>
      <c r="AI21" s="16"/>
      <c r="AJ21" s="16"/>
      <c r="AK21" s="16"/>
      <c r="AL21" s="16"/>
      <c r="AM21" s="16"/>
      <c r="AN21" s="16"/>
      <c r="AO21" s="16"/>
      <c r="AP21" s="16"/>
      <c r="AQ21" s="16"/>
      <c r="AR21" s="16"/>
      <c r="AS21" s="16"/>
      <c r="AT21" s="16"/>
      <c r="AU21" s="16"/>
    </row>
    <row r="22" spans="1:48" ht="41.25" customHeight="1" x14ac:dyDescent="0.2">
      <c r="A22" s="293" t="s">
        <v>11</v>
      </c>
      <c r="B22" s="294"/>
      <c r="C22" s="294"/>
      <c r="D22" s="294"/>
      <c r="E22" s="294"/>
      <c r="F22" s="294"/>
      <c r="G22" s="294"/>
      <c r="H22" s="294"/>
      <c r="I22" s="294"/>
      <c r="J22" s="294"/>
      <c r="K22" s="295" t="s">
        <v>6</v>
      </c>
      <c r="L22" s="295"/>
      <c r="M22" s="295"/>
      <c r="N22" s="295"/>
      <c r="O22" s="295"/>
      <c r="P22" s="295"/>
      <c r="Q22" s="295"/>
      <c r="R22" s="295" t="s">
        <v>44</v>
      </c>
      <c r="S22" s="295"/>
      <c r="T22" s="295"/>
      <c r="U22" s="295"/>
      <c r="V22" s="295"/>
      <c r="W22" s="295"/>
      <c r="X22" s="295"/>
      <c r="Y22" s="334" t="s">
        <v>182</v>
      </c>
      <c r="Z22" s="334"/>
      <c r="AA22" s="334"/>
      <c r="AB22" s="334"/>
      <c r="AC22" s="334"/>
      <c r="AD22" s="334"/>
      <c r="AE22" s="334"/>
      <c r="AF22" s="297" t="s">
        <v>158</v>
      </c>
      <c r="AG22" s="298"/>
      <c r="AH22" s="298"/>
      <c r="AI22" s="298"/>
      <c r="AJ22" s="298"/>
      <c r="AK22" s="298"/>
      <c r="AL22" s="299"/>
      <c r="AM22" s="104"/>
      <c r="AN22" s="104"/>
      <c r="AO22" s="104"/>
      <c r="AP22" s="104"/>
      <c r="AQ22" s="104"/>
      <c r="AR22" s="16"/>
      <c r="AS22" s="16"/>
      <c r="AT22" s="16"/>
      <c r="AU22" s="16"/>
    </row>
    <row r="23" spans="1:48" ht="41.25" customHeight="1" x14ac:dyDescent="0.2">
      <c r="A23" s="306">
        <f>IF(AM5="",0,AM5)</f>
        <v>0</v>
      </c>
      <c r="B23" s="307"/>
      <c r="C23" s="307"/>
      <c r="D23" s="307"/>
      <c r="E23" s="307"/>
      <c r="F23" s="307"/>
      <c r="G23" s="307"/>
      <c r="H23" s="307"/>
      <c r="I23" s="308"/>
      <c r="J23" s="105" t="s">
        <v>67</v>
      </c>
      <c r="K23" s="309">
        <v>3300</v>
      </c>
      <c r="L23" s="309"/>
      <c r="M23" s="309"/>
      <c r="N23" s="309"/>
      <c r="O23" s="310"/>
      <c r="P23" s="304" t="s">
        <v>125</v>
      </c>
      <c r="Q23" s="311"/>
      <c r="R23" s="302">
        <f>IF(AM5="",0,A23*K23)</f>
        <v>0</v>
      </c>
      <c r="S23" s="302"/>
      <c r="T23" s="302"/>
      <c r="U23" s="302"/>
      <c r="V23" s="303"/>
      <c r="W23" s="304" t="s">
        <v>125</v>
      </c>
      <c r="X23" s="311"/>
      <c r="Y23" s="332"/>
      <c r="Z23" s="333"/>
      <c r="AA23" s="333"/>
      <c r="AB23" s="333"/>
      <c r="AC23" s="333"/>
      <c r="AD23" s="333"/>
      <c r="AE23" s="166" t="s">
        <v>71</v>
      </c>
      <c r="AF23" s="302">
        <f>R23/12*Y23</f>
        <v>0</v>
      </c>
      <c r="AG23" s="302"/>
      <c r="AH23" s="302"/>
      <c r="AI23" s="302"/>
      <c r="AJ23" s="303"/>
      <c r="AK23" s="304" t="s">
        <v>125</v>
      </c>
      <c r="AL23" s="305"/>
      <c r="AM23" s="16"/>
      <c r="AN23" s="16"/>
      <c r="AO23" s="16"/>
      <c r="AP23" s="170"/>
      <c r="AQ23" s="170"/>
      <c r="AR23" s="16"/>
      <c r="AS23" s="16"/>
      <c r="AT23" s="16"/>
      <c r="AU23" s="16"/>
      <c r="AV23" s="107"/>
    </row>
    <row r="24" spans="1:48" ht="22.5" customHeight="1" x14ac:dyDescent="0.2">
      <c r="A24" s="15"/>
      <c r="B24" s="15"/>
      <c r="C24" s="15"/>
      <c r="D24" s="15"/>
      <c r="E24" s="15"/>
      <c r="F24" s="15"/>
      <c r="G24" s="108"/>
      <c r="H24" s="15"/>
      <c r="I24" s="15"/>
      <c r="J24" s="15"/>
      <c r="K24" s="102"/>
      <c r="L24" s="103"/>
      <c r="M24" s="15"/>
      <c r="N24" s="16"/>
      <c r="O24" s="16"/>
      <c r="P24" s="16"/>
      <c r="Q24" s="16"/>
      <c r="R24" s="16"/>
      <c r="S24" s="16"/>
      <c r="T24" s="16"/>
      <c r="U24" s="16"/>
      <c r="V24" s="16"/>
      <c r="W24" s="16"/>
      <c r="X24" s="16"/>
      <c r="Y24" s="167"/>
      <c r="Z24" s="167"/>
      <c r="AA24" s="167"/>
      <c r="AB24" s="167"/>
      <c r="AC24" s="167"/>
      <c r="AD24" s="167"/>
      <c r="AE24" s="167"/>
      <c r="AF24" s="16"/>
      <c r="AG24" s="16"/>
      <c r="AH24" s="16"/>
      <c r="AI24" s="16"/>
      <c r="AJ24" s="16"/>
      <c r="AK24" s="16"/>
      <c r="AL24" s="16"/>
      <c r="AM24" s="16"/>
      <c r="AN24" s="16"/>
      <c r="AO24" s="16"/>
      <c r="AP24" s="16"/>
      <c r="AQ24" s="16"/>
      <c r="AR24" s="16"/>
      <c r="AS24" s="16"/>
      <c r="AT24" s="16"/>
      <c r="AU24" s="16"/>
    </row>
    <row r="25" spans="1:48" ht="41.25" customHeight="1" x14ac:dyDescent="0.2">
      <c r="A25" s="293" t="s">
        <v>61</v>
      </c>
      <c r="B25" s="294"/>
      <c r="C25" s="294"/>
      <c r="D25" s="294"/>
      <c r="E25" s="294"/>
      <c r="F25" s="294"/>
      <c r="G25" s="294"/>
      <c r="H25" s="294"/>
      <c r="I25" s="294"/>
      <c r="J25" s="294"/>
      <c r="K25" s="295" t="s">
        <v>6</v>
      </c>
      <c r="L25" s="295"/>
      <c r="M25" s="295"/>
      <c r="N25" s="295"/>
      <c r="O25" s="295"/>
      <c r="P25" s="295"/>
      <c r="Q25" s="295"/>
      <c r="R25" s="295" t="s">
        <v>44</v>
      </c>
      <c r="S25" s="295"/>
      <c r="T25" s="295"/>
      <c r="U25" s="295"/>
      <c r="V25" s="295"/>
      <c r="W25" s="295"/>
      <c r="X25" s="295"/>
      <c r="Y25" s="334" t="s">
        <v>182</v>
      </c>
      <c r="Z25" s="334"/>
      <c r="AA25" s="334"/>
      <c r="AB25" s="334"/>
      <c r="AC25" s="334"/>
      <c r="AD25" s="334"/>
      <c r="AE25" s="334"/>
      <c r="AF25" s="297" t="s">
        <v>73</v>
      </c>
      <c r="AG25" s="298"/>
      <c r="AH25" s="298"/>
      <c r="AI25" s="298"/>
      <c r="AJ25" s="298"/>
      <c r="AK25" s="298"/>
      <c r="AL25" s="299"/>
      <c r="AM25" s="109"/>
      <c r="AN25" s="104"/>
      <c r="AO25" s="104"/>
      <c r="AP25" s="104"/>
      <c r="AQ25" s="104"/>
      <c r="AR25" s="16"/>
      <c r="AS25" s="16"/>
      <c r="AT25" s="16"/>
      <c r="AU25" s="16"/>
    </row>
    <row r="26" spans="1:48" ht="41.25" customHeight="1" x14ac:dyDescent="0.2">
      <c r="A26" s="306">
        <f>IF(AR5="",0,AR5)</f>
        <v>0</v>
      </c>
      <c r="B26" s="307"/>
      <c r="C26" s="307"/>
      <c r="D26" s="307"/>
      <c r="E26" s="307"/>
      <c r="F26" s="307"/>
      <c r="G26" s="307"/>
      <c r="H26" s="307"/>
      <c r="I26" s="308"/>
      <c r="J26" s="105" t="s">
        <v>67</v>
      </c>
      <c r="K26" s="309">
        <v>1650</v>
      </c>
      <c r="L26" s="309"/>
      <c r="M26" s="309"/>
      <c r="N26" s="309"/>
      <c r="O26" s="310"/>
      <c r="P26" s="304" t="s">
        <v>125</v>
      </c>
      <c r="Q26" s="311"/>
      <c r="R26" s="302">
        <f>IF(AR5="",0,A26*K26)</f>
        <v>0</v>
      </c>
      <c r="S26" s="302"/>
      <c r="T26" s="302"/>
      <c r="U26" s="302"/>
      <c r="V26" s="303"/>
      <c r="W26" s="304" t="s">
        <v>125</v>
      </c>
      <c r="X26" s="311"/>
      <c r="Y26" s="332"/>
      <c r="Z26" s="333"/>
      <c r="AA26" s="333"/>
      <c r="AB26" s="333"/>
      <c r="AC26" s="333"/>
      <c r="AD26" s="333"/>
      <c r="AE26" s="166" t="s">
        <v>71</v>
      </c>
      <c r="AF26" s="302">
        <f>R26/12*Y26</f>
        <v>0</v>
      </c>
      <c r="AG26" s="302"/>
      <c r="AH26" s="302"/>
      <c r="AI26" s="302"/>
      <c r="AJ26" s="303"/>
      <c r="AK26" s="304" t="s">
        <v>125</v>
      </c>
      <c r="AL26" s="305"/>
      <c r="AM26" s="16"/>
      <c r="AN26" s="16"/>
      <c r="AO26" s="16"/>
      <c r="AP26" s="170"/>
      <c r="AQ26" s="170"/>
      <c r="AR26" s="16"/>
      <c r="AS26" s="16"/>
      <c r="AT26" s="16"/>
      <c r="AU26" s="16"/>
      <c r="AV26" s="107"/>
    </row>
    <row r="27" spans="1:48" ht="22.5" customHeight="1" x14ac:dyDescent="0.2">
      <c r="A27" s="15"/>
      <c r="B27" s="15"/>
      <c r="C27" s="15"/>
      <c r="D27" s="15"/>
      <c r="E27" s="15"/>
      <c r="F27" s="15"/>
      <c r="G27" s="15"/>
      <c r="H27" s="15"/>
      <c r="I27" s="15"/>
      <c r="J27" s="15"/>
      <c r="K27" s="102"/>
      <c r="L27" s="103"/>
      <c r="M27" s="15"/>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48" ht="40.5" customHeight="1" x14ac:dyDescent="0.2">
      <c r="AJ28" s="329" t="s">
        <v>56</v>
      </c>
      <c r="AK28" s="330"/>
      <c r="AL28" s="330"/>
      <c r="AM28" s="330"/>
      <c r="AN28" s="330"/>
      <c r="AO28" s="330"/>
      <c r="AP28" s="295"/>
      <c r="AQ28" s="295"/>
      <c r="AR28" s="295"/>
      <c r="AS28" s="295"/>
      <c r="AT28" s="295"/>
      <c r="AU28" s="331"/>
    </row>
    <row r="29" spans="1:48" ht="40.5" customHeight="1" x14ac:dyDescent="0.2">
      <c r="AJ29" s="312">
        <f>AF19+AF23+AF26</f>
        <v>0</v>
      </c>
      <c r="AK29" s="313"/>
      <c r="AL29" s="313"/>
      <c r="AM29" s="313"/>
      <c r="AN29" s="313"/>
      <c r="AO29" s="313"/>
      <c r="AP29" s="302"/>
      <c r="AQ29" s="302"/>
      <c r="AR29" s="302"/>
      <c r="AS29" s="303"/>
      <c r="AT29" s="304" t="s">
        <v>125</v>
      </c>
      <c r="AU29" s="305"/>
    </row>
  </sheetData>
  <mergeCells count="76">
    <mergeCell ref="AJ29:AS29"/>
    <mergeCell ref="AT29:AU29"/>
    <mergeCell ref="A3:C7"/>
    <mergeCell ref="D6:M7"/>
    <mergeCell ref="Y26:AD26"/>
    <mergeCell ref="AF26:AJ26"/>
    <mergeCell ref="AK26:AL26"/>
    <mergeCell ref="AP26:AQ26"/>
    <mergeCell ref="AJ28:AU28"/>
    <mergeCell ref="A26:I26"/>
    <mergeCell ref="K26:O26"/>
    <mergeCell ref="P26:Q26"/>
    <mergeCell ref="R26:V26"/>
    <mergeCell ref="W26:X26"/>
    <mergeCell ref="Y23:AD23"/>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19:AD19"/>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5:C15"/>
    <mergeCell ref="D15:AU15"/>
    <mergeCell ref="A18:J18"/>
    <mergeCell ref="K18:Q18"/>
    <mergeCell ref="R18:X18"/>
    <mergeCell ref="Y18:AE18"/>
    <mergeCell ref="AF18:AL18"/>
    <mergeCell ref="A12:C12"/>
    <mergeCell ref="D12:AU12"/>
    <mergeCell ref="A13:C13"/>
    <mergeCell ref="D13:AU13"/>
    <mergeCell ref="A14:C14"/>
    <mergeCell ref="D14:AU14"/>
    <mergeCell ref="N7:AU7"/>
    <mergeCell ref="A9:AU9"/>
    <mergeCell ref="A10:C10"/>
    <mergeCell ref="D10:AU10"/>
    <mergeCell ref="A11:C11"/>
    <mergeCell ref="D11:AU11"/>
    <mergeCell ref="AP5:AQ5"/>
    <mergeCell ref="AR5:AS5"/>
    <mergeCell ref="S6:T6"/>
    <mergeCell ref="V6:X6"/>
    <mergeCell ref="AF6:AU6"/>
    <mergeCell ref="N5:AE5"/>
    <mergeCell ref="AF5:AG5"/>
    <mergeCell ref="AH5:AI5"/>
    <mergeCell ref="AK5:AL5"/>
    <mergeCell ref="AM5:AN5"/>
    <mergeCell ref="N3:R3"/>
    <mergeCell ref="N4:AE4"/>
    <mergeCell ref="AF4:AJ4"/>
    <mergeCell ref="AK4:AO4"/>
    <mergeCell ref="AP4:AU4"/>
  </mergeCells>
  <phoneticPr fontId="3" type="Hiragana"/>
  <conditionalFormatting sqref="AK4 AK7:AO7">
    <cfRule type="containsBlanks" dxfId="28" priority="5">
      <formula>LEN(TRIM(AK4))=0</formula>
    </cfRule>
  </conditionalFormatting>
  <conditionalFormatting sqref="AM5:AN5">
    <cfRule type="containsBlanks" dxfId="27" priority="4">
      <formula>LEN(TRIM(AM5))=0</formula>
    </cfRule>
  </conditionalFormatting>
  <conditionalFormatting sqref="N3:R3 AP4 N7:AJ7 AP7:AU7">
    <cfRule type="containsBlanks" dxfId="26" priority="12">
      <formula>LEN(TRIM(N3))=0</formula>
    </cfRule>
  </conditionalFormatting>
  <conditionalFormatting sqref="N4:AE4">
    <cfRule type="containsBlanks" dxfId="25" priority="11">
      <formula>LEN(TRIM(N4))=0</formula>
    </cfRule>
  </conditionalFormatting>
  <conditionalFormatting sqref="N5:AE5">
    <cfRule type="containsBlanks" dxfId="24" priority="10">
      <formula>LEN(TRIM(N5))=0</formula>
    </cfRule>
  </conditionalFormatting>
  <conditionalFormatting sqref="AH5:AI5">
    <cfRule type="containsBlanks" dxfId="23" priority="9">
      <formula>LEN(TRIM(AH5))=0</formula>
    </cfRule>
  </conditionalFormatting>
  <conditionalFormatting sqref="S6:T6 V6:X6">
    <cfRule type="containsBlanks" dxfId="22" priority="8">
      <formula>LEN(TRIM(S6))=0</formula>
    </cfRule>
  </conditionalFormatting>
  <conditionalFormatting sqref="A10:A15">
    <cfRule type="containsBlanks" dxfId="21" priority="7">
      <formula>LEN(TRIM(A10))=0</formula>
    </cfRule>
  </conditionalFormatting>
  <conditionalFormatting sqref="AR5:AS5">
    <cfRule type="containsBlanks" dxfId="20" priority="6">
      <formula>LEN(TRIM(AR5))=0</formula>
    </cfRule>
  </conditionalFormatting>
  <conditionalFormatting sqref="Y19">
    <cfRule type="containsBlanks" dxfId="19" priority="1">
      <formula>LEN(TRIM(Y19))=0</formula>
    </cfRule>
  </conditionalFormatting>
  <conditionalFormatting sqref="Y23">
    <cfRule type="containsBlanks" dxfId="18" priority="3">
      <formula>LEN(TRIM(Y23))=0</formula>
    </cfRule>
  </conditionalFormatting>
  <conditionalFormatting sqref="Y26">
    <cfRule type="containsBlanks" dxfId="17" priority="2">
      <formula>LEN(TRIM(Y26))=0</formula>
    </cfRule>
  </conditionalFormatting>
  <dataValidations count="7">
    <dataValidation imeMode="halfAlpha" allowBlank="1" showInputMessage="1" showErrorMessage="1" sqref="AT5 AO5 AJ5" xr:uid="{B11BB50D-A8B6-4CD6-945B-D8E08BDAC3C4}"/>
    <dataValidation imeMode="disabled" allowBlank="1" showInputMessage="1" showErrorMessage="1" sqref="AR5:AS5 AM5:AN5 S6:T6 V6:Y6 AH5:AI5" xr:uid="{E6759E65-3727-4F70-AA62-C5094DCBC96D}"/>
    <dataValidation type="list" imeMode="disabled" allowBlank="1" showInputMessage="1" showErrorMessage="1" sqref="A10:A15" xr:uid="{949A0061-759E-439A-9263-61EAD889640F}">
      <formula1>"○"</formula1>
    </dataValidation>
    <dataValidation type="textLength" allowBlank="1" showErrorMessage="1" error="10桁で入力してください。" sqref="N3:R3" xr:uid="{6E4CECE9-EFAE-4B2E-AA3F-519ED019CD50}">
      <formula1>9</formula1>
      <formula2>10</formula2>
    </dataValidation>
    <dataValidation type="list" allowBlank="1" showInputMessage="1" showErrorMessage="1" sqref="N5:AE5 D11:AU11" xr:uid="{CBF1C6EF-BDB8-4987-80E2-40C652FFD5AB}">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date" allowBlank="1" showInputMessage="1" showErrorMessage="1" sqref="AK4:AU4" xr:uid="{EEB9AA18-4CB4-4FAD-8C19-681013FDF17F}">
      <formula1>92</formula1>
      <formula2>45016</formula2>
    </dataValidation>
    <dataValidation type="list" allowBlank="1" showInputMessage="1" showErrorMessage="1" sqref="Y23 Y19 Y26" xr:uid="{4D2A00EB-125F-4DED-9EB8-61E0F237B691}">
      <formula1>"6,5,4,3,2,1"</formula1>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6"/>
  <sheetViews>
    <sheetView showGridLines="0" view="pageBreakPreview" zoomScaleNormal="85" zoomScaleSheetLayoutView="100" workbookViewId="0">
      <selection activeCell="G18" sqref="G18:AL18"/>
    </sheetView>
  </sheetViews>
  <sheetFormatPr defaultRowHeight="12.6" x14ac:dyDescent="0.2"/>
  <cols>
    <col min="1" max="8" width="3.109375" style="1" customWidth="1"/>
    <col min="9" max="39" width="2.44140625" style="1" customWidth="1"/>
    <col min="40" max="40" width="7" style="1" customWidth="1"/>
    <col min="41" max="256" width="9" style="1" customWidth="1"/>
    <col min="257" max="16384" width="8.88671875" style="3"/>
  </cols>
  <sheetData>
    <row r="1" spans="1:256" ht="28.5" customHeight="1" x14ac:dyDescent="0.2">
      <c r="A1" s="335" t="s">
        <v>94</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7"/>
      <c r="AM1" s="110"/>
    </row>
    <row r="2" spans="1:256" s="112" customFormat="1" ht="9.75" customHeight="1" x14ac:dyDescent="0.2">
      <c r="A2" s="111"/>
      <c r="B2" s="111"/>
      <c r="C2" s="111"/>
    </row>
    <row r="3" spans="1:256" s="112" customFormat="1" ht="28.5" customHeight="1" x14ac:dyDescent="0.2">
      <c r="AA3" s="113"/>
      <c r="AC3" s="113"/>
      <c r="AK3" s="113" t="s">
        <v>105</v>
      </c>
    </row>
    <row r="4" spans="1:256" s="114" customFormat="1" ht="28.5" customHeight="1" x14ac:dyDescent="0.15">
      <c r="A4" s="114" t="s">
        <v>179</v>
      </c>
      <c r="B4" s="115"/>
      <c r="C4" s="115"/>
      <c r="D4" s="115"/>
      <c r="E4" s="115"/>
      <c r="F4" s="115"/>
      <c r="G4" s="115"/>
      <c r="H4" s="115"/>
      <c r="I4" s="115"/>
      <c r="J4" s="115"/>
      <c r="K4" s="115"/>
      <c r="L4" s="115"/>
      <c r="M4" s="115"/>
      <c r="N4" s="115"/>
      <c r="O4" s="115"/>
      <c r="P4" s="115"/>
      <c r="Q4" s="115"/>
      <c r="R4" s="115"/>
      <c r="S4" s="115"/>
      <c r="T4" s="115"/>
      <c r="U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row>
    <row r="5" spans="1:256" s="112" customFormat="1" ht="28.5" customHeight="1" x14ac:dyDescent="0.2">
      <c r="A5" s="112" t="s">
        <v>180</v>
      </c>
      <c r="V5" s="116"/>
    </row>
    <row r="6" spans="1:256" s="112" customFormat="1" ht="17.25" customHeight="1" x14ac:dyDescent="0.2">
      <c r="V6" s="116"/>
    </row>
    <row r="7" spans="1:256" s="112" customFormat="1" ht="19.5" customHeight="1" x14ac:dyDescent="0.2">
      <c r="A7" s="112" t="s">
        <v>185</v>
      </c>
      <c r="V7" s="116"/>
    </row>
    <row r="8" spans="1:256" s="112" customFormat="1" ht="18.75" customHeight="1" x14ac:dyDescent="0.2">
      <c r="V8" s="116"/>
    </row>
    <row r="9" spans="1:256" s="117" customFormat="1" ht="28.5" customHeight="1" x14ac:dyDescent="0.25">
      <c r="G9" s="118" t="s">
        <v>102</v>
      </c>
      <c r="O9" s="117" t="s">
        <v>104</v>
      </c>
      <c r="P9" s="338" t="str">
        <f>IF(総括表!X42=0,"",総括表!X42)</f>
        <v/>
      </c>
      <c r="Q9" s="338"/>
      <c r="R9" s="338"/>
      <c r="S9" s="338"/>
      <c r="T9" s="338"/>
      <c r="U9" s="338"/>
      <c r="V9" s="338"/>
      <c r="W9" s="338"/>
      <c r="X9" s="338"/>
      <c r="Y9" s="338"/>
      <c r="Z9" s="338"/>
    </row>
    <row r="10" spans="1:256" ht="28.5" customHeight="1" x14ac:dyDescent="0.2">
      <c r="A10" s="119" t="s">
        <v>95</v>
      </c>
      <c r="E10" s="120"/>
      <c r="V10" s="121"/>
    </row>
    <row r="11" spans="1:256" s="1" customFormat="1" ht="25.5" customHeight="1" x14ac:dyDescent="0.2">
      <c r="A11" s="339" t="s">
        <v>96</v>
      </c>
      <c r="B11" s="340"/>
      <c r="C11" s="340"/>
      <c r="D11" s="340"/>
      <c r="E11" s="340"/>
      <c r="F11" s="341"/>
      <c r="G11" s="342" t="str">
        <f>IF(総括表!H13="","",総括表!H13)</f>
        <v/>
      </c>
      <c r="H11" s="343"/>
      <c r="I11" s="343"/>
      <c r="J11" s="343"/>
      <c r="K11" s="122" t="s">
        <v>37</v>
      </c>
      <c r="L11" s="343" t="str">
        <f>IF(総括表!K13="","",総括表!K13)</f>
        <v/>
      </c>
      <c r="M11" s="343"/>
      <c r="N11" s="343"/>
      <c r="O11" s="343"/>
      <c r="P11" s="343"/>
      <c r="Q11" s="343"/>
      <c r="R11" s="344"/>
      <c r="S11" s="345"/>
      <c r="T11" s="345"/>
      <c r="U11" s="345"/>
      <c r="V11" s="346"/>
      <c r="W11" s="346"/>
      <c r="X11" s="346"/>
      <c r="Y11" s="346"/>
      <c r="Z11" s="123"/>
      <c r="AA11" s="346"/>
      <c r="AB11" s="346"/>
      <c r="AC11" s="346"/>
      <c r="AD11" s="346"/>
      <c r="AE11" s="346"/>
      <c r="AF11" s="123"/>
      <c r="AG11" s="346"/>
      <c r="AH11" s="347"/>
      <c r="AI11" s="347"/>
      <c r="AJ11" s="347"/>
      <c r="AK11" s="347"/>
      <c r="AL11" s="347"/>
    </row>
    <row r="12" spans="1:256" s="1" customFormat="1" ht="21.9" customHeight="1" x14ac:dyDescent="0.2">
      <c r="A12" s="124"/>
      <c r="B12" s="125"/>
      <c r="C12" s="125"/>
      <c r="D12" s="348" t="s">
        <v>14</v>
      </c>
      <c r="E12" s="349"/>
      <c r="F12" s="349"/>
      <c r="G12" s="350"/>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2"/>
    </row>
    <row r="13" spans="1:256" s="1" customFormat="1" ht="30" customHeight="1" x14ac:dyDescent="0.2">
      <c r="A13" s="363" t="s">
        <v>97</v>
      </c>
      <c r="B13" s="364"/>
      <c r="C13" s="364"/>
      <c r="D13" s="364"/>
      <c r="E13" s="364"/>
      <c r="F13" s="365"/>
      <c r="G13" s="353" t="str">
        <f>IF(総括表!E14="","",総括表!E14)</f>
        <v/>
      </c>
      <c r="H13" s="354"/>
      <c r="I13" s="354"/>
      <c r="J13" s="354"/>
      <c r="K13" s="354"/>
      <c r="L13" s="354"/>
      <c r="M13" s="354"/>
      <c r="N13" s="354"/>
      <c r="O13" s="354"/>
      <c r="P13" s="354"/>
      <c r="Q13" s="354"/>
      <c r="R13" s="354"/>
      <c r="S13" s="354"/>
      <c r="T13" s="354"/>
      <c r="U13" s="355"/>
      <c r="V13" s="355"/>
      <c r="W13" s="355"/>
      <c r="X13" s="355"/>
      <c r="Y13" s="355"/>
      <c r="Z13" s="355"/>
      <c r="AA13" s="355"/>
      <c r="AB13" s="355"/>
      <c r="AC13" s="355"/>
      <c r="AD13" s="355"/>
      <c r="AE13" s="355"/>
      <c r="AF13" s="355"/>
      <c r="AG13" s="355"/>
      <c r="AH13" s="355"/>
      <c r="AI13" s="355"/>
      <c r="AJ13" s="355"/>
      <c r="AK13" s="355"/>
      <c r="AL13" s="356"/>
    </row>
    <row r="14" spans="1:256" s="1" customFormat="1" ht="30" customHeight="1" x14ac:dyDescent="0.2">
      <c r="A14" s="366"/>
      <c r="B14" s="367"/>
      <c r="C14" s="367"/>
      <c r="D14" s="367"/>
      <c r="E14" s="367"/>
      <c r="F14" s="368"/>
      <c r="G14" s="126"/>
      <c r="H14" s="127"/>
      <c r="I14" s="127"/>
      <c r="J14" s="127"/>
      <c r="K14" s="127"/>
      <c r="L14" s="127"/>
      <c r="M14" s="127"/>
      <c r="N14" s="127"/>
      <c r="O14" s="127"/>
      <c r="P14" s="127"/>
      <c r="Q14" s="127"/>
      <c r="R14" s="127"/>
      <c r="S14" s="127"/>
      <c r="T14" s="128"/>
      <c r="U14" s="357" t="s">
        <v>107</v>
      </c>
      <c r="V14" s="358"/>
      <c r="W14" s="358"/>
      <c r="X14" s="358"/>
      <c r="Y14" s="359"/>
      <c r="Z14" s="360"/>
      <c r="AA14" s="361"/>
      <c r="AB14" s="361"/>
      <c r="AC14" s="361"/>
      <c r="AD14" s="361"/>
      <c r="AE14" s="361"/>
      <c r="AF14" s="361"/>
      <c r="AG14" s="361"/>
      <c r="AH14" s="361"/>
      <c r="AI14" s="361"/>
      <c r="AJ14" s="361"/>
      <c r="AK14" s="361"/>
      <c r="AL14" s="362"/>
    </row>
    <row r="15" spans="1:256" s="1" customFormat="1" ht="21.9" customHeight="1" x14ac:dyDescent="0.2">
      <c r="A15" s="124"/>
      <c r="B15" s="125"/>
      <c r="C15" s="125"/>
      <c r="D15" s="348" t="s">
        <v>14</v>
      </c>
      <c r="E15" s="349"/>
      <c r="F15" s="349"/>
      <c r="G15" s="369"/>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1"/>
    </row>
    <row r="16" spans="1:256" s="1" customFormat="1" ht="39" customHeight="1" x14ac:dyDescent="0.2">
      <c r="A16" s="372" t="s">
        <v>9</v>
      </c>
      <c r="B16" s="373"/>
      <c r="C16" s="373"/>
      <c r="D16" s="374"/>
      <c r="E16" s="374"/>
      <c r="F16" s="374"/>
      <c r="G16" s="375" t="str">
        <f>IF(総括表!E11="","",総括表!E11)</f>
        <v/>
      </c>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7"/>
    </row>
    <row r="17" spans="1:38" s="1" customFormat="1" ht="21.9" customHeight="1" x14ac:dyDescent="0.2">
      <c r="A17" s="124"/>
      <c r="B17" s="125"/>
      <c r="C17" s="125"/>
      <c r="D17" s="348" t="s">
        <v>14</v>
      </c>
      <c r="E17" s="349"/>
      <c r="F17" s="349"/>
      <c r="G17" s="369"/>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1"/>
    </row>
    <row r="18" spans="1:38" s="1" customFormat="1" ht="40.5" customHeight="1" x14ac:dyDescent="0.2">
      <c r="A18" s="372" t="s">
        <v>72</v>
      </c>
      <c r="B18" s="373"/>
      <c r="C18" s="373"/>
      <c r="D18" s="374"/>
      <c r="E18" s="374"/>
      <c r="F18" s="374"/>
      <c r="G18" s="375" t="str">
        <f>IF(総括表!U12="","",総括表!M12&amp;"　"&amp;総括表!U12)</f>
        <v/>
      </c>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7"/>
    </row>
    <row r="19" spans="1:38" s="1" customFormat="1" ht="18.75" customHeight="1" x14ac:dyDescent="0.2">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row>
    <row r="20" spans="1:38" s="1" customFormat="1" ht="35.25" customHeight="1" x14ac:dyDescent="0.2">
      <c r="A20" s="119" t="s">
        <v>98</v>
      </c>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row>
    <row r="21" spans="1:38" s="1" customFormat="1" ht="16.2" x14ac:dyDescent="0.2">
      <c r="A21" s="119" t="s">
        <v>112</v>
      </c>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row>
    <row r="22" spans="1:38" s="1" customFormat="1" ht="21.75" customHeight="1" x14ac:dyDescent="0.2">
      <c r="A22" s="380" t="s">
        <v>22</v>
      </c>
      <c r="B22" s="357" t="s">
        <v>25</v>
      </c>
      <c r="C22" s="378"/>
      <c r="D22" s="378"/>
      <c r="E22" s="378"/>
      <c r="F22" s="357" t="s">
        <v>46</v>
      </c>
      <c r="G22" s="378"/>
      <c r="H22" s="379"/>
      <c r="I22" s="357" t="s">
        <v>103</v>
      </c>
      <c r="J22" s="378"/>
      <c r="K22" s="378"/>
      <c r="L22" s="378"/>
      <c r="M22" s="378"/>
      <c r="N22" s="378"/>
      <c r="O22" s="378"/>
      <c r="P22" s="378"/>
      <c r="Q22" s="378"/>
      <c r="R22" s="378"/>
      <c r="S22" s="379"/>
      <c r="T22" s="357" t="s">
        <v>106</v>
      </c>
      <c r="U22" s="378"/>
      <c r="V22" s="378"/>
      <c r="W22" s="378"/>
      <c r="X22" s="378"/>
      <c r="Y22" s="378"/>
      <c r="Z22" s="378"/>
      <c r="AA22" s="378"/>
      <c r="AB22" s="378"/>
      <c r="AC22" s="379"/>
      <c r="AD22" s="357" t="s">
        <v>108</v>
      </c>
      <c r="AE22" s="378"/>
      <c r="AF22" s="378"/>
      <c r="AG22" s="378"/>
      <c r="AH22" s="378"/>
      <c r="AI22" s="378"/>
      <c r="AJ22" s="378"/>
      <c r="AK22" s="378"/>
      <c r="AL22" s="379"/>
    </row>
    <row r="23" spans="1:38" s="1" customFormat="1" ht="24" customHeight="1" x14ac:dyDescent="0.2">
      <c r="A23" s="381"/>
      <c r="B23" s="384"/>
      <c r="C23" s="386"/>
      <c r="D23" s="386"/>
      <c r="E23" s="386"/>
      <c r="F23" s="384"/>
      <c r="G23" s="386"/>
      <c r="H23" s="388"/>
      <c r="I23" s="390"/>
      <c r="J23" s="391"/>
      <c r="K23" s="391"/>
      <c r="L23" s="391"/>
      <c r="M23" s="391"/>
      <c r="N23" s="391"/>
      <c r="O23" s="391"/>
      <c r="P23" s="391"/>
      <c r="Q23" s="391"/>
      <c r="R23" s="391"/>
      <c r="S23" s="392"/>
      <c r="T23" s="390"/>
      <c r="U23" s="396"/>
      <c r="V23" s="396"/>
      <c r="W23" s="396"/>
      <c r="X23" s="396"/>
      <c r="Y23" s="396"/>
      <c r="Z23" s="396"/>
      <c r="AA23" s="396"/>
      <c r="AB23" s="396"/>
      <c r="AC23" s="397"/>
      <c r="AD23" s="130"/>
      <c r="AE23" s="131">
        <v>1</v>
      </c>
      <c r="AF23" s="132" t="s">
        <v>57</v>
      </c>
      <c r="AG23" s="132"/>
      <c r="AH23" s="132">
        <v>2</v>
      </c>
      <c r="AI23" s="131" t="s">
        <v>110</v>
      </c>
      <c r="AJ23" s="132"/>
      <c r="AK23" s="131"/>
      <c r="AL23" s="133"/>
    </row>
    <row r="24" spans="1:38" s="1" customFormat="1" ht="24" customHeight="1" x14ac:dyDescent="0.2">
      <c r="A24" s="381"/>
      <c r="B24" s="385"/>
      <c r="C24" s="387"/>
      <c r="D24" s="387"/>
      <c r="E24" s="387"/>
      <c r="F24" s="385"/>
      <c r="G24" s="387"/>
      <c r="H24" s="389"/>
      <c r="I24" s="393"/>
      <c r="J24" s="394"/>
      <c r="K24" s="394"/>
      <c r="L24" s="394"/>
      <c r="M24" s="394"/>
      <c r="N24" s="394"/>
      <c r="O24" s="394"/>
      <c r="P24" s="394"/>
      <c r="Q24" s="394"/>
      <c r="R24" s="394"/>
      <c r="S24" s="395"/>
      <c r="T24" s="398"/>
      <c r="U24" s="399"/>
      <c r="V24" s="399"/>
      <c r="W24" s="399"/>
      <c r="X24" s="399"/>
      <c r="Y24" s="399"/>
      <c r="Z24" s="399"/>
      <c r="AA24" s="399"/>
      <c r="AB24" s="399"/>
      <c r="AC24" s="400"/>
      <c r="AD24" s="136"/>
      <c r="AE24" s="137">
        <v>4</v>
      </c>
      <c r="AF24" s="138" t="s">
        <v>109</v>
      </c>
      <c r="AG24" s="138"/>
      <c r="AH24" s="138">
        <v>9</v>
      </c>
      <c r="AI24" s="137" t="s">
        <v>111</v>
      </c>
      <c r="AJ24" s="138"/>
      <c r="AK24" s="137"/>
      <c r="AL24" s="139"/>
    </row>
    <row r="25" spans="1:38" s="1" customFormat="1" ht="21.75" customHeight="1" x14ac:dyDescent="0.2">
      <c r="A25" s="381"/>
      <c r="B25" s="407" t="s">
        <v>101</v>
      </c>
      <c r="C25" s="408"/>
      <c r="D25" s="408"/>
      <c r="E25" s="408"/>
      <c r="F25" s="408"/>
      <c r="G25" s="408"/>
      <c r="H25" s="409"/>
      <c r="I25" s="407" t="s">
        <v>178</v>
      </c>
      <c r="J25" s="408"/>
      <c r="K25" s="408"/>
      <c r="L25" s="408"/>
      <c r="M25" s="408"/>
      <c r="N25" s="408"/>
      <c r="O25" s="408"/>
      <c r="P25" s="408"/>
      <c r="Q25" s="343"/>
      <c r="R25" s="343"/>
      <c r="S25" s="343"/>
      <c r="T25" s="343"/>
      <c r="U25" s="343"/>
      <c r="V25" s="343"/>
      <c r="W25" s="343"/>
      <c r="X25" s="343"/>
      <c r="Y25" s="343"/>
      <c r="Z25" s="343"/>
      <c r="AA25" s="343"/>
      <c r="AB25" s="343"/>
      <c r="AC25" s="343"/>
      <c r="AD25" s="343"/>
      <c r="AE25" s="343"/>
      <c r="AF25" s="343"/>
      <c r="AG25" s="343"/>
      <c r="AH25" s="343"/>
      <c r="AI25" s="343"/>
      <c r="AJ25" s="343"/>
      <c r="AK25" s="343"/>
      <c r="AL25" s="410"/>
    </row>
    <row r="26" spans="1:38" s="1" customFormat="1" x14ac:dyDescent="0.2">
      <c r="A26" s="382"/>
      <c r="B26" s="140"/>
      <c r="C26" s="141"/>
      <c r="D26" s="141"/>
      <c r="E26" s="141"/>
      <c r="F26" s="141"/>
      <c r="G26" s="141"/>
      <c r="H26" s="142"/>
      <c r="I26" s="143">
        <v>1</v>
      </c>
      <c r="J26" s="144"/>
      <c r="K26" s="144"/>
      <c r="L26" s="144"/>
      <c r="M26" s="144">
        <v>5</v>
      </c>
      <c r="N26" s="144"/>
      <c r="O26" s="144"/>
      <c r="P26" s="144"/>
      <c r="Q26" s="144"/>
      <c r="R26" s="144">
        <v>10</v>
      </c>
      <c r="S26" s="144"/>
      <c r="T26" s="144"/>
      <c r="U26" s="144"/>
      <c r="V26" s="144"/>
      <c r="W26" s="144">
        <v>15</v>
      </c>
      <c r="X26" s="144"/>
      <c r="Y26" s="144"/>
      <c r="Z26" s="144"/>
      <c r="AA26" s="144"/>
      <c r="AB26" s="144">
        <v>20</v>
      </c>
      <c r="AC26" s="144"/>
      <c r="AD26" s="144"/>
      <c r="AE26" s="144"/>
      <c r="AF26" s="144"/>
      <c r="AG26" s="144">
        <v>25</v>
      </c>
      <c r="AH26" s="144"/>
      <c r="AI26" s="144"/>
      <c r="AJ26" s="144"/>
      <c r="AK26" s="144"/>
      <c r="AL26" s="145">
        <v>30</v>
      </c>
    </row>
    <row r="27" spans="1:38" s="1" customFormat="1" ht="36.9" customHeight="1" x14ac:dyDescent="0.2">
      <c r="A27" s="383"/>
      <c r="B27" s="146"/>
      <c r="C27" s="147"/>
      <c r="D27" s="147"/>
      <c r="E27" s="147"/>
      <c r="F27" s="147"/>
      <c r="G27" s="147"/>
      <c r="H27" s="135"/>
      <c r="I27" s="146"/>
      <c r="J27" s="147"/>
      <c r="K27" s="147"/>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5"/>
    </row>
    <row r="28" spans="1:38" s="1" customFormat="1" x14ac:dyDescent="0.2">
      <c r="A28" s="148"/>
      <c r="B28" s="149"/>
      <c r="C28" s="149"/>
      <c r="D28" s="149"/>
      <c r="E28" s="149"/>
      <c r="F28" s="149"/>
      <c r="G28" s="149"/>
      <c r="H28" s="150"/>
      <c r="I28" s="143">
        <v>31</v>
      </c>
      <c r="J28" s="144"/>
      <c r="K28" s="144"/>
      <c r="L28" s="144"/>
      <c r="M28" s="144">
        <v>35</v>
      </c>
      <c r="N28" s="144"/>
      <c r="O28" s="144"/>
      <c r="P28" s="144"/>
      <c r="Q28" s="144"/>
      <c r="R28" s="144">
        <v>40</v>
      </c>
      <c r="S28" s="144"/>
      <c r="T28" s="144"/>
      <c r="U28" s="144"/>
      <c r="V28" s="144"/>
      <c r="W28" s="144">
        <v>45</v>
      </c>
      <c r="X28" s="144"/>
      <c r="Y28" s="144"/>
      <c r="Z28" s="144"/>
      <c r="AA28" s="144"/>
      <c r="AB28" s="144">
        <v>50</v>
      </c>
      <c r="AC28" s="144"/>
      <c r="AD28" s="144"/>
      <c r="AE28" s="144"/>
      <c r="AF28" s="144"/>
      <c r="AG28" s="144">
        <v>55</v>
      </c>
      <c r="AH28" s="144"/>
      <c r="AI28" s="144"/>
      <c r="AJ28" s="144"/>
      <c r="AK28" s="144"/>
      <c r="AL28" s="145">
        <v>60</v>
      </c>
    </row>
    <row r="29" spans="1:38" s="1" customFormat="1" ht="36.9" customHeight="1" x14ac:dyDescent="0.2">
      <c r="A29" s="151"/>
      <c r="B29" s="152"/>
      <c r="C29" s="152"/>
      <c r="D29" s="152"/>
      <c r="E29" s="152"/>
      <c r="F29" s="152"/>
      <c r="G29" s="152"/>
      <c r="H29" s="153"/>
      <c r="I29" s="146"/>
      <c r="J29" s="147"/>
      <c r="K29" s="147"/>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5"/>
    </row>
    <row r="30" spans="1:38" s="1" customFormat="1" ht="20.25" customHeight="1" x14ac:dyDescent="0.2">
      <c r="A30" s="151"/>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row>
    <row r="31" spans="1:38" s="1" customFormat="1" ht="20.25" customHeight="1" x14ac:dyDescent="0.2">
      <c r="A31" s="154" t="s">
        <v>117</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row>
    <row r="32" spans="1:38" s="1" customFormat="1" ht="31.5" customHeight="1" x14ac:dyDescent="0.2">
      <c r="A32" s="401" t="s">
        <v>58</v>
      </c>
      <c r="B32" s="402"/>
      <c r="C32" s="402"/>
      <c r="D32" s="402"/>
      <c r="E32" s="403"/>
      <c r="F32" s="401" t="s">
        <v>59</v>
      </c>
      <c r="G32" s="402"/>
      <c r="H32" s="403"/>
      <c r="I32" s="155"/>
      <c r="J32" s="156"/>
      <c r="K32" s="156"/>
      <c r="L32" s="156"/>
      <c r="M32" s="157"/>
      <c r="N32" s="411"/>
      <c r="O32" s="411"/>
      <c r="P32" s="411"/>
      <c r="Q32" s="129"/>
      <c r="R32" s="129"/>
      <c r="S32" s="129"/>
      <c r="T32" s="129"/>
      <c r="U32" s="129"/>
      <c r="V32" s="129"/>
      <c r="W32" s="129"/>
      <c r="X32" s="129"/>
      <c r="Y32" s="129"/>
      <c r="Z32" s="129"/>
      <c r="AA32" s="129"/>
      <c r="AB32" s="129"/>
      <c r="AC32" s="129"/>
      <c r="AD32" s="129"/>
      <c r="AE32" s="129"/>
      <c r="AF32" s="129"/>
      <c r="AG32" s="129"/>
      <c r="AH32" s="129"/>
      <c r="AI32" s="129"/>
      <c r="AJ32" s="129"/>
      <c r="AK32" s="129"/>
      <c r="AL32" s="129"/>
    </row>
    <row r="33" spans="1:38" s="1" customFormat="1" ht="31.5" customHeight="1" x14ac:dyDescent="0.2">
      <c r="A33" s="404"/>
      <c r="B33" s="405"/>
      <c r="C33" s="405"/>
      <c r="D33" s="405"/>
      <c r="E33" s="406"/>
      <c r="F33" s="404" t="s">
        <v>60</v>
      </c>
      <c r="G33" s="405"/>
      <c r="H33" s="406"/>
      <c r="I33" s="158"/>
      <c r="J33" s="156"/>
      <c r="K33" s="156"/>
      <c r="L33" s="156"/>
      <c r="M33" s="156"/>
      <c r="N33" s="156"/>
      <c r="O33" s="156"/>
      <c r="P33" s="157"/>
      <c r="Q33" s="159" t="s">
        <v>114</v>
      </c>
      <c r="R33" s="129"/>
      <c r="S33" s="129"/>
      <c r="T33" s="129"/>
      <c r="U33" s="129"/>
      <c r="V33" s="129"/>
      <c r="W33" s="129"/>
      <c r="X33" s="129"/>
      <c r="Y33" s="129"/>
      <c r="Z33" s="129"/>
      <c r="AA33" s="129"/>
      <c r="AB33" s="129"/>
      <c r="AC33" s="129"/>
      <c r="AD33" s="129"/>
      <c r="AE33" s="129"/>
      <c r="AF33" s="129"/>
      <c r="AG33" s="129"/>
      <c r="AH33" s="129"/>
      <c r="AI33" s="129"/>
      <c r="AJ33" s="129"/>
      <c r="AK33" s="129"/>
      <c r="AL33" s="129"/>
    </row>
    <row r="34" spans="1:38" s="1" customFormat="1" ht="20.25" customHeight="1" x14ac:dyDescent="0.2">
      <c r="A34" s="151"/>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row>
    <row r="35" spans="1:38" s="1" customFormat="1" ht="13.5" customHeight="1" x14ac:dyDescent="0.2">
      <c r="A35" s="160" t="s">
        <v>113</v>
      </c>
    </row>
    <row r="36" spans="1:38" ht="13.5" customHeight="1" x14ac:dyDescent="0.2">
      <c r="A36" s="160" t="s">
        <v>100</v>
      </c>
    </row>
  </sheetData>
  <mergeCells count="44">
    <mergeCell ref="T23:AC24"/>
    <mergeCell ref="A32:E33"/>
    <mergeCell ref="B25:H25"/>
    <mergeCell ref="I25:AL25"/>
    <mergeCell ref="F32:H32"/>
    <mergeCell ref="N32:P32"/>
    <mergeCell ref="F33:H33"/>
    <mergeCell ref="A18:F18"/>
    <mergeCell ref="G18:AL18"/>
    <mergeCell ref="B22:E22"/>
    <mergeCell ref="F22:H22"/>
    <mergeCell ref="I22:S22"/>
    <mergeCell ref="T22:AC22"/>
    <mergeCell ref="AD22:AL22"/>
    <mergeCell ref="A22:A27"/>
    <mergeCell ref="B23:B24"/>
    <mergeCell ref="C23:C24"/>
    <mergeCell ref="D23:D24"/>
    <mergeCell ref="E23:E24"/>
    <mergeCell ref="F23:F24"/>
    <mergeCell ref="G23:G24"/>
    <mergeCell ref="H23:H24"/>
    <mergeCell ref="I23:S24"/>
    <mergeCell ref="D15:F15"/>
    <mergeCell ref="G15:AL15"/>
    <mergeCell ref="A16:F16"/>
    <mergeCell ref="G16:AL16"/>
    <mergeCell ref="D17:F17"/>
    <mergeCell ref="G17:AL17"/>
    <mergeCell ref="D12:F12"/>
    <mergeCell ref="G12:AL12"/>
    <mergeCell ref="G13:AL13"/>
    <mergeCell ref="U14:Y14"/>
    <mergeCell ref="Z14:AL14"/>
    <mergeCell ref="A13:F14"/>
    <mergeCell ref="A1:AL1"/>
    <mergeCell ref="P9:Z9"/>
    <mergeCell ref="A11:F11"/>
    <mergeCell ref="G11:J11"/>
    <mergeCell ref="L11:Q11"/>
    <mergeCell ref="R11:U11"/>
    <mergeCell ref="V11:Y11"/>
    <mergeCell ref="AA11:AE11"/>
    <mergeCell ref="AG11:AL11"/>
  </mergeCells>
  <phoneticPr fontId="5"/>
  <conditionalFormatting sqref="G11:J11">
    <cfRule type="containsBlanks" dxfId="16" priority="8">
      <formula>LEN(TRIM(G11))=0</formula>
    </cfRule>
  </conditionalFormatting>
  <conditionalFormatting sqref="L11:Q11">
    <cfRule type="containsBlanks" dxfId="15" priority="7">
      <formula>LEN(TRIM(L11))=0</formula>
    </cfRule>
  </conditionalFormatting>
  <conditionalFormatting sqref="G12:AL12">
    <cfRule type="containsBlanks" dxfId="14" priority="6">
      <formula>LEN(TRIM(G12))=0</formula>
    </cfRule>
  </conditionalFormatting>
  <conditionalFormatting sqref="G13:AL13">
    <cfRule type="containsBlanks" dxfId="13" priority="5">
      <formula>LEN(TRIM(G13))=0</formula>
    </cfRule>
  </conditionalFormatting>
  <conditionalFormatting sqref="G16:AL16">
    <cfRule type="containsBlanks" dxfId="12" priority="4">
      <formula>LEN(TRIM(G16))=0</formula>
    </cfRule>
  </conditionalFormatting>
  <conditionalFormatting sqref="G15:AL15">
    <cfRule type="containsBlanks" dxfId="11" priority="3">
      <formula>LEN(TRIM(G15))=0</formula>
    </cfRule>
  </conditionalFormatting>
  <conditionalFormatting sqref="G18:AL18">
    <cfRule type="containsBlanks" dxfId="10" priority="2">
      <formula>LEN(TRIM(G18))=0</formula>
    </cfRule>
  </conditionalFormatting>
  <conditionalFormatting sqref="G17:AL17">
    <cfRule type="containsBlanks" dxfId="9" priority="1">
      <formula>LEN(TRIM(G17))=0</formula>
    </cfRule>
  </conditionalFormatting>
  <dataValidations count="1">
    <dataValidation imeMode="disabled" allowBlank="1" showInputMessage="1" showErrorMessage="1" sqref="I32:M32 I33:P33" xr:uid="{00000000-0002-0000-0D00-000000000000}"/>
  </dataValidations>
  <pageMargins left="0.6692913385826772" right="0.39370078740157483" top="0.82677165354330706" bottom="0.15748031496062992" header="0.6692913385826772" footer="0.31496062992125984"/>
  <pageSetup paperSize="9" scale="88" fitToHeight="2" orientation="portrait" r:id="rId1"/>
  <rowBreaks count="1" manualBreakCount="1">
    <brk id="36"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121920</xdr:colOff>
                <xdr:row>39</xdr:row>
                <xdr:rowOff>0</xdr:rowOff>
              </from>
              <to>
                <xdr:col>37</xdr:col>
                <xdr:colOff>68580</xdr:colOff>
                <xdr:row>73</xdr:row>
                <xdr:rowOff>144780</xdr:rowOff>
              </to>
            </anchor>
          </objectPr>
        </oleObject>
      </mc:Choice>
      <mc:Fallback>
        <oleObject progId="Paint.Picture" shapeId="47109"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3"/>
  <sheetViews>
    <sheetView view="pageBreakPreview" zoomScale="60" zoomScaleNormal="100" workbookViewId="0">
      <selection activeCell="AB23" sqref="AB23"/>
    </sheetView>
  </sheetViews>
  <sheetFormatPr defaultColWidth="3.6640625" defaultRowHeight="12.6" x14ac:dyDescent="0.2"/>
  <cols>
    <col min="1" max="1" width="3.6640625" style="3" customWidth="1"/>
    <col min="2" max="16384" width="3.6640625" style="3"/>
  </cols>
  <sheetData>
    <row r="1" spans="1:25" ht="18.600000000000001" x14ac:dyDescent="0.2">
      <c r="A1" s="412" t="s">
        <v>84</v>
      </c>
      <c r="B1" s="412"/>
      <c r="C1" s="412"/>
      <c r="D1" s="412"/>
      <c r="E1" s="412"/>
      <c r="F1" s="412"/>
      <c r="G1" s="412"/>
      <c r="H1" s="412"/>
      <c r="I1" s="412"/>
      <c r="J1" s="412"/>
      <c r="K1" s="412"/>
      <c r="L1" s="412"/>
      <c r="M1" s="412"/>
      <c r="N1" s="412"/>
      <c r="O1" s="412"/>
      <c r="P1" s="412"/>
      <c r="Q1" s="412"/>
      <c r="R1" s="412"/>
      <c r="S1" s="412"/>
      <c r="T1" s="412"/>
      <c r="U1" s="412"/>
      <c r="V1" s="412"/>
      <c r="W1" s="412"/>
      <c r="X1" s="412"/>
      <c r="Y1" s="412"/>
    </row>
    <row r="2" spans="1:25" ht="26.25" customHeight="1" x14ac:dyDescent="0.2">
      <c r="A2" s="161"/>
      <c r="B2" s="161"/>
      <c r="C2" s="161"/>
      <c r="D2" s="161"/>
      <c r="E2" s="161"/>
      <c r="F2" s="161"/>
      <c r="G2" s="161"/>
      <c r="H2" s="161"/>
      <c r="I2" s="161"/>
      <c r="J2" s="161"/>
      <c r="K2" s="161"/>
    </row>
    <row r="3" spans="1:25" ht="26.25" customHeight="1" x14ac:dyDescent="0.2">
      <c r="A3" s="162" t="s">
        <v>181</v>
      </c>
    </row>
    <row r="4" spans="1:25" ht="26.25" customHeight="1" x14ac:dyDescent="0.2">
      <c r="A4" s="162"/>
    </row>
    <row r="5" spans="1:25" ht="28.5" customHeight="1" x14ac:dyDescent="0.2">
      <c r="A5" s="162" t="s">
        <v>187</v>
      </c>
      <c r="B5" s="163"/>
      <c r="C5" s="163"/>
      <c r="D5" s="163"/>
      <c r="E5" s="163"/>
      <c r="F5" s="163"/>
      <c r="G5" s="163"/>
      <c r="H5" s="163"/>
      <c r="I5" s="163"/>
      <c r="J5" s="163"/>
      <c r="K5" s="163"/>
      <c r="L5" s="163"/>
      <c r="M5" s="163"/>
      <c r="N5" s="163"/>
      <c r="O5" s="163"/>
      <c r="P5" s="163"/>
      <c r="Q5" s="163"/>
      <c r="R5" s="163"/>
      <c r="S5" s="163"/>
      <c r="T5" s="163"/>
      <c r="U5" s="163"/>
      <c r="V5" s="163"/>
      <c r="W5" s="163"/>
      <c r="X5" s="163"/>
      <c r="Y5" s="163"/>
    </row>
    <row r="6" spans="1:25" ht="28.5" customHeight="1" x14ac:dyDescent="0.2">
      <c r="A6" s="162" t="s">
        <v>186</v>
      </c>
    </row>
    <row r="7" spans="1:25" ht="26.25" customHeight="1" x14ac:dyDescent="0.2">
      <c r="A7" s="162"/>
    </row>
    <row r="8" spans="1:25" ht="26.25" customHeight="1" x14ac:dyDescent="0.2">
      <c r="A8" s="162" t="s">
        <v>85</v>
      </c>
    </row>
    <row r="9" spans="1:25" ht="26.25" customHeight="1" x14ac:dyDescent="0.2">
      <c r="A9" s="162"/>
      <c r="B9" s="413" t="s">
        <v>1</v>
      </c>
      <c r="C9" s="413"/>
      <c r="D9" s="413"/>
      <c r="E9" s="414"/>
      <c r="F9" s="414"/>
      <c r="G9" s="414"/>
      <c r="H9" s="414"/>
      <c r="I9" s="414"/>
      <c r="J9" s="414"/>
      <c r="K9" s="414"/>
      <c r="L9" s="414"/>
      <c r="M9" s="414"/>
      <c r="N9" s="414"/>
      <c r="O9" s="414"/>
      <c r="P9" s="414"/>
      <c r="Q9" s="414"/>
      <c r="R9" s="414"/>
      <c r="S9" s="414"/>
      <c r="T9" s="414"/>
      <c r="U9" s="414"/>
      <c r="V9" s="414"/>
      <c r="W9" s="414"/>
      <c r="X9" s="414"/>
      <c r="Y9" s="414"/>
    </row>
    <row r="10" spans="1:25" ht="26.25" customHeight="1" x14ac:dyDescent="0.2">
      <c r="A10" s="162"/>
      <c r="B10" s="413" t="s">
        <v>87</v>
      </c>
      <c r="C10" s="413"/>
      <c r="D10" s="413"/>
      <c r="E10" s="414"/>
      <c r="F10" s="414"/>
      <c r="G10" s="414"/>
      <c r="H10" s="414"/>
      <c r="I10" s="414"/>
      <c r="J10" s="414"/>
      <c r="K10" s="414"/>
      <c r="L10" s="414"/>
      <c r="M10" s="414"/>
      <c r="N10" s="414"/>
      <c r="O10" s="414"/>
      <c r="P10" s="414"/>
      <c r="Q10" s="414"/>
      <c r="R10" s="414"/>
      <c r="S10" s="414"/>
      <c r="T10" s="414"/>
      <c r="U10" s="414"/>
      <c r="V10" s="414"/>
      <c r="W10" s="414"/>
      <c r="X10" s="414"/>
      <c r="Y10" s="414"/>
    </row>
    <row r="11" spans="1:25" ht="26.25" customHeight="1" x14ac:dyDescent="0.2">
      <c r="A11" s="162"/>
      <c r="B11" s="413" t="s">
        <v>88</v>
      </c>
      <c r="C11" s="413"/>
      <c r="D11" s="413"/>
      <c r="E11" s="414"/>
      <c r="F11" s="414"/>
      <c r="G11" s="414"/>
      <c r="H11" s="414"/>
      <c r="I11" s="414"/>
      <c r="J11" s="414"/>
      <c r="K11" s="414"/>
      <c r="L11" s="414"/>
      <c r="M11" s="414"/>
      <c r="N11" s="414"/>
      <c r="O11" s="414"/>
      <c r="P11" s="414"/>
      <c r="Q11" s="414"/>
      <c r="R11" s="414"/>
      <c r="S11" s="414"/>
      <c r="T11" s="414"/>
      <c r="U11" s="414"/>
      <c r="V11" s="414"/>
      <c r="W11" s="414"/>
      <c r="X11" s="414"/>
      <c r="Y11" s="414"/>
    </row>
    <row r="12" spans="1:25" ht="26.25" customHeight="1" x14ac:dyDescent="0.2">
      <c r="A12" s="162"/>
      <c r="E12" s="164"/>
      <c r="F12" s="164"/>
      <c r="G12" s="164"/>
      <c r="H12" s="164"/>
      <c r="I12" s="164"/>
      <c r="J12" s="164"/>
      <c r="K12" s="164"/>
      <c r="L12" s="164"/>
      <c r="M12" s="164"/>
      <c r="N12" s="164"/>
      <c r="O12" s="164"/>
      <c r="P12" s="164"/>
      <c r="Q12" s="164"/>
      <c r="R12" s="164"/>
      <c r="S12" s="164"/>
      <c r="T12" s="164"/>
      <c r="U12" s="164"/>
      <c r="V12" s="164"/>
      <c r="W12" s="164"/>
      <c r="X12" s="164"/>
      <c r="Y12" s="164"/>
    </row>
    <row r="13" spans="1:25" ht="26.25" customHeight="1" x14ac:dyDescent="0.2">
      <c r="A13" s="162" t="s">
        <v>86</v>
      </c>
      <c r="E13" s="164"/>
      <c r="F13" s="164"/>
      <c r="G13" s="164"/>
      <c r="H13" s="164"/>
      <c r="I13" s="164"/>
      <c r="J13" s="164"/>
      <c r="K13" s="164"/>
      <c r="L13" s="164"/>
      <c r="M13" s="164"/>
      <c r="N13" s="164"/>
      <c r="O13" s="164"/>
      <c r="P13" s="164"/>
      <c r="Q13" s="164"/>
      <c r="R13" s="164"/>
      <c r="S13" s="164"/>
      <c r="T13" s="164"/>
      <c r="U13" s="164"/>
      <c r="V13" s="164"/>
      <c r="W13" s="164"/>
      <c r="X13" s="164"/>
      <c r="Y13" s="164"/>
    </row>
    <row r="14" spans="1:25" ht="26.25" customHeight="1" x14ac:dyDescent="0.2">
      <c r="A14" s="162"/>
      <c r="B14" s="413" t="s">
        <v>1</v>
      </c>
      <c r="C14" s="413"/>
      <c r="D14" s="413"/>
      <c r="E14" s="414"/>
      <c r="F14" s="414"/>
      <c r="G14" s="414"/>
      <c r="H14" s="414"/>
      <c r="I14" s="414"/>
      <c r="J14" s="414"/>
      <c r="K14" s="414"/>
      <c r="L14" s="414"/>
      <c r="M14" s="414"/>
      <c r="N14" s="414"/>
      <c r="O14" s="414"/>
      <c r="P14" s="414"/>
      <c r="Q14" s="414"/>
      <c r="R14" s="414"/>
      <c r="S14" s="414"/>
      <c r="T14" s="414"/>
      <c r="U14" s="414"/>
      <c r="V14" s="414"/>
      <c r="W14" s="414"/>
      <c r="X14" s="414"/>
      <c r="Y14" s="414"/>
    </row>
    <row r="15" spans="1:25" ht="26.25" customHeight="1" x14ac:dyDescent="0.2">
      <c r="A15" s="162"/>
      <c r="B15" s="413" t="s">
        <v>87</v>
      </c>
      <c r="C15" s="413"/>
      <c r="D15" s="413"/>
      <c r="E15" s="414"/>
      <c r="F15" s="414"/>
      <c r="G15" s="414"/>
      <c r="H15" s="414"/>
      <c r="I15" s="414"/>
      <c r="J15" s="414"/>
      <c r="K15" s="414"/>
      <c r="L15" s="414"/>
      <c r="M15" s="414"/>
      <c r="N15" s="414"/>
      <c r="O15" s="414"/>
      <c r="P15" s="414"/>
      <c r="Q15" s="414"/>
      <c r="R15" s="414"/>
      <c r="S15" s="414"/>
      <c r="T15" s="414"/>
      <c r="U15" s="414"/>
      <c r="V15" s="414"/>
      <c r="W15" s="414"/>
      <c r="X15" s="414"/>
      <c r="Y15" s="414"/>
    </row>
    <row r="16" spans="1:25" ht="26.25" customHeight="1" x14ac:dyDescent="0.2">
      <c r="A16" s="162"/>
      <c r="B16" s="413" t="s">
        <v>88</v>
      </c>
      <c r="C16" s="413"/>
      <c r="D16" s="413"/>
      <c r="E16" s="414"/>
      <c r="F16" s="414"/>
      <c r="G16" s="414"/>
      <c r="H16" s="414"/>
      <c r="I16" s="414"/>
      <c r="J16" s="414"/>
      <c r="K16" s="414"/>
      <c r="L16" s="414"/>
      <c r="M16" s="414"/>
      <c r="N16" s="414"/>
      <c r="O16" s="414"/>
      <c r="P16" s="414"/>
      <c r="Q16" s="414"/>
      <c r="R16" s="414"/>
      <c r="S16" s="414"/>
      <c r="T16" s="414"/>
      <c r="U16" s="414"/>
      <c r="V16" s="414"/>
      <c r="W16" s="414"/>
      <c r="X16" s="414"/>
      <c r="Y16" s="414"/>
    </row>
    <row r="17" spans="1:25" ht="26.25" customHeight="1" x14ac:dyDescent="0.2">
      <c r="A17" s="162"/>
    </row>
    <row r="18" spans="1:25" ht="26.25" customHeight="1" x14ac:dyDescent="0.2">
      <c r="A18" s="162"/>
    </row>
    <row r="19" spans="1:25" ht="26.25" customHeight="1" x14ac:dyDescent="0.2">
      <c r="A19" s="165"/>
      <c r="K19" s="411" t="s">
        <v>89</v>
      </c>
      <c r="L19" s="411"/>
      <c r="N19" s="3" t="s">
        <v>91</v>
      </c>
      <c r="P19" s="3" t="s">
        <v>79</v>
      </c>
      <c r="R19" s="3" t="s">
        <v>92</v>
      </c>
      <c r="S19" s="112"/>
    </row>
    <row r="20" spans="1:25" ht="26.25" customHeight="1" x14ac:dyDescent="0.2">
      <c r="A20" s="162"/>
    </row>
    <row r="21" spans="1:25" ht="26.25" customHeight="1" x14ac:dyDescent="0.2">
      <c r="A21" s="162"/>
      <c r="K21" s="413" t="s">
        <v>1</v>
      </c>
      <c r="L21" s="413"/>
      <c r="M21" s="413"/>
      <c r="N21" s="414"/>
      <c r="O21" s="414"/>
      <c r="P21" s="414"/>
      <c r="Q21" s="414"/>
      <c r="R21" s="414"/>
      <c r="S21" s="414"/>
      <c r="T21" s="414"/>
      <c r="U21" s="414"/>
      <c r="V21" s="414"/>
      <c r="W21" s="414"/>
      <c r="X21" s="414"/>
      <c r="Y21" s="414"/>
    </row>
    <row r="22" spans="1:25" ht="26.25" customHeight="1" x14ac:dyDescent="0.2">
      <c r="A22" s="162"/>
      <c r="K22" s="413" t="s">
        <v>87</v>
      </c>
      <c r="L22" s="413"/>
      <c r="M22" s="413"/>
      <c r="N22" s="414"/>
      <c r="O22" s="414"/>
      <c r="P22" s="414"/>
      <c r="Q22" s="414"/>
      <c r="R22" s="414"/>
      <c r="S22" s="414"/>
      <c r="T22" s="414"/>
      <c r="U22" s="414"/>
      <c r="V22" s="414"/>
      <c r="W22" s="414"/>
      <c r="X22" s="414"/>
      <c r="Y22" s="414"/>
    </row>
    <row r="23" spans="1:25" ht="26.25" customHeight="1" x14ac:dyDescent="0.2">
      <c r="A23" s="162"/>
      <c r="K23" s="413" t="s">
        <v>88</v>
      </c>
      <c r="L23" s="413"/>
      <c r="M23" s="413"/>
      <c r="N23" s="414"/>
      <c r="O23" s="414"/>
      <c r="P23" s="414"/>
      <c r="Q23" s="414"/>
      <c r="R23" s="414"/>
      <c r="S23" s="414"/>
      <c r="T23" s="414"/>
      <c r="U23" s="414"/>
      <c r="V23" s="414"/>
      <c r="W23" s="414"/>
      <c r="X23" s="414"/>
      <c r="Y23" s="414"/>
    </row>
  </sheetData>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3" type="Hiragana"/>
  <conditionalFormatting sqref="N23:Y23">
    <cfRule type="containsBlanks" dxfId="8" priority="5">
      <formula>LEN(TRIM(N23))=0</formula>
    </cfRule>
  </conditionalFormatting>
  <conditionalFormatting sqref="N22:Y22">
    <cfRule type="containsBlanks" dxfId="7" priority="6">
      <formula>LEN(TRIM(N22))=0</formula>
    </cfRule>
  </conditionalFormatting>
  <conditionalFormatting sqref="E16">
    <cfRule type="containsBlanks" dxfId="6" priority="8">
      <formula>LEN(TRIM(E16))=0</formula>
    </cfRule>
  </conditionalFormatting>
  <conditionalFormatting sqref="E15">
    <cfRule type="containsBlanks" dxfId="5" priority="9">
      <formula>LEN(TRIM(E15))=0</formula>
    </cfRule>
  </conditionalFormatting>
  <conditionalFormatting sqref="E14">
    <cfRule type="containsBlanks" dxfId="4" priority="10">
      <formula>LEN(TRIM(E14))=0</formula>
    </cfRule>
  </conditionalFormatting>
  <conditionalFormatting sqref="E11">
    <cfRule type="containsBlanks" dxfId="3" priority="11">
      <formula>LEN(TRIM(E11))=0</formula>
    </cfRule>
  </conditionalFormatting>
  <conditionalFormatting sqref="E10">
    <cfRule type="containsBlanks" dxfId="2" priority="12">
      <formula>LEN(TRIM(E10))=0</formula>
    </cfRule>
  </conditionalFormatting>
  <conditionalFormatting sqref="E9">
    <cfRule type="containsBlanks" dxfId="1" priority="13">
      <formula>LEN(TRIM(E9))=0</formula>
    </cfRule>
  </conditionalFormatting>
  <conditionalFormatting sqref="N21:Y21">
    <cfRule type="containsBlanks" dxfId="0" priority="7">
      <formula>LEN(TRIM(N21))=0</formula>
    </cfRule>
  </conditionalFormatting>
  <pageMargins left="0.59055118110236215" right="0.59055118110236215" top="0.78740157480314943" bottom="0.78740157480314943"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請求書</vt:lpstr>
      <vt:lpstr>委任状（申請者と口座名義人が違う場合に提出）</vt:lpstr>
      <vt:lpstr>施設１!Print_Area</vt:lpstr>
      <vt:lpstr>施設１０!Print_Area</vt:lpstr>
      <vt:lpstr>施設２!Print_Area</vt:lpstr>
      <vt:lpstr>施設３!Print_Area</vt:lpstr>
      <vt:lpstr>施設４!Print_Area</vt:lpstr>
      <vt:lpstr>施設５!Print_Area</vt:lpstr>
      <vt:lpstr>施設６!Print_Area</vt:lpstr>
      <vt:lpstr>施設７!Print_Area</vt:lpstr>
      <vt:lpstr>施設８!Print_Area</vt:lpstr>
      <vt:lpstr>施設９!Print_Area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senboku</cp:lastModifiedBy>
  <cp:lastPrinted>2025-07-01T06:46:22Z</cp:lastPrinted>
  <dcterms:created xsi:type="dcterms:W3CDTF">2018-06-19T01:27:02Z</dcterms:created>
  <dcterms:modified xsi:type="dcterms:W3CDTF">2025-07-01T06:47:47Z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2023-11-30T01:21:03Z</vt:filetime>
  </property>
</Properties>
</file>