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fs-lgmain.city.semboku.akita.jp\shakai\3_障がい福祉係\01_障がい福祉係共有\コ　その他\d.「電力・ガス・食料品等価格高騰重点支援地方交付金」\R06\04HP掲載\02入所・通所系光熱水費\"/>
    </mc:Choice>
  </mc:AlternateContent>
  <xr:revisionPtr revIDLastSave="0" documentId="13_ncr:1_{C3CE32E1-8FD2-4083-BDF7-86020081E6AF}" xr6:coauthVersionLast="47" xr6:coauthVersionMax="47" xr10:uidLastSave="{00000000-0000-0000-0000-000000000000}"/>
  <bookViews>
    <workbookView xWindow="-28920" yWindow="-120" windowWidth="28110" windowHeight="16440" tabRatio="908" activeTab="3"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施設１!$A$3:$AP$7</definedName>
    <definedName name="_xlnm.Print_Area" localSheetId="3">施設１!$A$1:$AP$24</definedName>
    <definedName name="_xlnm.Print_Area" localSheetId="2">'申請額一覧（別紙１）'!$A$1:$P$19</definedName>
    <definedName name="_xlnm.Print_Area" localSheetId="13">請求書!$A$1:$AM$88</definedName>
    <definedName name="_xlnm.Print_Area" localSheetId="1">総括表!$A$1:$AB$45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7" l="1"/>
  <c r="R21" i="7" s="1"/>
  <c r="AF21" i="7" s="1"/>
  <c r="R18" i="7"/>
  <c r="AF18" i="7" s="1"/>
  <c r="AJ24" i="7" s="1"/>
  <c r="A18" i="7"/>
  <c r="AQ5" i="7"/>
  <c r="R21" i="6"/>
  <c r="AF21" i="6" s="1"/>
  <c r="A21" i="6"/>
  <c r="R18" i="6"/>
  <c r="AF18" i="6" s="1"/>
  <c r="AJ24" i="6" s="1"/>
  <c r="A18" i="6"/>
  <c r="AQ5" i="6"/>
  <c r="A21" i="5"/>
  <c r="R21" i="5" s="1"/>
  <c r="AF21" i="5" s="1"/>
  <c r="AJ24" i="5" s="1"/>
  <c r="AF18" i="5"/>
  <c r="R18" i="5"/>
  <c r="A18" i="5"/>
  <c r="AQ5" i="5"/>
  <c r="A21" i="4"/>
  <c r="R21" i="4" s="1"/>
  <c r="AF21" i="4" s="1"/>
  <c r="R18" i="4"/>
  <c r="AF18" i="4" s="1"/>
  <c r="AJ24" i="4" s="1"/>
  <c r="A18" i="4"/>
  <c r="AQ5" i="4"/>
  <c r="G18" i="21" l="1"/>
  <c r="G16" i="21"/>
  <c r="G13" i="21"/>
  <c r="L11" i="21"/>
  <c r="G11" i="21"/>
  <c r="R21" i="13"/>
  <c r="AF21" i="13" s="1"/>
  <c r="A21" i="13"/>
  <c r="R18" i="13"/>
  <c r="AF18" i="13" s="1"/>
  <c r="A18" i="13"/>
  <c r="AQ5" i="13"/>
  <c r="A21" i="11"/>
  <c r="R21" i="11" s="1"/>
  <c r="AF21" i="11" s="1"/>
  <c r="R18" i="11"/>
  <c r="AF18" i="11" s="1"/>
  <c r="A18" i="11"/>
  <c r="AQ5" i="11"/>
  <c r="A21" i="10"/>
  <c r="R21" i="10" s="1"/>
  <c r="AF21" i="10" s="1"/>
  <c r="R18" i="10"/>
  <c r="AF18" i="10" s="1"/>
  <c r="A18" i="10"/>
  <c r="AQ5" i="10"/>
  <c r="R21" i="9"/>
  <c r="AF21" i="9" s="1"/>
  <c r="A21" i="9"/>
  <c r="R18" i="9"/>
  <c r="AF18" i="9" s="1"/>
  <c r="A18" i="9"/>
  <c r="AQ5" i="9"/>
  <c r="A21" i="8"/>
  <c r="R21" i="8" s="1"/>
  <c r="AF21" i="8" s="1"/>
  <c r="R18" i="8"/>
  <c r="AF18" i="8" s="1"/>
  <c r="AJ24" i="8" s="1"/>
  <c r="A18" i="8"/>
  <c r="AQ5" i="8"/>
  <c r="R21" i="3"/>
  <c r="AF21" i="3" s="1"/>
  <c r="A21" i="3"/>
  <c r="R18" i="3"/>
  <c r="AF18" i="3" s="1"/>
  <c r="AJ24" i="3" s="1"/>
  <c r="A18" i="3"/>
  <c r="AQ5" i="3"/>
  <c r="W40" i="12"/>
  <c r="U40" i="12"/>
  <c r="T40" i="12"/>
  <c r="V40" i="12" s="1"/>
  <c r="S40" i="12"/>
  <c r="R40" i="12"/>
  <c r="Q40" i="12"/>
  <c r="P40" i="12"/>
  <c r="O40" i="12"/>
  <c r="N40" i="12"/>
  <c r="M40" i="12"/>
  <c r="L40" i="12"/>
  <c r="K40" i="12"/>
  <c r="J40" i="12"/>
  <c r="I40" i="12"/>
  <c r="H40" i="12"/>
  <c r="F40" i="12"/>
  <c r="E40" i="12"/>
  <c r="D40" i="12"/>
  <c r="G40" i="12" s="1"/>
  <c r="C40" i="12"/>
  <c r="B18" i="12"/>
  <c r="B17" i="12"/>
  <c r="B16" i="12"/>
  <c r="B15"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F7" i="12"/>
  <c r="E7" i="12"/>
  <c r="D7" i="12"/>
  <c r="C7" i="12"/>
  <c r="B7" i="12"/>
  <c r="P6" i="12"/>
  <c r="O6" i="12"/>
  <c r="N6" i="12"/>
  <c r="M6" i="12"/>
  <c r="L6" i="12"/>
  <c r="K6" i="12"/>
  <c r="J6" i="12"/>
  <c r="I6" i="12"/>
  <c r="H6" i="12"/>
  <c r="G6" i="12"/>
  <c r="F6" i="12"/>
  <c r="E6" i="12"/>
  <c r="D6" i="12"/>
  <c r="C6" i="12"/>
  <c r="B6" i="12"/>
  <c r="P5" i="12"/>
  <c r="O5" i="12"/>
  <c r="N5" i="12"/>
  <c r="M5" i="12"/>
  <c r="L5" i="12"/>
  <c r="K5" i="12"/>
  <c r="J5" i="12"/>
  <c r="I5" i="12"/>
  <c r="H5" i="12"/>
  <c r="G5" i="12"/>
  <c r="U32" i="12" s="1"/>
  <c r="X36" i="2" s="1"/>
  <c r="F5" i="12"/>
  <c r="E5" i="12"/>
  <c r="D5" i="12"/>
  <c r="C5" i="12"/>
  <c r="B5" i="12"/>
  <c r="P4" i="12"/>
  <c r="O4" i="12"/>
  <c r="N4" i="12"/>
  <c r="M4" i="12"/>
  <c r="L4" i="12"/>
  <c r="K4" i="12"/>
  <c r="J4" i="12"/>
  <c r="I4" i="12"/>
  <c r="H4" i="12"/>
  <c r="G4" i="12"/>
  <c r="F4" i="12"/>
  <c r="E4" i="12"/>
  <c r="D4" i="12"/>
  <c r="C4" i="12"/>
  <c r="B4" i="12"/>
  <c r="AB40" i="12" l="1"/>
  <c r="AC40" i="12"/>
  <c r="T33" i="12"/>
  <c r="T37" i="2" s="1"/>
  <c r="T34" i="12"/>
  <c r="T38" i="2" s="1"/>
  <c r="U30" i="12"/>
  <c r="X34" i="2" s="1"/>
  <c r="T31" i="12"/>
  <c r="T35" i="2" s="1"/>
  <c r="T32" i="12"/>
  <c r="T36" i="2" s="1"/>
  <c r="AJ24" i="13"/>
  <c r="AJ24" i="11"/>
  <c r="AJ24" i="9"/>
  <c r="P19" i="12"/>
  <c r="AJ24" i="10"/>
  <c r="U21" i="12"/>
  <c r="X25" i="2" s="1"/>
  <c r="U28" i="12"/>
  <c r="X32" i="2" s="1"/>
  <c r="U34" i="12"/>
  <c r="X38" i="2" s="1"/>
  <c r="T25" i="12"/>
  <c r="T29" i="2" s="1"/>
  <c r="T35" i="12"/>
  <c r="T39" i="2" s="1"/>
  <c r="U22" i="12"/>
  <c r="X26" i="2" s="1"/>
  <c r="U29" i="12"/>
  <c r="X33" i="2" s="1"/>
  <c r="U35" i="12"/>
  <c r="X39" i="2" s="1"/>
  <c r="T22" i="12"/>
  <c r="T26" i="2" s="1"/>
  <c r="T29" i="12"/>
  <c r="T33" i="2" s="1"/>
  <c r="T23" i="12"/>
  <c r="T27" i="2" s="1"/>
  <c r="T30" i="12"/>
  <c r="T34" i="2" s="1"/>
  <c r="U23" i="12"/>
  <c r="X27" i="2" s="1"/>
  <c r="T24" i="12"/>
  <c r="T28" i="2" s="1"/>
  <c r="U24" i="12"/>
  <c r="X28" i="2" s="1"/>
  <c r="U31" i="12"/>
  <c r="X35" i="2" s="1"/>
  <c r="U25" i="12"/>
  <c r="X29" i="2" s="1"/>
  <c r="T20" i="12"/>
  <c r="T24" i="2" s="1"/>
  <c r="U20" i="12"/>
  <c r="X24" i="2" s="1"/>
  <c r="U26" i="12"/>
  <c r="X30" i="2" s="1"/>
  <c r="U33" i="12"/>
  <c r="X37" i="2" s="1"/>
  <c r="T26" i="12"/>
  <c r="T30" i="2" s="1"/>
  <c r="T21" i="12"/>
  <c r="T25" i="2" s="1"/>
  <c r="T28" i="12"/>
  <c r="T32" i="2" s="1"/>
  <c r="T40" i="2" l="1"/>
  <c r="AA40" i="12" s="1"/>
  <c r="T31" i="2"/>
  <c r="X40" i="2"/>
  <c r="X31" i="2"/>
  <c r="X41" i="2" s="1"/>
  <c r="G20" i="2" l="1"/>
  <c r="X40" i="12" s="1"/>
  <c r="P9" i="21"/>
  <c r="Z40" i="12"/>
  <c r="T41" i="2"/>
  <c r="Y4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AP5" authorId="1" shapeId="0" xr:uid="{00000000-0006-0000-0B00-000002000000}">
      <text>
        <r>
          <rPr>
            <sz val="11"/>
            <rFont val="ＭＳ Ｐゴシック"/>
            <family val="3"/>
            <charset val="128"/>
          </rPr>
          <t xml:space="preserve">・左欄のサービス種別の定員を入力してください。
</t>
        </r>
      </text>
    </comment>
    <comment ref="Y18" authorId="1" shapeId="0" xr:uid="{00000000-0006-0000-0B00-000004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B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AP5" authorId="1" shapeId="0" xr:uid="{00000000-0006-0000-0C00-000002000000}">
      <text>
        <r>
          <rPr>
            <sz val="11"/>
            <rFont val="ＭＳ Ｐゴシック"/>
            <family val="3"/>
            <charset val="128"/>
          </rPr>
          <t xml:space="preserve">・左欄のサービス種別の定員を入力してください。
</t>
        </r>
      </text>
    </comment>
    <comment ref="Y18" authorId="1" shapeId="0" xr:uid="{00000000-0006-0000-0C00-000004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C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1200-00000100000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6" authorId="0" shapeId="0" xr:uid="{00000000-0006-0000-1300-000001000000}">
      <text>
        <r>
          <rPr>
            <b/>
            <sz val="11"/>
            <color theme="0"/>
            <rFont val="ＭＳ Ｐゴシック"/>
            <family val="3"/>
            <charset val="128"/>
          </rPr>
          <t>押印が必要です。</t>
        </r>
      </text>
    </comment>
    <comment ref="S19" authorId="1" shapeId="0" xr:uid="{00000000-0006-0000-1300-000003000000}">
      <text>
        <r>
          <rPr>
            <b/>
            <sz val="11"/>
            <color theme="0"/>
            <rFont val="ＭＳ Ｐゴシック"/>
            <family val="3"/>
            <charset val="128"/>
          </rPr>
          <t>注意！
請求書の日付は入力しないでください。</t>
        </r>
      </text>
    </comment>
    <comment ref="N23" authorId="0" shapeId="0" xr:uid="{00000000-0006-0000-13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BIZ UD明朝 Medium"/>
            <family val="1"/>
            <charset val="128"/>
          </rPr>
          <t>半角数字10桁</t>
        </r>
      </text>
    </comment>
    <comment ref="AP5" authorId="1" shapeId="0" xr:uid="{00000000-0006-0000-0300-000002000000}">
      <text>
        <r>
          <rPr>
            <sz val="11"/>
            <color indexed="81"/>
            <rFont val="BIZ UD明朝 Medium"/>
            <family val="1"/>
            <charset val="128"/>
          </rPr>
          <t>・左欄のサービス種別の定員を入力してください。</t>
        </r>
      </text>
    </comment>
    <comment ref="Y18" authorId="1" shapeId="0" xr:uid="{00000000-0006-0000-0300-000004000000}">
      <text>
        <r>
          <rPr>
            <b/>
            <sz val="11"/>
            <color rgb="FFFF0000"/>
            <rFont val="BIZ UD明朝 Medium"/>
            <family val="1"/>
            <charset val="128"/>
          </rPr>
          <t>入所系の場合に入力</t>
        </r>
        <r>
          <rPr>
            <sz val="11"/>
            <rFont val="BIZ UD明朝 Medium"/>
            <family val="1"/>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300-000003000000}">
      <text>
        <r>
          <rPr>
            <b/>
            <sz val="11"/>
            <color rgb="FFFF0000"/>
            <rFont val="BIZ UD明朝 Medium"/>
            <family val="1"/>
            <charset val="128"/>
          </rPr>
          <t>通所系の場合に入力</t>
        </r>
        <r>
          <rPr>
            <sz val="11"/>
            <rFont val="BIZ UD明朝 Medium"/>
            <family val="1"/>
            <charset val="128"/>
          </rPr>
          <t xml:space="preserve">
【令和６年4月～令和7年3月の期間運営月数を入力してください。】
・注釈は、入所の場合と同様です。</t>
        </r>
        <r>
          <rPr>
            <sz val="1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6FE5C763-1254-42E3-B28B-5268BBA934FC}">
      <text>
        <r>
          <rPr>
            <sz val="11"/>
            <color indexed="81"/>
            <rFont val="BIZ UD明朝 Medium"/>
            <family val="1"/>
            <charset val="128"/>
          </rPr>
          <t>半角数字10桁</t>
        </r>
      </text>
    </comment>
    <comment ref="AP5" authorId="1" shapeId="0" xr:uid="{64C74CD5-E613-417F-A00A-8CE4CC545660}">
      <text>
        <r>
          <rPr>
            <sz val="11"/>
            <color indexed="81"/>
            <rFont val="BIZ UD明朝 Medium"/>
            <family val="1"/>
            <charset val="128"/>
          </rPr>
          <t>・左欄のサービス種別の定員を入力してください。</t>
        </r>
      </text>
    </comment>
    <comment ref="Y18" authorId="1" shapeId="0" xr:uid="{5A849153-E5AF-450E-B086-A09CDBAFC377}">
      <text>
        <r>
          <rPr>
            <b/>
            <sz val="11"/>
            <color rgb="FFFF0000"/>
            <rFont val="BIZ UD明朝 Medium"/>
            <family val="1"/>
            <charset val="128"/>
          </rPr>
          <t>入所系の場合に入力</t>
        </r>
        <r>
          <rPr>
            <sz val="11"/>
            <rFont val="BIZ UD明朝 Medium"/>
            <family val="1"/>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94246107-AAA5-43A1-8811-ACDCF903FD22}">
      <text>
        <r>
          <rPr>
            <b/>
            <sz val="11"/>
            <color rgb="FFFF0000"/>
            <rFont val="BIZ UD明朝 Medium"/>
            <family val="1"/>
            <charset val="128"/>
          </rPr>
          <t>通所系の場合に入力</t>
        </r>
        <r>
          <rPr>
            <sz val="11"/>
            <rFont val="BIZ UD明朝 Medium"/>
            <family val="1"/>
            <charset val="128"/>
          </rPr>
          <t xml:space="preserve">
【令和６年4月～令和7年3月の期間運営月数を入力してください。】
・注釈は、入所の場合と同様です。</t>
        </r>
        <r>
          <rPr>
            <sz val="1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94945094-A0D6-4221-BE48-C007EF392D72}">
      <text>
        <r>
          <rPr>
            <sz val="11"/>
            <color indexed="81"/>
            <rFont val="BIZ UD明朝 Medium"/>
            <family val="1"/>
            <charset val="128"/>
          </rPr>
          <t>半角数字10桁</t>
        </r>
      </text>
    </comment>
    <comment ref="AP5" authorId="1" shapeId="0" xr:uid="{557BA187-6631-4204-8F18-1077E7C67017}">
      <text>
        <r>
          <rPr>
            <sz val="11"/>
            <color indexed="81"/>
            <rFont val="BIZ UD明朝 Medium"/>
            <family val="1"/>
            <charset val="128"/>
          </rPr>
          <t>・左欄のサービス種別の定員を入力してください。</t>
        </r>
      </text>
    </comment>
    <comment ref="Y18" authorId="1" shapeId="0" xr:uid="{04B623DD-2707-47F1-8597-56959745249C}">
      <text>
        <r>
          <rPr>
            <b/>
            <sz val="11"/>
            <color rgb="FFFF0000"/>
            <rFont val="BIZ UD明朝 Medium"/>
            <family val="1"/>
            <charset val="128"/>
          </rPr>
          <t>入所系の場合に入力</t>
        </r>
        <r>
          <rPr>
            <sz val="11"/>
            <rFont val="BIZ UD明朝 Medium"/>
            <family val="1"/>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4AF4869D-90A1-4B76-9AF5-E518FCF2A2B0}">
      <text>
        <r>
          <rPr>
            <b/>
            <sz val="11"/>
            <color rgb="FFFF0000"/>
            <rFont val="BIZ UD明朝 Medium"/>
            <family val="1"/>
            <charset val="128"/>
          </rPr>
          <t>通所系の場合に入力</t>
        </r>
        <r>
          <rPr>
            <sz val="11"/>
            <rFont val="BIZ UD明朝 Medium"/>
            <family val="1"/>
            <charset val="128"/>
          </rPr>
          <t xml:space="preserve">
【令和６年4月～令和7年3月の期間運営月数を入力してください。】
・注釈は、入所の場合と同様です。</t>
        </r>
        <r>
          <rPr>
            <sz val="1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DA555EFE-00AD-470C-AD38-6BA1CE1BC600}">
      <text>
        <r>
          <rPr>
            <sz val="11"/>
            <color indexed="81"/>
            <rFont val="BIZ UD明朝 Medium"/>
            <family val="1"/>
            <charset val="128"/>
          </rPr>
          <t>半角数字10桁</t>
        </r>
      </text>
    </comment>
    <comment ref="AP5" authorId="1" shapeId="0" xr:uid="{841672CA-1046-4154-AF91-58A1492975FA}">
      <text>
        <r>
          <rPr>
            <sz val="11"/>
            <color indexed="81"/>
            <rFont val="BIZ UD明朝 Medium"/>
            <family val="1"/>
            <charset val="128"/>
          </rPr>
          <t>・左欄のサービス種別の定員を入力してください。</t>
        </r>
      </text>
    </comment>
    <comment ref="Y18" authorId="1" shapeId="0" xr:uid="{9DC2000D-464A-4016-9DD9-10A38D913795}">
      <text>
        <r>
          <rPr>
            <b/>
            <sz val="11"/>
            <color rgb="FFFF0000"/>
            <rFont val="BIZ UD明朝 Medium"/>
            <family val="1"/>
            <charset val="128"/>
          </rPr>
          <t>入所系の場合に入力</t>
        </r>
        <r>
          <rPr>
            <sz val="11"/>
            <rFont val="BIZ UD明朝 Medium"/>
            <family val="1"/>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A838951A-6120-4AE5-BA6A-E5EA48CEBF6D}">
      <text>
        <r>
          <rPr>
            <b/>
            <sz val="11"/>
            <color rgb="FFFF0000"/>
            <rFont val="BIZ UD明朝 Medium"/>
            <family val="1"/>
            <charset val="128"/>
          </rPr>
          <t>通所系の場合に入力</t>
        </r>
        <r>
          <rPr>
            <sz val="11"/>
            <rFont val="BIZ UD明朝 Medium"/>
            <family val="1"/>
            <charset val="128"/>
          </rPr>
          <t xml:space="preserve">
【令和６年4月～令和7年3月の期間運営月数を入力してください。】
・注釈は、入所の場合と同様です。</t>
        </r>
        <r>
          <rPr>
            <sz val="1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D0C6DF8-1B25-4993-97B0-0197B3F133A7}">
      <text>
        <r>
          <rPr>
            <sz val="11"/>
            <color indexed="81"/>
            <rFont val="BIZ UD明朝 Medium"/>
            <family val="1"/>
            <charset val="128"/>
          </rPr>
          <t>半角数字10桁</t>
        </r>
      </text>
    </comment>
    <comment ref="AP5" authorId="1" shapeId="0" xr:uid="{1D013E8E-E2D4-4EDD-9853-33EAD1D6FCD2}">
      <text>
        <r>
          <rPr>
            <sz val="11"/>
            <color indexed="81"/>
            <rFont val="BIZ UD明朝 Medium"/>
            <family val="1"/>
            <charset val="128"/>
          </rPr>
          <t>・左欄のサービス種別の定員を入力してください。</t>
        </r>
      </text>
    </comment>
    <comment ref="Y18" authorId="1" shapeId="0" xr:uid="{E578B27C-0BAD-448C-8EBA-9554A344EC68}">
      <text>
        <r>
          <rPr>
            <b/>
            <sz val="11"/>
            <color rgb="FFFF0000"/>
            <rFont val="BIZ UD明朝 Medium"/>
            <family val="1"/>
            <charset val="128"/>
          </rPr>
          <t>入所系の場合に入力</t>
        </r>
        <r>
          <rPr>
            <sz val="11"/>
            <rFont val="BIZ UD明朝 Medium"/>
            <family val="1"/>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AED2C18F-0666-40F0-BB82-1EEFC87066D6}">
      <text>
        <r>
          <rPr>
            <b/>
            <sz val="11"/>
            <color rgb="FFFF0000"/>
            <rFont val="BIZ UD明朝 Medium"/>
            <family val="1"/>
            <charset val="128"/>
          </rPr>
          <t>通所系の場合に入力</t>
        </r>
        <r>
          <rPr>
            <sz val="11"/>
            <rFont val="BIZ UD明朝 Medium"/>
            <family val="1"/>
            <charset val="128"/>
          </rPr>
          <t xml:space="preserve">
【令和６年4月～令和7年3月の期間運営月数を入力してください。】
・注釈は、入所の場合と同様です。</t>
        </r>
        <r>
          <rPr>
            <sz val="1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AP5" authorId="1" shapeId="0" xr:uid="{00000000-0006-0000-0800-000002000000}">
      <text>
        <r>
          <rPr>
            <sz val="11"/>
            <rFont val="ＭＳ Ｐゴシック"/>
            <family val="3"/>
            <charset val="128"/>
          </rPr>
          <t xml:space="preserve">・左欄のサービス種別の定員を入力してください。
</t>
        </r>
      </text>
    </comment>
    <comment ref="Y18" authorId="1" shapeId="0" xr:uid="{00000000-0006-0000-0800-000004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8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AP5" authorId="1" shapeId="0" xr:uid="{00000000-0006-0000-0900-000002000000}">
      <text>
        <r>
          <rPr>
            <sz val="11"/>
            <rFont val="ＭＳ Ｐゴシック"/>
            <family val="3"/>
            <charset val="128"/>
          </rPr>
          <t xml:space="preserve">・左欄のサービス種別の定員を入力してください。
</t>
        </r>
      </text>
    </comment>
    <comment ref="Y18" authorId="1" shapeId="0" xr:uid="{00000000-0006-0000-0900-000004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9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AP5" authorId="1" shapeId="0" xr:uid="{00000000-0006-0000-0A00-000002000000}">
      <text>
        <r>
          <rPr>
            <sz val="11"/>
            <rFont val="ＭＳ Ｐゴシック"/>
            <family val="3"/>
            <charset val="128"/>
          </rPr>
          <t xml:space="preserve">・左欄のサービス種別の定員を入力してください。
</t>
        </r>
      </text>
    </comment>
    <comment ref="Y18" authorId="1" shapeId="0" xr:uid="{00000000-0006-0000-0A00-000004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A00-000003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sharedStrings.xml><?xml version="1.0" encoding="utf-8"?>
<sst xmlns="http://schemas.openxmlformats.org/spreadsheetml/2006/main" count="654" uniqueCount="182">
  <si>
    <t>住所</t>
  </si>
  <si>
    <t>サービス種別</t>
    <rPh sb="4" eb="6">
      <t>シュベツ</t>
    </rPh>
    <phoneticPr fontId="13"/>
  </si>
  <si>
    <t>本申請書の使い方</t>
    <rPh sb="0" eb="1">
      <t>ホン</t>
    </rPh>
    <rPh sb="1" eb="4">
      <t>シンセイショ</t>
    </rPh>
    <rPh sb="5" eb="6">
      <t>ツカ</t>
    </rPh>
    <rPh sb="7" eb="8">
      <t>カタ</t>
    </rPh>
    <phoneticPr fontId="13"/>
  </si>
  <si>
    <t>所 在 地　</t>
  </si>
  <si>
    <t>事業所・施設の状況</t>
    <rPh sb="0" eb="3">
      <t>ジギョウショ</t>
    </rPh>
    <rPh sb="4" eb="6">
      <t>シセツ</t>
    </rPh>
    <rPh sb="7" eb="9">
      <t>ジョウキョウ</t>
    </rPh>
    <phoneticPr fontId="13"/>
  </si>
  <si>
    <t>連絡先</t>
    <rPh sb="0" eb="3">
      <t>レンラクサキ</t>
    </rPh>
    <phoneticPr fontId="13"/>
  </si>
  <si>
    <t>（郵便番号</t>
    <rPh sb="1" eb="3">
      <t>ユウビン</t>
    </rPh>
    <rPh sb="3" eb="5">
      <t>バンゴウ</t>
    </rPh>
    <phoneticPr fontId="13"/>
  </si>
  <si>
    <t>基準単価</t>
    <rPh sb="0" eb="2">
      <t>キジュン</t>
    </rPh>
    <rPh sb="2" eb="4">
      <t>タンカ</t>
    </rPh>
    <phoneticPr fontId="13"/>
  </si>
  <si>
    <t>‐</t>
  </si>
  <si>
    <t>法人名</t>
    <rPh sb="0" eb="2">
      <t>ホウジン</t>
    </rPh>
    <rPh sb="2" eb="3">
      <t>メイ</t>
    </rPh>
    <phoneticPr fontId="13"/>
  </si>
  <si>
    <t>日</t>
    <rPh sb="0" eb="1">
      <t>ニチ</t>
    </rPh>
    <phoneticPr fontId="13"/>
  </si>
  <si>
    <t>申請日における入所定員</t>
    <rPh sb="0" eb="3">
      <t>しんせいび</t>
    </rPh>
    <rPh sb="7" eb="9">
      <t>にゅうしょ</t>
    </rPh>
    <rPh sb="9" eb="11">
      <t>ていいん</t>
    </rPh>
    <phoneticPr fontId="3" type="Hiragana"/>
  </si>
  <si>
    <t>年</t>
    <rPh sb="0" eb="1">
      <t>ネン</t>
    </rPh>
    <phoneticPr fontId="13"/>
  </si>
  <si>
    <t>申請額計</t>
    <rPh sb="0" eb="3">
      <t>しんせいがく</t>
    </rPh>
    <rPh sb="3" eb="4">
      <t>けい</t>
    </rPh>
    <phoneticPr fontId="3" type="Hiragana"/>
  </si>
  <si>
    <t>月</t>
    <rPh sb="0" eb="1">
      <t>ゲツ</t>
    </rPh>
    <phoneticPr fontId="13"/>
  </si>
  <si>
    <t>様</t>
    <rPh sb="0" eb="1">
      <t>サマ</t>
    </rPh>
    <phoneticPr fontId="13"/>
  </si>
  <si>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</si>
  <si>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</si>
  <si>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</si>
  <si>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13"/>
  </si>
  <si>
    <t>電話番号</t>
    <rPh sb="0" eb="2">
      <t>デンワ</t>
    </rPh>
    <rPh sb="2" eb="4">
      <t>バンゴウ</t>
    </rPh>
    <phoneticPr fontId="13"/>
  </si>
  <si>
    <t>区　　分</t>
    <rPh sb="0" eb="1">
      <t>く</t>
    </rPh>
    <rPh sb="3" eb="4">
      <t>ふん</t>
    </rPh>
    <phoneticPr fontId="3" type="Hiragana"/>
  </si>
  <si>
    <t>職　　名</t>
    <rPh sb="0" eb="1">
      <t>ショク</t>
    </rPh>
    <rPh sb="3" eb="4">
      <t>ナ</t>
    </rPh>
    <phoneticPr fontId="13"/>
  </si>
  <si>
    <t>氏　　名</t>
    <rPh sb="0" eb="1">
      <t>シ</t>
    </rPh>
    <rPh sb="3" eb="4">
      <t>ナ</t>
    </rPh>
    <phoneticPr fontId="13"/>
  </si>
  <si>
    <t>振込口座</t>
    <rPh sb="0" eb="2">
      <t>フリコミ</t>
    </rPh>
    <rPh sb="2" eb="4">
      <t>コウザ</t>
    </rPh>
    <phoneticPr fontId="13"/>
  </si>
  <si>
    <t>申請に関する担当者</t>
    <rPh sb="0" eb="2">
      <t>シンセイ</t>
    </rPh>
    <rPh sb="3" eb="4">
      <t>カン</t>
    </rPh>
    <rPh sb="6" eb="9">
      <t>タントウシャ</t>
    </rPh>
    <phoneticPr fontId="13"/>
  </si>
  <si>
    <t>申請額</t>
    <rPh sb="0" eb="3">
      <t>シンセイガク</t>
    </rPh>
    <phoneticPr fontId="13"/>
  </si>
  <si>
    <t>　　令和</t>
    <rPh sb="2" eb="4">
      <t>レイワ</t>
    </rPh>
    <phoneticPr fontId="13"/>
  </si>
  <si>
    <t>金融機関コード</t>
    <rPh sb="0" eb="2">
      <t>キンユウ</t>
    </rPh>
    <rPh sb="2" eb="4">
      <t>キカン</t>
    </rPh>
    <phoneticPr fontId="13"/>
  </si>
  <si>
    <t>（別記様式第１号）</t>
    <rPh sb="1" eb="3">
      <t>ベッキ</t>
    </rPh>
    <rPh sb="3" eb="5">
      <t>ヨウシキ</t>
    </rPh>
    <rPh sb="5" eb="6">
      <t>ダイ</t>
    </rPh>
    <rPh sb="7" eb="8">
      <t>ゴウ</t>
    </rPh>
    <phoneticPr fontId="13"/>
  </si>
  <si>
    <t>か所</t>
    <rPh sb="1" eb="2">
      <t>ショ</t>
    </rPh>
    <phoneticPr fontId="13"/>
  </si>
  <si>
    <t>誓　約　事　項</t>
    <rPh sb="0" eb="1">
      <t>チカイ</t>
    </rPh>
    <rPh sb="2" eb="3">
      <t>ヤク</t>
    </rPh>
    <rPh sb="4" eb="5">
      <t>コト</t>
    </rPh>
    <rPh sb="6" eb="7">
      <t>コウ</t>
    </rPh>
    <phoneticPr fontId="13"/>
  </si>
  <si>
    <t>　サービス種別・申請金額等の申請内容に相違ない。</t>
  </si>
  <si>
    <t>小　　計</t>
    <rPh sb="0" eb="1">
      <t>ショウ</t>
    </rPh>
    <rPh sb="3" eb="4">
      <t>ケイ</t>
    </rPh>
    <phoneticPr fontId="13"/>
  </si>
  <si>
    <t>事業所・施設の名称</t>
    <rPh sb="0" eb="3">
      <t>ジギョウショ</t>
    </rPh>
    <rPh sb="4" eb="6">
      <t>シセツ</t>
    </rPh>
    <rPh sb="7" eb="9">
      <t>メイショウ</t>
    </rPh>
    <phoneticPr fontId="13"/>
  </si>
  <si>
    <t>開所日</t>
    <rPh sb="0" eb="2">
      <t>カイショ</t>
    </rPh>
    <rPh sb="2" eb="3">
      <t>ビ</t>
    </rPh>
    <phoneticPr fontId="13"/>
  </si>
  <si>
    <t>法人所在地</t>
    <rPh sb="0" eb="2">
      <t>ホウジン</t>
    </rPh>
    <rPh sb="2" eb="5">
      <t>ショザイチ</t>
    </rPh>
    <phoneticPr fontId="13"/>
  </si>
  <si>
    <t>申　請　者</t>
    <rPh sb="0" eb="1">
      <t>サル</t>
    </rPh>
    <rPh sb="2" eb="3">
      <t>ショウ</t>
    </rPh>
    <rPh sb="4" eb="5">
      <t>シャ</t>
    </rPh>
    <phoneticPr fontId="13"/>
  </si>
  <si>
    <t>No.</t>
  </si>
  <si>
    <t>－</t>
  </si>
  <si>
    <t>E-mail</t>
  </si>
  <si>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13"/>
  </si>
  <si>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13"/>
  </si>
  <si>
    <t>事業所･施設数</t>
    <rPh sb="0" eb="3">
      <t>ジギョウショ</t>
    </rPh>
    <rPh sb="4" eb="6">
      <t>シセツ</t>
    </rPh>
    <rPh sb="6" eb="7">
      <t>スウ</t>
    </rPh>
    <phoneticPr fontId="13"/>
  </si>
  <si>
    <t>通所系</t>
    <rPh sb="0" eb="2">
      <t>ツウショ</t>
    </rPh>
    <rPh sb="2" eb="3">
      <t>ケイ</t>
    </rPh>
    <phoneticPr fontId="13"/>
  </si>
  <si>
    <t>事業所・施設の所在地</t>
    <rPh sb="0" eb="3">
      <t>ジギョウショ</t>
    </rPh>
    <rPh sb="4" eb="6">
      <t>シセツ</t>
    </rPh>
    <rPh sb="7" eb="10">
      <t>ショザイチ</t>
    </rPh>
    <phoneticPr fontId="13"/>
  </si>
  <si>
    <t>通所
定員</t>
    <rPh sb="0" eb="2">
      <t>ツウショ</t>
    </rPh>
    <rPh sb="3" eb="5">
      <t>テイイン</t>
    </rPh>
    <phoneticPr fontId="13"/>
  </si>
  <si>
    <t>手順</t>
    <rPh sb="0" eb="2">
      <t>テジュン</t>
    </rPh>
    <phoneticPr fontId="13"/>
  </si>
  <si>
    <t>合　　計</t>
    <rPh sb="0" eb="1">
      <t>ゴウ</t>
    </rPh>
    <rPh sb="3" eb="4">
      <t>ケイ</t>
    </rPh>
    <phoneticPr fontId="13"/>
  </si>
  <si>
    <t>店舗コード</t>
    <rPh sb="0" eb="2">
      <t>テンポ</t>
    </rPh>
    <phoneticPr fontId="13"/>
  </si>
  <si>
    <t>算定額</t>
    <rPh sb="0" eb="3">
      <t>サンテイガク</t>
    </rPh>
    <phoneticPr fontId="13"/>
  </si>
  <si>
    <t>算定額</t>
    <rPh sb="0" eb="2">
      <t>サンテイ</t>
    </rPh>
    <rPh sb="2" eb="3">
      <t>ガク</t>
    </rPh>
    <phoneticPr fontId="13"/>
  </si>
  <si>
    <t>人</t>
    <rPh sb="0" eb="1">
      <t>ニン</t>
    </rPh>
    <phoneticPr fontId="13"/>
  </si>
  <si>
    <t>　この助成金に係る収入及び支出等に係る証拠書類を適切に整備保管する。</t>
    <rPh sb="29" eb="31">
      <t>ホカン</t>
    </rPh>
    <phoneticPr fontId="13"/>
  </si>
  <si>
    <t>　この助成金と対象経費を重複して，他の助成金を受けていない。</t>
  </si>
  <si>
    <t>法人本部の作業</t>
    <rPh sb="0" eb="2">
      <t>ホウジン</t>
    </rPh>
    <rPh sb="2" eb="4">
      <t>ホンブ</t>
    </rPh>
    <rPh sb="5" eb="7">
      <t>サギョウ</t>
    </rPh>
    <phoneticPr fontId="13"/>
  </si>
  <si>
    <t>　添付書類</t>
    <rPh sb="1" eb="3">
      <t>テンプ</t>
    </rPh>
    <rPh sb="3" eb="5">
      <t>ショルイ</t>
    </rPh>
    <phoneticPr fontId="13"/>
  </si>
  <si>
    <t>代表者の職・氏名</t>
  </si>
  <si>
    <t>自立訓練（生活訓練）</t>
    <rPh sb="0" eb="2">
      <t>ジリツ</t>
    </rPh>
    <rPh sb="2" eb="4">
      <t>クンレン</t>
    </rPh>
    <rPh sb="5" eb="7">
      <t>セイカツ</t>
    </rPh>
    <rPh sb="7" eb="9">
      <t>クンレン</t>
    </rPh>
    <phoneticPr fontId="13"/>
  </si>
  <si>
    <t>Excelファイル名を代表となる事業所の事業所番号に変更</t>
  </si>
  <si>
    <t>開設日</t>
    <rPh sb="0" eb="3">
      <t>カイセツビ</t>
    </rPh>
    <phoneticPr fontId="1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</si>
  <si>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13"/>
  </si>
  <si>
    <t>申請額</t>
    <rPh sb="0" eb="2">
      <t>シンセイ</t>
    </rPh>
    <rPh sb="2" eb="3">
      <t>ガク</t>
    </rPh>
    <phoneticPr fontId="13"/>
  </si>
  <si>
    <t>普通</t>
    <rPh sb="0" eb="2">
      <t>フツウ</t>
    </rPh>
    <phoneticPr fontId="13"/>
  </si>
  <si>
    <t>ゆうちょ銀行</t>
    <rPh sb="4" eb="6">
      <t>ギンコウ</t>
    </rPh>
    <phoneticPr fontId="13"/>
  </si>
  <si>
    <t>記号</t>
    <rPh sb="0" eb="2">
      <t>キゴウ</t>
    </rPh>
    <phoneticPr fontId="13"/>
  </si>
  <si>
    <t>番号</t>
    <rPh sb="0" eb="2">
      <t>バンゴウ</t>
    </rPh>
    <phoneticPr fontId="13"/>
  </si>
  <si>
    <t>　（１）施設別申請額一覧（別紙１）</t>
    <rPh sb="4" eb="6">
      <t>シセツ</t>
    </rPh>
    <rPh sb="6" eb="7">
      <t>ベツ</t>
    </rPh>
    <rPh sb="7" eb="10">
      <t>シンセイガク</t>
    </rPh>
    <rPh sb="10" eb="12">
      <t>イチラン</t>
    </rPh>
    <rPh sb="13" eb="15">
      <t>ベッシ</t>
    </rPh>
    <phoneticPr fontId="13"/>
  </si>
  <si>
    <t>申請日における通所定員</t>
    <rPh sb="0" eb="3">
      <t>しんせいび</t>
    </rPh>
    <rPh sb="7" eb="9">
      <t>つうしょ</t>
    </rPh>
    <rPh sb="9" eb="11">
      <t>ていいん</t>
    </rPh>
    <phoneticPr fontId="3" type="Hiragana"/>
  </si>
  <si>
    <t>　（２）施設別個票（別紙２）</t>
    <rPh sb="4" eb="6">
      <t>シセツ</t>
    </rPh>
    <rPh sb="6" eb="7">
      <t>ベツ</t>
    </rPh>
    <rPh sb="7" eb="9">
      <t>コヒョウ</t>
    </rPh>
    <rPh sb="10" eb="12">
      <t>ベッシ</t>
    </rPh>
    <phoneticPr fontId="13"/>
  </si>
  <si>
    <t>施設別申請額一覧（別紙１）</t>
    <rPh sb="0" eb="2">
      <t>シセツ</t>
    </rPh>
    <rPh sb="2" eb="3">
      <t>ベツ</t>
    </rPh>
    <rPh sb="3" eb="6">
      <t>シンセイガク</t>
    </rPh>
    <rPh sb="6" eb="8">
      <t>イチラン</t>
    </rPh>
    <rPh sb="9" eb="11">
      <t>ベッシ</t>
    </rPh>
    <phoneticPr fontId="13"/>
  </si>
  <si>
    <t>施設別個票（別紙２）</t>
    <rPh sb="0" eb="2">
      <t>シセツ</t>
    </rPh>
    <rPh sb="2" eb="3">
      <t>ベツ</t>
    </rPh>
    <rPh sb="3" eb="5">
      <t>コヒョウ</t>
    </rPh>
    <rPh sb="6" eb="8">
      <t>ベッシ</t>
    </rPh>
    <phoneticPr fontId="13"/>
  </si>
  <si>
    <t>短期入所</t>
    <rPh sb="0" eb="2">
      <t>たんき</t>
    </rPh>
    <rPh sb="2" eb="4">
      <t>にゅうしょ</t>
    </rPh>
    <phoneticPr fontId="3" type="Hiragana"/>
  </si>
  <si>
    <t>入所
定員</t>
    <rPh sb="0" eb="2">
      <t>ニュウショ</t>
    </rPh>
    <rPh sb="3" eb="5">
      <t>テイイン</t>
    </rPh>
    <phoneticPr fontId="13"/>
  </si>
  <si>
    <t>→交付決定通知送付先〒</t>
    <rPh sb="1" eb="3">
      <t>こうふ</t>
    </rPh>
    <rPh sb="3" eb="5">
      <t>けってい</t>
    </rPh>
    <rPh sb="5" eb="7">
      <t>つうち</t>
    </rPh>
    <rPh sb="7" eb="10">
      <t>そうふさき</t>
    </rPh>
    <phoneticPr fontId="3" type="Hiragana"/>
  </si>
  <si>
    <t>人</t>
    <rPh sb="0" eb="1">
      <t>にん</t>
    </rPh>
    <phoneticPr fontId="3" type="Hiragana"/>
  </si>
  <si>
    <t>運営月数</t>
    <rPh sb="0" eb="2">
      <t>ウンエイ</t>
    </rPh>
    <rPh sb="2" eb="3">
      <t>ゲツ</t>
    </rPh>
    <rPh sb="3" eb="4">
      <t>スウ</t>
    </rPh>
    <phoneticPr fontId="13"/>
  </si>
  <si>
    <t>代表者職・氏名</t>
    <rPh sb="0" eb="3">
      <t>ダイヒョウシャ</t>
    </rPh>
    <rPh sb="3" eb="4">
      <t>ショク</t>
    </rPh>
    <rPh sb="5" eb="6">
      <t>シ</t>
    </rPh>
    <rPh sb="6" eb="7">
      <t>メイ</t>
    </rPh>
    <phoneticPr fontId="13"/>
  </si>
  <si>
    <t>月</t>
    <rPh sb="0" eb="1">
      <t>つき</t>
    </rPh>
    <phoneticPr fontId="3" type="Hiragana"/>
  </si>
  <si>
    <t>申請額（入所）</t>
    <rPh sb="0" eb="2">
      <t>シンセイ</t>
    </rPh>
    <rPh sb="2" eb="3">
      <t>ガク</t>
    </rPh>
    <rPh sb="4" eb="6">
      <t>ニュウショ</t>
    </rPh>
    <phoneticPr fontId="13"/>
  </si>
  <si>
    <t>申請額（通所）</t>
    <rPh sb="0" eb="2">
      <t>シンセイ</t>
    </rPh>
    <rPh sb="2" eb="3">
      <t>ガク</t>
    </rPh>
    <rPh sb="4" eb="6">
      <t>ツウショ</t>
    </rPh>
    <phoneticPr fontId="13"/>
  </si>
  <si>
    <t>定員
（入所）</t>
    <rPh sb="0" eb="2">
      <t>テイイン</t>
    </rPh>
    <rPh sb="4" eb="6">
      <t>ニュウショ</t>
    </rPh>
    <phoneticPr fontId="13"/>
  </si>
  <si>
    <t>定員
（通所）</t>
    <rPh sb="0" eb="2">
      <t>ていいん</t>
    </rPh>
    <rPh sb="4" eb="6">
      <t>つうしょ</t>
    </rPh>
    <phoneticPr fontId="3" type="Hiragana"/>
  </si>
  <si>
    <t>施設数（入所）</t>
    <rPh sb="0" eb="3">
      <t>しせつすう</t>
    </rPh>
    <rPh sb="4" eb="6">
      <t>にゅうしょ</t>
    </rPh>
    <phoneticPr fontId="3" type="Hiragana"/>
  </si>
  <si>
    <t>基準単価
（入所）</t>
    <rPh sb="0" eb="2">
      <t>キジュン</t>
    </rPh>
    <rPh sb="2" eb="4">
      <t>タンカ</t>
    </rPh>
    <rPh sb="6" eb="8">
      <t>ニュウショ</t>
    </rPh>
    <phoneticPr fontId="13"/>
  </si>
  <si>
    <t>福祉型障害児入所施設</t>
    <rPh sb="0" eb="3">
      <t>ふくしがた</t>
    </rPh>
    <rPh sb="3" eb="6">
      <t>しょうがいじ</t>
    </rPh>
    <rPh sb="6" eb="8">
      <t>にゅうしょ</t>
    </rPh>
    <rPh sb="8" eb="10">
      <t>しせつ</t>
    </rPh>
    <phoneticPr fontId="3" type="Hiragana"/>
  </si>
  <si>
    <t>基準単価
（通所）</t>
    <rPh sb="0" eb="2">
      <t>キジュン</t>
    </rPh>
    <rPh sb="2" eb="4">
      <t>タンカ</t>
    </rPh>
    <rPh sb="6" eb="8">
      <t>ツウショ</t>
    </rPh>
    <phoneticPr fontId="13"/>
  </si>
  <si>
    <t>申請担当者職名</t>
    <rPh sb="0" eb="2">
      <t>しんせい</t>
    </rPh>
    <rPh sb="2" eb="5">
      <t>たんとうしゃ</t>
    </rPh>
    <rPh sb="5" eb="7">
      <t>しょくめい</t>
    </rPh>
    <phoneticPr fontId="3" type="Hiragana"/>
  </si>
  <si>
    <t>運営月数
（入所）</t>
    <rPh sb="0" eb="2">
      <t>ウンエイ</t>
    </rPh>
    <rPh sb="2" eb="3">
      <t>ツキ</t>
    </rPh>
    <rPh sb="3" eb="4">
      <t>スウ</t>
    </rPh>
    <rPh sb="6" eb="8">
      <t>ニュウショ</t>
    </rPh>
    <phoneticPr fontId="13"/>
  </si>
  <si>
    <t>運営月数
（通所）</t>
    <rPh sb="0" eb="2">
      <t>ウンエイ</t>
    </rPh>
    <rPh sb="2" eb="3">
      <t>ツキ</t>
    </rPh>
    <rPh sb="3" eb="4">
      <t>スウ</t>
    </rPh>
    <rPh sb="6" eb="8">
      <t>ツウショ</t>
    </rPh>
    <phoneticPr fontId="13"/>
  </si>
  <si>
    <t>月</t>
    <rPh sb="0" eb="1">
      <t>がつ</t>
    </rPh>
    <phoneticPr fontId="3" type="Hiragana"/>
  </si>
  <si>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13"/>
  </si>
  <si>
    <t>宿泊型自立訓練</t>
    <rPh sb="0" eb="3">
      <t>しゅくはくがた</t>
    </rPh>
    <rPh sb="3" eb="5">
      <t>じりつ</t>
    </rPh>
    <rPh sb="5" eb="7">
      <t>くんれん</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</si>
  <si>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</si>
  <si>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</si>
  <si>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</si>
  <si>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</si>
  <si>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</si>
  <si>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</si>
  <si>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</si>
  <si>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</si>
  <si>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法人名</t>
    <rPh sb="0" eb="2">
      <t>ほうじん</t>
    </rPh>
    <rPh sb="2" eb="3">
      <t>めい</t>
    </rPh>
    <phoneticPr fontId="3" type="Hiragana"/>
  </si>
  <si>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</si>
  <si>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</si>
  <si>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</si>
  <si>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13"/>
  </si>
  <si>
    <t>【債権者】</t>
    <rPh sb="1" eb="4">
      <t>サイケンシャ</t>
    </rPh>
    <phoneticPr fontId="13"/>
  </si>
  <si>
    <t>郵便番号</t>
    <rPh sb="0" eb="2">
      <t>ユウビン</t>
    </rPh>
    <rPh sb="2" eb="4">
      <t>バンゴウ</t>
    </rPh>
    <phoneticPr fontId="13"/>
  </si>
  <si>
    <t>住所</t>
    <rPh sb="0" eb="1">
      <t>ジュウ</t>
    </rPh>
    <rPh sb="1" eb="2">
      <t>ショ</t>
    </rPh>
    <phoneticPr fontId="13"/>
  </si>
  <si>
    <t>交付決定通知送付先〒枝</t>
    <rPh sb="0" eb="2">
      <t>こうふ</t>
    </rPh>
    <rPh sb="2" eb="4">
      <t>けってい</t>
    </rPh>
    <rPh sb="4" eb="6">
      <t>つうち</t>
    </rPh>
    <rPh sb="6" eb="9">
      <t>そうふさき</t>
    </rPh>
    <rPh sb="10" eb="11">
      <t>えだ</t>
    </rPh>
    <phoneticPr fontId="3" type="Hiragana"/>
  </si>
  <si>
    <t>【振込先口座】</t>
    <rPh sb="1" eb="4">
      <t>フリコミサキ</t>
    </rPh>
    <rPh sb="4" eb="6">
      <t>コウザ</t>
    </rPh>
    <phoneticPr fontId="13"/>
  </si>
  <si>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13"/>
  </si>
  <si>
    <t>口座番号</t>
    <rPh sb="0" eb="2">
      <t>コウザ</t>
    </rPh>
    <rPh sb="2" eb="4">
      <t>バンゴウ</t>
    </rPh>
    <phoneticPr fontId="13"/>
  </si>
  <si>
    <t>請　求　金　額</t>
    <rPh sb="0" eb="1">
      <t>ショウ</t>
    </rPh>
    <rPh sb="2" eb="3">
      <t>モトム</t>
    </rPh>
    <rPh sb="4" eb="5">
      <t>カネ</t>
    </rPh>
    <rPh sb="6" eb="7">
      <t>ガク</t>
    </rPh>
    <phoneticPr fontId="13"/>
  </si>
  <si>
    <t>金融機関名</t>
    <rPh sb="0" eb="2">
      <t>キンユウ</t>
    </rPh>
    <rPh sb="2" eb="4">
      <t>キカン</t>
    </rPh>
    <rPh sb="4" eb="5">
      <t>メイ</t>
    </rPh>
    <phoneticPr fontId="13"/>
  </si>
  <si>
    <t>令和　　 年　　 月　　 日</t>
    <rPh sb="0" eb="2">
      <t>レイワ</t>
    </rPh>
    <rPh sb="5" eb="6">
      <t>ネン</t>
    </rPh>
    <rPh sb="9" eb="10">
      <t>ガツ</t>
    </rPh>
    <rPh sb="13" eb="14">
      <t>ニチ</t>
    </rPh>
    <phoneticPr fontId="13"/>
  </si>
  <si>
    <t>\</t>
  </si>
  <si>
    <t>支店名</t>
    <rPh sb="0" eb="3">
      <t>シテンメイ</t>
    </rPh>
    <phoneticPr fontId="13"/>
  </si>
  <si>
    <t>電話番号</t>
  </si>
  <si>
    <t>預 金 種 別</t>
    <rPh sb="0" eb="1">
      <t>アズカリ</t>
    </rPh>
    <rPh sb="2" eb="3">
      <t>キン</t>
    </rPh>
    <rPh sb="4" eb="5">
      <t>タネ</t>
    </rPh>
    <rPh sb="6" eb="7">
      <t>ベツ</t>
    </rPh>
    <phoneticPr fontId="13"/>
  </si>
  <si>
    <t>貯蓄</t>
    <rPh sb="0" eb="2">
      <t>チョチク</t>
    </rPh>
    <phoneticPr fontId="13"/>
  </si>
  <si>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</si>
  <si>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</si>
  <si>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</si>
  <si>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13"/>
  </si>
  <si>
    <t>　←番号が８桁ない場合は右詰で記入</t>
  </si>
  <si>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13"/>
  </si>
  <si>
    <t>市町村集計用</t>
    <rPh sb="0" eb="3">
      <t>しちょうそん</t>
    </rPh>
    <rPh sb="3" eb="5">
      <t>しゅうけい</t>
    </rPh>
    <rPh sb="5" eb="6">
      <t>よう</t>
    </rPh>
    <phoneticPr fontId="3" type="Hiragana"/>
  </si>
  <si>
    <t>ゆうちょ銀行の場合（通帳に表記されている記号５桁及び番号８桁を記入）</t>
    <rPh sb="7" eb="9">
      <t>バアイ</t>
    </rPh>
    <phoneticPr fontId="13"/>
  </si>
  <si>
    <t>共同生活援助（外部サービス利用型）</t>
    <rPh sb="0" eb="2">
      <t>きょうどう</t>
    </rPh>
    <rPh sb="2" eb="4">
      <t>せいかつ</t>
    </rPh>
    <rPh sb="4" eb="6">
      <t>えんじょ</t>
    </rPh>
    <rPh sb="7" eb="9">
      <t>がいぶ</t>
    </rPh>
    <rPh sb="13" eb="15">
      <t>りよう</t>
    </rPh>
    <rPh sb="15" eb="16">
      <t>がた</t>
    </rPh>
    <phoneticPr fontId="3" type="Hiragana"/>
  </si>
  <si>
    <t>　施設を休止・廃止する予定がない。</t>
    <rPh sb="1" eb="3">
      <t>しせつ</t>
    </rPh>
    <rPh sb="4" eb="6">
      <t>きゅうし</t>
    </rPh>
    <rPh sb="7" eb="9">
      <t>はいし</t>
    </rPh>
    <rPh sb="11" eb="13">
      <t>よてい</t>
    </rPh>
    <phoneticPr fontId="3" type="Hiragana"/>
  </si>
  <si>
    <t>生活介護</t>
    <rPh sb="0" eb="2">
      <t>せいかつ</t>
    </rPh>
    <rPh sb="2" eb="4">
      <t>かいご</t>
    </rPh>
    <phoneticPr fontId="3" type="Hiragana"/>
  </si>
  <si>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</si>
  <si>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13"/>
  </si>
  <si>
    <t>円</t>
    <rPh sb="0" eb="1">
      <t>エン</t>
    </rPh>
    <phoneticPr fontId="13"/>
  </si>
  <si>
    <t>円</t>
  </si>
  <si>
    <t>連絡先ＴＥＬ</t>
    <rPh sb="0" eb="3">
      <t>れんらくさき</t>
    </rPh>
    <phoneticPr fontId="3" type="Hiragana"/>
  </si>
  <si>
    <t>放課後等デイサービス</t>
    <rPh sb="0" eb="3">
      <t>ホウカゴ</t>
    </rPh>
    <rPh sb="3" eb="4">
      <t>トウ</t>
    </rPh>
    <phoneticPr fontId="13"/>
  </si>
  <si>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</si>
  <si>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</si>
  <si>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</si>
  <si>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</si>
  <si>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</si>
  <si>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</si>
  <si>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入所系</t>
    <rPh sb="0" eb="2">
      <t>ニュウショ</t>
    </rPh>
    <rPh sb="2" eb="3">
      <t>ケイ</t>
    </rPh>
    <phoneticPr fontId="13"/>
  </si>
  <si>
    <t>就労継続支援Ａ型</t>
    <rPh sb="0" eb="2">
      <t>シュウロウ</t>
    </rPh>
    <rPh sb="2" eb="4">
      <t>ケイゾク</t>
    </rPh>
    <rPh sb="4" eb="6">
      <t>シエン</t>
    </rPh>
    <rPh sb="7" eb="8">
      <t>ガタ</t>
    </rPh>
    <phoneticPr fontId="13"/>
  </si>
  <si>
    <t>就労継続支援Ｂ型</t>
    <rPh sb="0" eb="2">
      <t>シュウロウ</t>
    </rPh>
    <rPh sb="2" eb="4">
      <t>ケイゾク</t>
    </rPh>
    <rPh sb="4" eb="6">
      <t>シエン</t>
    </rPh>
    <rPh sb="7" eb="8">
      <t>ガタ</t>
    </rPh>
    <phoneticPr fontId="13"/>
  </si>
  <si>
    <t>事業所番号</t>
    <rPh sb="0" eb="3">
      <t>ジギョウショ</t>
    </rPh>
    <rPh sb="3" eb="5">
      <t>バンゴウ</t>
    </rPh>
    <phoneticPr fontId="13"/>
  </si>
  <si>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</si>
  <si>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</si>
  <si>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</si>
  <si>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</si>
  <si>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</si>
  <si>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</si>
  <si>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</si>
  <si>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</si>
  <si>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</si>
  <si>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</si>
  <si>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</si>
  <si>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</si>
  <si>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申請担当者氏名</t>
    <rPh sb="0" eb="2">
      <t>しんせい</t>
    </rPh>
    <rPh sb="2" eb="5">
      <t>たんとうしゃ</t>
    </rPh>
    <rPh sb="5" eb="7">
      <t>しめい</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</si>
  <si>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</si>
  <si>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</si>
  <si>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</si>
  <si>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</si>
  <si>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</si>
  <si>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</si>
  <si>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　この助成金は，施設の光熱水費や給湯等に係る灯油・重油購入費、車両燃料費等に充てる。</t>
    <rPh sb="36" eb="37">
      <t>トウ</t>
    </rPh>
    <phoneticPr fontId="13"/>
  </si>
  <si>
    <t>令和６年度仙北市障害者支援施設等物価高騰対策事業費補助金</t>
    <rPh sb="5" eb="7">
      <t>センボク</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13"/>
  </si>
  <si>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3"/>
  </si>
  <si>
    <r>
      <t xml:space="preserve">
仙北市社会福祉課</t>
    </r>
    <r>
      <rPr>
        <b/>
        <sz val="10"/>
        <color theme="1"/>
        <rFont val="BIZ UD明朝 Medium"/>
        <family val="1"/>
        <charset val="128"/>
      </rPr>
      <t xml:space="preserve">へ下記の書類一式を郵送
</t>
    </r>
    <r>
      <rPr>
        <sz val="10"/>
        <color theme="1"/>
        <rFont val="BIZ UD明朝 Medium"/>
        <family val="1"/>
        <charset val="128"/>
      </rPr>
      <t>・</t>
    </r>
    <r>
      <rPr>
        <b/>
        <sz val="10"/>
        <color theme="1"/>
        <rFont val="BIZ UD明朝 Medium"/>
        <family val="1"/>
        <charset val="128"/>
      </rPr>
      <t>申請書及び</t>
    </r>
    <r>
      <rPr>
        <sz val="10"/>
        <color theme="1"/>
        <rFont val="BIZ UD明朝 Medium"/>
        <family val="1"/>
        <charset val="128"/>
      </rPr>
      <t>請求書（通帳のコピーを添付）を紙媒体で提出
※申請者と振込先の口座名義が違う場合は委任状も紙媒体で提出（委任状は押印が必要）
※ＣＤ等の盤面に法人名と申請年月日をフェルトペン等で記入
※封筒に「物価高騰対策事業補助金　関係書類在中」と明記
※他の書類を同封しないでください。
※</t>
    </r>
    <r>
      <rPr>
        <u/>
        <sz val="10"/>
        <color theme="1"/>
        <rFont val="BIZ UD明朝 Medium"/>
        <family val="1"/>
        <charset val="128"/>
      </rPr>
      <t>郵送の場合も電子データの提出をお願いいたします。</t>
    </r>
    <rPh sb="1" eb="3">
      <t>センボク</t>
    </rPh>
    <rPh sb="3" eb="4">
      <t>シ</t>
    </rPh>
    <rPh sb="4" eb="8">
      <t>シャカイフクシ</t>
    </rPh>
    <rPh sb="8" eb="9">
      <t>カ</t>
    </rPh>
    <rPh sb="10" eb="12">
      <t>カキ</t>
    </rPh>
    <rPh sb="13" eb="15">
      <t>ショルイ</t>
    </rPh>
    <rPh sb="15" eb="17">
      <t>イッシキ</t>
    </rPh>
    <rPh sb="18" eb="20">
      <t>ユウソウ</t>
    </rPh>
    <rPh sb="22" eb="25">
      <t>シンセイショ</t>
    </rPh>
    <rPh sb="25" eb="26">
      <t>オヨ</t>
    </rPh>
    <rPh sb="27" eb="30">
      <t>セイキュウショ</t>
    </rPh>
    <rPh sb="31" eb="33">
      <t>ツウチョウ</t>
    </rPh>
    <rPh sb="38" eb="40">
      <t>テンプ</t>
    </rPh>
    <rPh sb="42" eb="43">
      <t>カミ</t>
    </rPh>
    <rPh sb="43" eb="45">
      <t>バイタイ</t>
    </rPh>
    <rPh sb="46" eb="48">
      <t>テイシュツ</t>
    </rPh>
    <rPh sb="50" eb="53">
      <t>シンセイシャ</t>
    </rPh>
    <rPh sb="54" eb="56">
      <t>フリコミ</t>
    </rPh>
    <rPh sb="56" eb="57">
      <t>サキ</t>
    </rPh>
    <rPh sb="58" eb="60">
      <t>コウザ</t>
    </rPh>
    <rPh sb="60" eb="62">
      <t>メイギ</t>
    </rPh>
    <rPh sb="63" eb="64">
      <t>チガ</t>
    </rPh>
    <rPh sb="65" eb="67">
      <t>バアイ</t>
    </rPh>
    <rPh sb="68" eb="71">
      <t>イニンジョウ</t>
    </rPh>
    <rPh sb="72" eb="73">
      <t>カミ</t>
    </rPh>
    <rPh sb="73" eb="75">
      <t>バイタイ</t>
    </rPh>
    <rPh sb="76" eb="78">
      <t>テイシュツ</t>
    </rPh>
    <rPh sb="79" eb="82">
      <t>イニンジョウ</t>
    </rPh>
    <rPh sb="83" eb="85">
      <t>オウイン</t>
    </rPh>
    <rPh sb="86" eb="88">
      <t>ヒツヨウ</t>
    </rPh>
    <rPh sb="98" eb="100">
      <t>ホウジン</t>
    </rPh>
    <rPh sb="100" eb="101">
      <t>メイ</t>
    </rPh>
    <rPh sb="102" eb="104">
      <t>シンセイ</t>
    </rPh>
    <rPh sb="104" eb="107">
      <t>ネンガッピ</t>
    </rPh>
    <rPh sb="124" eb="126">
      <t>ブッカ</t>
    </rPh>
    <rPh sb="126" eb="128">
      <t>コウトウ</t>
    </rPh>
    <rPh sb="128" eb="130">
      <t>タイサク</t>
    </rPh>
    <rPh sb="130" eb="132">
      <t>ジギョウ</t>
    </rPh>
    <rPh sb="132" eb="135">
      <t>ホジョキン</t>
    </rPh>
    <rPh sb="136" eb="138">
      <t>カンケイ</t>
    </rPh>
    <rPh sb="138" eb="140">
      <t>ショルイ</t>
    </rPh>
    <rPh sb="148" eb="149">
      <t>ホカ</t>
    </rPh>
    <rPh sb="150" eb="152">
      <t>ショルイ</t>
    </rPh>
    <rPh sb="153" eb="155">
      <t>ドウフウ</t>
    </rPh>
    <rPh sb="166" eb="168">
      <t>ユウソウ</t>
    </rPh>
    <rPh sb="169" eb="171">
      <t>バアイ</t>
    </rPh>
    <rPh sb="172" eb="174">
      <t>デンシ</t>
    </rPh>
    <rPh sb="178" eb="180">
      <t>テイシュツ</t>
    </rPh>
    <rPh sb="182" eb="183">
      <t>ネガ</t>
    </rPh>
    <phoneticPr fontId="13"/>
  </si>
  <si>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13"/>
  </si>
  <si>
    <t>　仙北市長　田口　知明　様</t>
    <rPh sb="1" eb="3">
      <t>センボク</t>
    </rPh>
    <rPh sb="3" eb="5">
      <t>シチョウ</t>
    </rPh>
    <rPh sb="6" eb="8">
      <t>タグチ</t>
    </rPh>
    <rPh sb="9" eb="11">
      <t>トモアキ</t>
    </rPh>
    <rPh sb="12" eb="13">
      <t>サマ</t>
    </rPh>
    <phoneticPr fontId="13"/>
  </si>
  <si>
    <t>　（課名　社会福祉課）</t>
    <rPh sb="2" eb="4">
      <t>カメイ</t>
    </rPh>
    <rPh sb="5" eb="9">
      <t>シャカイフクシ</t>
    </rPh>
    <rPh sb="9" eb="10">
      <t>カ</t>
    </rPh>
    <phoneticPr fontId="13"/>
  </si>
  <si>
    <t>仙北市長　田口　知明　様</t>
    <rPh sb="0" eb="2">
      <t>せんぼく</t>
    </rPh>
    <rPh sb="5" eb="7">
      <t>たぐち</t>
    </rPh>
    <rPh sb="8" eb="10">
      <t>ともあき</t>
    </rPh>
    <phoneticPr fontId="3" type="Hiragana"/>
  </si>
  <si>
    <t>令和６年度仙北市障害者支援施設等物価高騰対策事業（入所・通所系光熱水費等）補助金交付申請書兼実績報告書</t>
    <rPh sb="0" eb="2">
      <t>レイワ</t>
    </rPh>
    <rPh sb="3" eb="5">
      <t>ネンド</t>
    </rPh>
    <rPh sb="5" eb="7">
      <t>センボク</t>
    </rPh>
    <rPh sb="7" eb="8">
      <t>シ</t>
    </rPh>
    <rPh sb="8" eb="11">
      <t>ショウガイシャ</t>
    </rPh>
    <rPh sb="11" eb="13">
      <t>シエン</t>
    </rPh>
    <rPh sb="13" eb="15">
      <t>シセツ</t>
    </rPh>
    <rPh sb="15" eb="16">
      <t>トウ</t>
    </rPh>
    <rPh sb="16" eb="18">
      <t>ブッカ</t>
    </rPh>
    <rPh sb="18" eb="20">
      <t>コウトウ</t>
    </rPh>
    <rPh sb="20" eb="22">
      <t>タイサク</t>
    </rPh>
    <rPh sb="22" eb="24">
      <t>ジギョウ</t>
    </rPh>
    <rPh sb="25" eb="27">
      <t>ニュウショ</t>
    </rPh>
    <rPh sb="28" eb="30">
      <t>ツウショ</t>
    </rPh>
    <rPh sb="30" eb="31">
      <t>ケイ</t>
    </rPh>
    <rPh sb="31" eb="35">
      <t>コウネツスイヒ</t>
    </rPh>
    <rPh sb="35" eb="36">
      <t>トウ</t>
    </rPh>
    <rPh sb="37" eb="40">
      <t>ホジョキン</t>
    </rPh>
    <rPh sb="40" eb="42">
      <t>コウフ</t>
    </rPh>
    <rPh sb="42" eb="45">
      <t>シンセイショ</t>
    </rPh>
    <rPh sb="45" eb="46">
      <t>ケン</t>
    </rPh>
    <rPh sb="46" eb="48">
      <t>ジッセキ</t>
    </rPh>
    <rPh sb="48" eb="51">
      <t>ホウコクショ</t>
    </rPh>
    <phoneticPr fontId="13"/>
  </si>
  <si>
    <t>仙北市長　田口　知明</t>
    <rPh sb="0" eb="2">
      <t>センボク</t>
    </rPh>
    <rPh sb="2" eb="4">
      <t>シチョウ</t>
    </rPh>
    <rPh sb="5" eb="7">
      <t>タグチ</t>
    </rPh>
    <rPh sb="8" eb="10">
      <t>トモアキ</t>
    </rPh>
    <phoneticPr fontId="13"/>
  </si>
  <si>
    <t>　標記について，次のとおり申請します。
　なお，補助金の交付決定を受けた際には，この申請をもって仙北市補助金等交付規則（平成17年９月20日規則第39号）第13条第１項による実績報告書とします。</t>
    <rPh sb="1" eb="3">
      <t>ヒョウキ</t>
    </rPh>
    <rPh sb="8" eb="9">
      <t>ツギ</t>
    </rPh>
    <rPh sb="13" eb="15">
      <t>シンセイ</t>
    </rPh>
    <rPh sb="48" eb="51">
      <t>センボクシ</t>
    </rPh>
    <rPh sb="60" eb="62">
      <t>ヘイセイ</t>
    </rPh>
    <rPh sb="64" eb="65">
      <t>ネン</t>
    </rPh>
    <rPh sb="66" eb="67">
      <t>ガツ</t>
    </rPh>
    <rPh sb="69" eb="70">
      <t>ニチ</t>
    </rPh>
    <rPh sb="70" eb="72">
      <t>キソク</t>
    </rPh>
    <rPh sb="72" eb="73">
      <t>ダイ</t>
    </rPh>
    <rPh sb="75" eb="76">
      <t>ゴウ</t>
    </rPh>
    <phoneticPr fontId="13"/>
  </si>
  <si>
    <t>　令和６年度仙北市障害者支援施設等物価高騰対策事業（入所・通所系光熱水費等）補助金として、</t>
    <rPh sb="6" eb="8">
      <t>センボク</t>
    </rPh>
    <phoneticPr fontId="13"/>
  </si>
  <si>
    <t>次のとおり請求します。</t>
  </si>
  <si>
    <t>　私は、令和６年度仙北市障害者支援施設等物価高騰対策事業（入所・通所系光熱水費等）</t>
    <rPh sb="9" eb="11">
      <t>せんぼく</t>
    </rPh>
    <phoneticPr fontId="3" type="Hiragana"/>
  </si>
  <si>
    <t>補助金の受領に関する権限を、以下のとおり委任します。</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</si>
</sst>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47">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9"/>
      <color theme="1"/>
      <name val="ＭＳ 明朝"/>
      <family val="1"/>
    </font>
    <font>
      <sz val="8"/>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11"/>
      <name val="ＭＳ Ｐゴシック"/>
      <family val="3"/>
      <charset val="128"/>
    </font>
    <font>
      <b/>
      <sz val="28"/>
      <name val="ＭＳ ゴシック"/>
      <family val="3"/>
      <charset val="128"/>
    </font>
    <font>
      <sz val="11"/>
      <color indexed="81"/>
      <name val="ＭＳ 明朝"/>
      <family val="1"/>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color theme="1"/>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u/>
      <sz val="10"/>
      <color theme="1"/>
      <name val="BIZ UD明朝 Medium"/>
      <family val="1"/>
      <charset val="128"/>
    </font>
    <font>
      <sz val="9"/>
      <color theme="1"/>
      <name val="BIZ UD明朝 Medium"/>
      <family val="1"/>
      <charset val="128"/>
    </font>
    <font>
      <sz val="6"/>
      <color theme="1"/>
      <name val="BIZ UD明朝 Medium"/>
      <family val="1"/>
      <charset val="128"/>
    </font>
    <font>
      <sz val="12"/>
      <name val="BIZ UD明朝 Medium"/>
      <family val="1"/>
      <charset val="128"/>
    </font>
    <font>
      <sz val="10"/>
      <name val="BIZ UD明朝 Medium"/>
      <family val="1"/>
      <charset val="128"/>
    </font>
    <font>
      <sz val="8"/>
      <color theme="1"/>
      <name val="BIZ UD明朝 Medium"/>
      <family val="1"/>
      <charset val="128"/>
    </font>
    <font>
      <sz val="8"/>
      <color rgb="FFFF0000"/>
      <name val="BIZ UD明朝 Medium"/>
      <family val="1"/>
      <charset val="128"/>
    </font>
    <font>
      <sz val="10"/>
      <color rgb="FFFF0000"/>
      <name val="BIZ UD明朝 Medium"/>
      <family val="1"/>
      <charset val="128"/>
    </font>
    <font>
      <b/>
      <sz val="11"/>
      <color rgb="FFFF0000"/>
      <name val="BIZ UD明朝 Medium"/>
      <family val="1"/>
      <charset val="128"/>
    </font>
    <font>
      <b/>
      <sz val="10"/>
      <name val="BIZ UD明朝 Medium"/>
      <family val="1"/>
      <charset val="128"/>
    </font>
    <font>
      <sz val="9"/>
      <name val="BIZ UD明朝 Medium"/>
      <family val="1"/>
      <charset val="128"/>
    </font>
    <font>
      <sz val="11"/>
      <color indexed="81"/>
      <name val="BIZ UD明朝 Medium"/>
      <family val="1"/>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b/>
      <sz val="11"/>
      <name val="BIZ UD明朝 Medium"/>
      <family val="1"/>
      <charset val="128"/>
    </font>
    <font>
      <sz val="16"/>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88">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73" xfId="0" applyFont="1" applyBorder="1">
      <alignment vertical="center"/>
    </xf>
    <xf numFmtId="0" fontId="6" fillId="0" borderId="15" xfId="0" applyFont="1" applyBorder="1">
      <alignment vertical="center"/>
    </xf>
    <xf numFmtId="0" fontId="6" fillId="0" borderId="63" xfId="0" applyFont="1" applyBorder="1">
      <alignment vertical="center"/>
    </xf>
    <xf numFmtId="0" fontId="6" fillId="0" borderId="74" xfId="0" applyFont="1" applyBorder="1" applyAlignment="1">
      <alignment horizontal="center" vertical="center"/>
    </xf>
    <xf numFmtId="0" fontId="6" fillId="0" borderId="25" xfId="0" applyFont="1" applyBorder="1" applyAlignment="1">
      <alignment horizontal="center" vertical="center"/>
    </xf>
    <xf numFmtId="0" fontId="6" fillId="0" borderId="74" xfId="0" applyFont="1" applyBorder="1">
      <alignment vertical="center"/>
    </xf>
    <xf numFmtId="0" fontId="6" fillId="0" borderId="25" xfId="0" applyFont="1" applyBorder="1">
      <alignment vertical="center"/>
    </xf>
    <xf numFmtId="0" fontId="5" fillId="0" borderId="0" xfId="0" applyFont="1">
      <alignment vertical="center"/>
    </xf>
    <xf numFmtId="0" fontId="6" fillId="0" borderId="76" xfId="0" applyFont="1" applyBorder="1">
      <alignment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77" xfId="0" applyFont="1" applyBorder="1">
      <alignment vertical="center"/>
    </xf>
    <xf numFmtId="0" fontId="6" fillId="0" borderId="35" xfId="0" applyFont="1" applyBorder="1">
      <alignment vertical="center"/>
    </xf>
    <xf numFmtId="0" fontId="6" fillId="0" borderId="46" xfId="0" applyFont="1" applyBorder="1">
      <alignment vertical="center"/>
    </xf>
    <xf numFmtId="0" fontId="6" fillId="0" borderId="24" xfId="0" applyFont="1" applyBorder="1">
      <alignment vertical="center"/>
    </xf>
    <xf numFmtId="49" fontId="6" fillId="0" borderId="74" xfId="0" applyNumberFormat="1" applyFont="1" applyBorder="1" applyAlignment="1" applyProtection="1">
      <alignment vertical="center" shrinkToFit="1"/>
      <protection locked="0"/>
    </xf>
    <xf numFmtId="49" fontId="6" fillId="0" borderId="24" xfId="0" applyNumberFormat="1" applyFont="1" applyBorder="1" applyAlignment="1" applyProtection="1">
      <alignment horizontal="center" vertical="center" shrinkToFit="1"/>
      <protection locked="0"/>
    </xf>
    <xf numFmtId="12" fontId="6" fillId="0" borderId="76" xfId="0" applyNumberFormat="1" applyFont="1" applyBorder="1">
      <alignment vertical="center"/>
    </xf>
    <xf numFmtId="0" fontId="8" fillId="0" borderId="74" xfId="0" applyFont="1" applyBorder="1" applyAlignment="1">
      <alignment horizontal="center" vertical="center"/>
    </xf>
    <xf numFmtId="0" fontId="6" fillId="0" borderId="23" xfId="0" applyFont="1" applyBorder="1" applyAlignment="1" applyProtection="1">
      <alignment vertical="center" shrinkToFit="1"/>
      <protection locked="0"/>
    </xf>
    <xf numFmtId="0" fontId="8" fillId="0" borderId="84" xfId="0" applyFont="1" applyBorder="1" applyAlignment="1">
      <alignment horizontal="center" vertical="center"/>
    </xf>
    <xf numFmtId="0" fontId="6" fillId="0" borderId="49" xfId="0" applyFont="1" applyBorder="1">
      <alignment vertical="center"/>
    </xf>
    <xf numFmtId="0" fontId="12" fillId="0" borderId="0" xfId="0" applyFont="1">
      <alignment vertical="center"/>
    </xf>
    <xf numFmtId="38" fontId="0" fillId="0" borderId="0" xfId="0" applyNumberFormat="1">
      <alignment vertical="center"/>
    </xf>
    <xf numFmtId="0" fontId="19" fillId="0" borderId="0" xfId="0" applyFont="1">
      <alignment vertical="center"/>
    </xf>
    <xf numFmtId="0" fontId="19" fillId="0" borderId="0" xfId="0" applyFont="1" applyAlignment="1">
      <alignment horizontal="left" vertical="top"/>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top"/>
    </xf>
    <xf numFmtId="0" fontId="23" fillId="0" borderId="0" xfId="0" applyFont="1">
      <alignment vertical="center"/>
    </xf>
    <xf numFmtId="0" fontId="24" fillId="0" borderId="0" xfId="0" applyFont="1">
      <alignment vertical="center"/>
    </xf>
    <xf numFmtId="0" fontId="19" fillId="0" borderId="1" xfId="0" applyFont="1" applyBorder="1" applyAlignment="1">
      <alignment horizontal="center" vertical="center" shrinkToFit="1"/>
    </xf>
    <xf numFmtId="0" fontId="22" fillId="0" borderId="1" xfId="0" applyFont="1" applyBorder="1" applyAlignment="1">
      <alignment horizontal="center" vertical="center"/>
    </xf>
    <xf numFmtId="0" fontId="19"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1" xfId="0" applyFont="1" applyBorder="1" applyAlignment="1">
      <alignment vertical="center" wrapText="1"/>
    </xf>
    <xf numFmtId="0" fontId="29"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30" xfId="0" applyFont="1" applyBorder="1">
      <alignment vertical="center"/>
    </xf>
    <xf numFmtId="0" fontId="25" fillId="0" borderId="50" xfId="0" applyFont="1" applyBorder="1">
      <alignment vertical="center"/>
    </xf>
    <xf numFmtId="0" fontId="25" fillId="0" borderId="25" xfId="0" applyFont="1" applyBorder="1" applyAlignment="1">
      <alignment horizontal="center" vertical="center"/>
    </xf>
    <xf numFmtId="0" fontId="25" fillId="0" borderId="0" xfId="0" applyFont="1" applyAlignment="1">
      <alignment horizontal="center" vertical="center" textRotation="255"/>
    </xf>
    <xf numFmtId="0" fontId="32" fillId="0" borderId="0" xfId="0" applyFont="1">
      <alignment vertical="center"/>
    </xf>
    <xf numFmtId="0" fontId="33" fillId="0" borderId="0" xfId="0" applyFont="1">
      <alignment vertical="center"/>
    </xf>
    <xf numFmtId="0" fontId="25" fillId="0" borderId="17" xfId="0" applyFont="1" applyBorder="1" applyAlignment="1">
      <alignment horizontal="center" vertical="center" textRotation="255"/>
    </xf>
    <xf numFmtId="0" fontId="25" fillId="0" borderId="26" xfId="0" applyFont="1" applyBorder="1">
      <alignment vertical="center"/>
    </xf>
    <xf numFmtId="0" fontId="25" fillId="0" borderId="40" xfId="0" applyFont="1" applyBorder="1">
      <alignment vertical="center"/>
    </xf>
    <xf numFmtId="0" fontId="29" fillId="0" borderId="53" xfId="0" applyFont="1" applyBorder="1">
      <alignment vertical="center"/>
    </xf>
    <xf numFmtId="0" fontId="25" fillId="0" borderId="18" xfId="0" applyFont="1" applyBorder="1" applyAlignment="1">
      <alignment horizontal="center" vertical="center" textRotation="255"/>
    </xf>
    <xf numFmtId="0" fontId="25" fillId="0" borderId="27" xfId="0" applyFont="1" applyBorder="1">
      <alignment vertical="center"/>
    </xf>
    <xf numFmtId="0" fontId="25" fillId="0" borderId="41" xfId="0" applyFont="1" applyBorder="1">
      <alignment vertical="center"/>
    </xf>
    <xf numFmtId="180" fontId="29" fillId="0" borderId="54" xfId="0" applyNumberFormat="1" applyFont="1" applyBorder="1">
      <alignment vertical="center"/>
    </xf>
    <xf numFmtId="0" fontId="25" fillId="0" borderId="19" xfId="0" applyFont="1" applyBorder="1" applyAlignment="1">
      <alignment horizontal="center" vertical="center" textRotation="255"/>
    </xf>
    <xf numFmtId="0" fontId="29" fillId="0" borderId="54" xfId="0" applyFont="1" applyBorder="1">
      <alignment vertical="center"/>
    </xf>
    <xf numFmtId="0" fontId="32" fillId="0" borderId="27" xfId="0" applyFont="1" applyBorder="1">
      <alignment vertical="center"/>
    </xf>
    <xf numFmtId="0" fontId="25" fillId="0" borderId="20" xfId="0" applyFont="1" applyBorder="1" applyAlignment="1">
      <alignment horizontal="center" vertical="center" textRotation="255"/>
    </xf>
    <xf numFmtId="0" fontId="25" fillId="0" borderId="21" xfId="0" applyFont="1" applyBorder="1" applyAlignment="1">
      <alignment horizontal="center" vertical="center" textRotation="255"/>
    </xf>
    <xf numFmtId="180" fontId="29" fillId="0" borderId="39" xfId="0" applyNumberFormat="1" applyFont="1" applyBorder="1">
      <alignment vertical="center"/>
    </xf>
    <xf numFmtId="0" fontId="25" fillId="0" borderId="19" xfId="0" applyFont="1" applyBorder="1" applyAlignment="1">
      <alignment horizontal="center" vertical="center"/>
    </xf>
    <xf numFmtId="180" fontId="29" fillId="0" borderId="53" xfId="0" applyNumberFormat="1" applyFont="1" applyBorder="1">
      <alignment vertical="center"/>
    </xf>
    <xf numFmtId="0" fontId="25" fillId="0" borderId="21" xfId="0" applyFont="1" applyBorder="1" applyAlignment="1">
      <alignment horizontal="center" vertical="center"/>
    </xf>
    <xf numFmtId="180" fontId="29" fillId="0" borderId="55" xfId="0" applyNumberFormat="1" applyFont="1" applyBorder="1">
      <alignment vertical="center"/>
    </xf>
    <xf numFmtId="0" fontId="32" fillId="0" borderId="18" xfId="0" applyFont="1" applyBorder="1" applyAlignment="1">
      <alignment horizontal="center" vertical="center"/>
    </xf>
    <xf numFmtId="0" fontId="32" fillId="0" borderId="26" xfId="0" applyFont="1" applyBorder="1">
      <alignment vertical="center"/>
    </xf>
    <xf numFmtId="180" fontId="29" fillId="0" borderId="56" xfId="0" applyNumberFormat="1" applyFont="1" applyBorder="1">
      <alignment vertical="center"/>
    </xf>
    <xf numFmtId="0" fontId="34" fillId="0" borderId="0" xfId="0" applyFont="1" applyAlignment="1">
      <alignment horizontal="left" vertical="center"/>
    </xf>
    <xf numFmtId="0" fontId="35" fillId="0" borderId="0" xfId="0" applyFont="1">
      <alignment vertical="center"/>
    </xf>
    <xf numFmtId="0" fontId="32" fillId="0" borderId="0" xfId="0" applyFont="1" applyAlignment="1">
      <alignment horizontal="left" vertical="center"/>
    </xf>
    <xf numFmtId="0" fontId="34" fillId="0" borderId="0" xfId="0" applyFo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27" fillId="0" borderId="0" xfId="0" applyFont="1" applyAlignment="1">
      <alignment horizontal="left" vertical="center"/>
    </xf>
    <xf numFmtId="0" fontId="19" fillId="3" borderId="1" xfId="0" applyFont="1" applyFill="1" applyBorder="1" applyAlignment="1">
      <alignment horizontal="center" vertical="center" shrinkToFit="1"/>
    </xf>
    <xf numFmtId="0" fontId="25" fillId="3" borderId="37" xfId="0" applyFont="1" applyFill="1" applyBorder="1" applyAlignment="1">
      <alignment horizontal="center" vertical="center" shrinkToFit="1"/>
    </xf>
    <xf numFmtId="0" fontId="25" fillId="3" borderId="37"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3" borderId="57" xfId="0" applyFont="1" applyFill="1" applyBorder="1" applyAlignment="1">
      <alignment horizontal="center" vertical="center" wrapText="1"/>
    </xf>
    <xf numFmtId="0" fontId="25" fillId="3" borderId="59" xfId="0" applyFont="1" applyFill="1" applyBorder="1" applyAlignment="1">
      <alignment horizontal="center" vertical="center" wrapText="1"/>
    </xf>
    <xf numFmtId="179" fontId="19" fillId="0" borderId="1" xfId="0" applyNumberFormat="1" applyFont="1" applyBorder="1" applyAlignment="1">
      <alignment horizontal="center" vertical="center" shrinkToFit="1"/>
    </xf>
    <xf numFmtId="179" fontId="19" fillId="0" borderId="37" xfId="0" applyNumberFormat="1" applyFont="1" applyBorder="1" applyAlignment="1">
      <alignment horizontal="center" vertical="center" wrapText="1"/>
    </xf>
    <xf numFmtId="179" fontId="19" fillId="0" borderId="37" xfId="0" applyNumberFormat="1" applyFont="1" applyBorder="1" applyAlignment="1">
      <alignment horizontal="left" vertical="center" wrapText="1"/>
    </xf>
    <xf numFmtId="179" fontId="19" fillId="0" borderId="37" xfId="0" applyNumberFormat="1" applyFont="1" applyBorder="1" applyAlignment="1">
      <alignment horizontal="center" vertical="center" shrinkToFit="1"/>
    </xf>
    <xf numFmtId="58" fontId="19" fillId="0" borderId="37" xfId="0" applyNumberFormat="1" applyFont="1" applyBorder="1" applyAlignment="1">
      <alignment horizontal="center" vertical="center" shrinkToFit="1"/>
    </xf>
    <xf numFmtId="179" fontId="19" fillId="0" borderId="37" xfId="0" applyNumberFormat="1" applyFont="1" applyBorder="1" applyAlignment="1">
      <alignment horizontal="left" vertical="center" shrinkToFit="1"/>
    </xf>
    <xf numFmtId="176" fontId="19" fillId="0" borderId="1" xfId="7" applyNumberFormat="1" applyFont="1" applyBorder="1" applyAlignment="1" applyProtection="1">
      <alignment horizontal="right" vertical="center" shrinkToFit="1"/>
    </xf>
    <xf numFmtId="177" fontId="19" fillId="0" borderId="1" xfId="7" applyNumberFormat="1" applyFont="1" applyBorder="1" applyAlignment="1" applyProtection="1">
      <alignment horizontal="right" vertical="center" shrinkToFit="1"/>
    </xf>
    <xf numFmtId="181" fontId="19" fillId="0" borderId="1" xfId="7" applyNumberFormat="1" applyFont="1" applyBorder="1" applyAlignment="1" applyProtection="1">
      <alignment horizontal="right" vertical="center" shrinkToFit="1"/>
    </xf>
    <xf numFmtId="181" fontId="19" fillId="0" borderId="57" xfId="7" applyNumberFormat="1" applyFont="1" applyBorder="1" applyAlignment="1" applyProtection="1">
      <alignment horizontal="right" vertical="center" shrinkToFit="1"/>
    </xf>
    <xf numFmtId="177" fontId="19" fillId="0" borderId="60" xfId="7" applyNumberFormat="1" applyFont="1" applyBorder="1" applyAlignment="1" applyProtection="1">
      <alignment horizontal="right" vertical="center" shrinkToFit="1"/>
    </xf>
    <xf numFmtId="181" fontId="19" fillId="0" borderId="58" xfId="7" applyNumberFormat="1" applyFont="1" applyBorder="1" applyAlignment="1" applyProtection="1">
      <alignment horizontal="right" vertical="center" shrinkToFit="1"/>
    </xf>
    <xf numFmtId="177" fontId="19" fillId="0" borderId="61" xfId="7" applyNumberFormat="1" applyFont="1" applyBorder="1" applyAlignment="1" applyProtection="1">
      <alignment horizontal="right" vertical="center" shrinkToFit="1"/>
    </xf>
    <xf numFmtId="0" fontId="20" fillId="0" borderId="6" xfId="0" applyFont="1" applyBorder="1">
      <alignment vertical="center"/>
    </xf>
    <xf numFmtId="177" fontId="20" fillId="0" borderId="39" xfId="0" applyNumberFormat="1" applyFont="1" applyBorder="1" applyAlignment="1">
      <alignment vertical="center" shrinkToFit="1"/>
    </xf>
    <xf numFmtId="0" fontId="20" fillId="0" borderId="1" xfId="0" applyFont="1" applyBorder="1">
      <alignment vertical="center"/>
    </xf>
    <xf numFmtId="0" fontId="20" fillId="0" borderId="1" xfId="0" applyFont="1" applyBorder="1" applyAlignment="1">
      <alignment vertical="center" shrinkToFit="1"/>
    </xf>
    <xf numFmtId="14" fontId="20" fillId="0" borderId="1" xfId="0" applyNumberFormat="1" applyFont="1" applyBorder="1">
      <alignment vertical="center"/>
    </xf>
    <xf numFmtId="49" fontId="20" fillId="0" borderId="1" xfId="0" applyNumberFormat="1" applyFont="1" applyBorder="1">
      <alignment vertical="center"/>
    </xf>
    <xf numFmtId="178" fontId="20" fillId="0" borderId="1" xfId="0" applyNumberFormat="1" applyFont="1" applyBorder="1">
      <alignment vertical="center"/>
    </xf>
    <xf numFmtId="176" fontId="20" fillId="0" borderId="1" xfId="0" applyNumberFormat="1" applyFont="1" applyBorder="1">
      <alignment vertical="center"/>
    </xf>
    <xf numFmtId="0" fontId="25" fillId="0" borderId="73" xfId="0" applyFont="1" applyBorder="1">
      <alignment vertical="center"/>
    </xf>
    <xf numFmtId="0" fontId="25" fillId="0" borderId="74" xfId="0" applyFont="1" applyBorder="1" applyAlignment="1">
      <alignment horizontal="center" vertical="center"/>
    </xf>
    <xf numFmtId="0" fontId="25" fillId="0" borderId="74" xfId="0" applyFont="1" applyBorder="1">
      <alignment vertical="center"/>
    </xf>
    <xf numFmtId="0" fontId="25" fillId="0" borderId="77" xfId="0" applyFont="1" applyBorder="1">
      <alignment vertical="center"/>
    </xf>
    <xf numFmtId="49" fontId="25" fillId="0" borderId="74" xfId="0" applyNumberFormat="1" applyFont="1" applyBorder="1" applyAlignment="1" applyProtection="1">
      <alignment vertical="center" shrinkToFit="1"/>
      <protection locked="0"/>
    </xf>
    <xf numFmtId="0" fontId="33" fillId="0" borderId="74" xfId="0" applyFont="1" applyBorder="1" applyAlignment="1">
      <alignment horizontal="center" vertical="center"/>
    </xf>
    <xf numFmtId="0" fontId="33" fillId="0" borderId="84" xfId="0" applyFont="1" applyBorder="1" applyAlignment="1">
      <alignment horizontal="center" vertical="center"/>
    </xf>
    <xf numFmtId="0" fontId="25" fillId="0" borderId="15" xfId="0" applyFont="1" applyBorder="1">
      <alignment vertical="center"/>
    </xf>
    <xf numFmtId="0" fontId="25" fillId="0" borderId="25" xfId="0" applyFont="1" applyBorder="1">
      <alignment vertical="center"/>
    </xf>
    <xf numFmtId="0" fontId="25" fillId="0" borderId="35" xfId="0" applyFont="1" applyBorder="1">
      <alignment vertical="center"/>
    </xf>
    <xf numFmtId="0" fontId="25" fillId="0" borderId="63" xfId="0" applyFont="1" applyBorder="1">
      <alignment vertical="center"/>
    </xf>
    <xf numFmtId="0" fontId="25" fillId="0" borderId="46" xfId="0" applyFont="1" applyBorder="1">
      <alignment vertical="center"/>
    </xf>
    <xf numFmtId="0" fontId="25" fillId="0" borderId="23" xfId="0" applyFont="1" applyBorder="1" applyAlignment="1" applyProtection="1">
      <alignment vertical="center" shrinkToFit="1"/>
      <protection locked="0"/>
    </xf>
    <xf numFmtId="0" fontId="25" fillId="0" borderId="49" xfId="0" applyFont="1" applyBorder="1">
      <alignment vertical="center"/>
    </xf>
    <xf numFmtId="0" fontId="36" fillId="0" borderId="0" xfId="0" applyFont="1">
      <alignment vertical="center"/>
    </xf>
    <xf numFmtId="0" fontId="25" fillId="0" borderId="24" xfId="0" applyFont="1" applyBorder="1">
      <alignment vertical="center"/>
    </xf>
    <xf numFmtId="49" fontId="25" fillId="0" borderId="24" xfId="0" applyNumberFormat="1"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Protection="1">
      <alignment vertical="center"/>
      <protection locked="0"/>
    </xf>
    <xf numFmtId="0" fontId="25" fillId="0" borderId="76" xfId="0" applyFont="1" applyBorder="1">
      <alignment vertical="center"/>
    </xf>
    <xf numFmtId="12" fontId="25" fillId="0" borderId="76" xfId="0" applyNumberFormat="1" applyFont="1" applyBorder="1">
      <alignment vertical="center"/>
    </xf>
    <xf numFmtId="38" fontId="20" fillId="0" borderId="0" xfId="0" applyNumberFormat="1" applyFont="1">
      <alignment vertical="center"/>
    </xf>
    <xf numFmtId="0" fontId="22" fillId="0" borderId="0" xfId="0" applyFont="1">
      <alignment vertical="center"/>
    </xf>
    <xf numFmtId="0" fontId="19" fillId="0" borderId="0" xfId="6" applyFont="1">
      <alignment vertical="center"/>
    </xf>
    <xf numFmtId="0" fontId="22" fillId="0" borderId="0" xfId="6" applyFont="1" applyAlignment="1">
      <alignment horizontal="center" vertical="center"/>
    </xf>
    <xf numFmtId="0" fontId="22" fillId="0" borderId="0" xfId="6" applyFont="1">
      <alignment vertical="center"/>
    </xf>
    <xf numFmtId="0" fontId="22" fillId="0" borderId="0" xfId="6" applyFont="1" applyAlignment="1">
      <alignment horizontal="right" vertical="center"/>
    </xf>
    <xf numFmtId="0" fontId="22" fillId="0" borderId="0" xfId="6" applyFont="1" applyAlignment="1"/>
    <xf numFmtId="0" fontId="19" fillId="0" borderId="0" xfId="0" applyFont="1" applyAlignment="1"/>
    <xf numFmtId="0" fontId="22" fillId="0" borderId="0" xfId="6" applyFont="1" applyAlignment="1">
      <alignment vertical="top"/>
    </xf>
    <xf numFmtId="0" fontId="41" fillId="0" borderId="0" xfId="6" applyFont="1" applyAlignment="1"/>
    <xf numFmtId="0" fontId="23" fillId="0" borderId="0" xfId="6" applyFont="1" applyAlignment="1"/>
    <xf numFmtId="0" fontId="42" fillId="0" borderId="0" xfId="6" applyFont="1">
      <alignment vertical="center"/>
    </xf>
    <xf numFmtId="0" fontId="25" fillId="0" borderId="0" xfId="6" applyFont="1">
      <alignment vertical="center"/>
    </xf>
    <xf numFmtId="0" fontId="33" fillId="0" borderId="0" xfId="6" applyFont="1" applyAlignment="1">
      <alignment vertical="top"/>
    </xf>
    <xf numFmtId="0" fontId="19" fillId="0" borderId="23" xfId="6" applyFont="1" applyBorder="1" applyAlignment="1">
      <alignment horizontal="center" vertical="center"/>
    </xf>
    <xf numFmtId="49" fontId="19" fillId="0" borderId="25" xfId="6" applyNumberFormat="1" applyFont="1" applyBorder="1" applyAlignment="1">
      <alignment horizontal="center" vertical="center"/>
    </xf>
    <xf numFmtId="0" fontId="19" fillId="4" borderId="45" xfId="6" applyFont="1" applyFill="1" applyBorder="1" applyAlignment="1">
      <alignment horizontal="center" vertical="center"/>
    </xf>
    <xf numFmtId="0" fontId="19" fillId="4" borderId="0" xfId="6" applyFont="1" applyFill="1" applyAlignment="1">
      <alignment horizontal="center" vertical="center"/>
    </xf>
    <xf numFmtId="0" fontId="19" fillId="0" borderId="102" xfId="6" applyFont="1" applyBorder="1" applyAlignment="1">
      <alignment horizontal="left" vertical="center" indent="1"/>
    </xf>
    <xf numFmtId="0" fontId="19" fillId="0" borderId="12" xfId="6" applyFont="1" applyBorder="1" applyAlignment="1">
      <alignment horizontal="left" vertical="center" indent="1"/>
    </xf>
    <xf numFmtId="0" fontId="19" fillId="0" borderId="110" xfId="6" applyFont="1" applyBorder="1" applyAlignment="1">
      <alignment horizontal="left" vertical="center" indent="1"/>
    </xf>
    <xf numFmtId="0" fontId="19" fillId="0" borderId="0" xfId="6" applyFont="1" applyAlignment="1">
      <alignment horizontal="center" vertical="center"/>
    </xf>
    <xf numFmtId="0" fontId="19" fillId="5" borderId="45" xfId="6" applyFont="1" applyFill="1" applyBorder="1">
      <alignment vertical="center"/>
    </xf>
    <xf numFmtId="0" fontId="19" fillId="5" borderId="0" xfId="6" quotePrefix="1" applyFont="1" applyFill="1">
      <alignment vertical="center"/>
    </xf>
    <xf numFmtId="0" fontId="19" fillId="5" borderId="0" xfId="6" applyFont="1" applyFill="1">
      <alignment vertical="center"/>
    </xf>
    <xf numFmtId="0" fontId="19" fillId="5" borderId="46" xfId="6" applyFont="1" applyFill="1" applyBorder="1">
      <alignment vertical="center"/>
    </xf>
    <xf numFmtId="0" fontId="19" fillId="5" borderId="96" xfId="6" applyFont="1" applyFill="1" applyBorder="1" applyAlignment="1">
      <alignment horizontal="center" vertical="center"/>
    </xf>
    <xf numFmtId="0" fontId="19" fillId="5" borderId="105" xfId="6" applyFont="1" applyFill="1" applyBorder="1" applyAlignment="1">
      <alignment horizontal="center" vertical="center"/>
    </xf>
    <xf numFmtId="0" fontId="19" fillId="5" borderId="38" xfId="6" applyFont="1" applyFill="1" applyBorder="1">
      <alignment vertical="center"/>
    </xf>
    <xf numFmtId="0" fontId="19" fillId="5" borderId="25" xfId="6" quotePrefix="1" applyFont="1" applyFill="1" applyBorder="1">
      <alignment vertical="center"/>
    </xf>
    <xf numFmtId="0" fontId="19" fillId="5" borderId="25" xfId="6" applyFont="1" applyFill="1" applyBorder="1">
      <alignment vertical="center"/>
    </xf>
    <xf numFmtId="0" fontId="19" fillId="5" borderId="35" xfId="6" applyFont="1" applyFill="1" applyBorder="1">
      <alignment vertical="center"/>
    </xf>
    <xf numFmtId="0" fontId="19" fillId="0" borderId="93" xfId="6" applyFont="1" applyBorder="1" applyAlignment="1">
      <alignment horizontal="center" vertical="center"/>
    </xf>
    <xf numFmtId="0" fontId="19" fillId="0" borderId="97" xfId="6" applyFont="1" applyBorder="1" applyAlignment="1">
      <alignment horizontal="center" vertical="center"/>
    </xf>
    <xf numFmtId="0" fontId="19" fillId="0" borderId="106" xfId="6" applyFont="1" applyBorder="1" applyAlignment="1">
      <alignment horizontal="center" vertical="center"/>
    </xf>
    <xf numFmtId="0" fontId="30" fillId="0" borderId="93" xfId="6" applyFont="1" applyBorder="1" applyAlignment="1">
      <alignment horizontal="right" vertical="top"/>
    </xf>
    <xf numFmtId="0" fontId="30" fillId="0" borderId="97" xfId="6" applyFont="1" applyBorder="1" applyAlignment="1">
      <alignment horizontal="right" vertical="top"/>
    </xf>
    <xf numFmtId="0" fontId="30" fillId="0" borderId="106" xfId="6" applyFont="1" applyBorder="1" applyAlignment="1">
      <alignment horizontal="right" vertical="top"/>
    </xf>
    <xf numFmtId="0" fontId="19" fillId="5" borderId="94" xfId="6" applyFont="1" applyFill="1" applyBorder="1" applyAlignment="1">
      <alignment horizontal="center" vertical="center"/>
    </xf>
    <xf numFmtId="0" fontId="19" fillId="5" borderId="98" xfId="6" applyFont="1" applyFill="1" applyBorder="1" applyAlignment="1">
      <alignment horizontal="center" vertical="center"/>
    </xf>
    <xf numFmtId="0" fontId="19" fillId="0" borderId="24" xfId="6" applyFont="1" applyBorder="1" applyAlignment="1">
      <alignment vertical="center" textRotation="255"/>
    </xf>
    <xf numFmtId="0" fontId="19" fillId="0" borderId="24" xfId="6" applyFont="1" applyBorder="1" applyAlignment="1">
      <alignment horizontal="center" vertical="center"/>
    </xf>
    <xf numFmtId="0" fontId="19" fillId="0" borderId="78" xfId="6" applyFont="1" applyBorder="1" applyAlignment="1">
      <alignment horizontal="center" vertical="center"/>
    </xf>
    <xf numFmtId="0" fontId="19" fillId="0" borderId="0" xfId="6" applyFont="1" applyAlignment="1">
      <alignment vertical="center" textRotation="255"/>
    </xf>
    <xf numFmtId="0" fontId="19" fillId="0" borderId="0" xfId="0" applyFont="1" applyAlignment="1">
      <alignment horizontal="center" vertical="center"/>
    </xf>
    <xf numFmtId="0" fontId="19" fillId="0" borderId="46" xfId="6" applyFont="1" applyBorder="1" applyAlignment="1">
      <alignment horizontal="center" vertical="center"/>
    </xf>
    <xf numFmtId="49" fontId="42" fillId="0" borderId="0" xfId="6" applyNumberFormat="1" applyFont="1">
      <alignment vertical="center"/>
    </xf>
    <xf numFmtId="0" fontId="20" fillId="5" borderId="107" xfId="0" applyFont="1" applyFill="1" applyBorder="1" applyAlignment="1">
      <alignment horizontal="center" vertical="center"/>
    </xf>
    <xf numFmtId="0" fontId="20" fillId="5" borderId="108" xfId="0" applyFont="1" applyFill="1" applyBorder="1" applyAlignment="1" applyProtection="1">
      <alignment horizontal="center" vertical="center"/>
      <protection locked="0"/>
    </xf>
    <xf numFmtId="0" fontId="20" fillId="5" borderId="109" xfId="0" applyFont="1" applyFill="1" applyBorder="1" applyAlignment="1">
      <alignment horizontal="center" vertical="center"/>
    </xf>
    <xf numFmtId="0" fontId="20" fillId="5" borderId="107" xfId="0" applyFont="1" applyFill="1" applyBorder="1" applyAlignment="1" applyProtection="1">
      <alignment horizontal="center" vertical="center"/>
      <protection locked="0"/>
    </xf>
    <xf numFmtId="0" fontId="19" fillId="0" borderId="0" xfId="6" applyFont="1" applyAlignment="1">
      <alignment horizontal="left" vertical="center"/>
    </xf>
    <xf numFmtId="0" fontId="25" fillId="0" borderId="0" xfId="6" applyFont="1" applyAlignment="1">
      <alignment horizontal="left" vertical="center"/>
    </xf>
    <xf numFmtId="0" fontId="46" fillId="0" borderId="0" xfId="0" applyFont="1" applyAlignment="1">
      <alignment horizontal="center" vertical="center"/>
    </xf>
    <xf numFmtId="0" fontId="31" fillId="0" borderId="0" xfId="0" applyFont="1">
      <alignment vertical="center"/>
    </xf>
    <xf numFmtId="0" fontId="20" fillId="0" borderId="0" xfId="0" applyFont="1" applyAlignment="1">
      <alignment vertical="center" wrapText="1"/>
    </xf>
    <xf numFmtId="0" fontId="20" fillId="0" borderId="0" xfId="0" applyFont="1" applyAlignment="1">
      <alignment horizontal="left" vertical="center"/>
    </xf>
    <xf numFmtId="58" fontId="31" fillId="0" borderId="0" xfId="0" applyNumberFormat="1" applyFont="1">
      <alignment vertical="center"/>
    </xf>
    <xf numFmtId="0" fontId="25" fillId="0" borderId="10" xfId="0" applyFont="1" applyBorder="1" applyAlignment="1">
      <alignment horizontal="center" vertical="center"/>
    </xf>
    <xf numFmtId="0" fontId="25" fillId="0" borderId="22" xfId="0" applyFont="1" applyBorder="1" applyAlignment="1">
      <alignment horizontal="center" vertical="center"/>
    </xf>
    <xf numFmtId="0" fontId="25" fillId="0" borderId="42" xfId="0" applyFont="1" applyBorder="1" applyAlignment="1">
      <alignment horizontal="center" vertical="center"/>
    </xf>
    <xf numFmtId="0" fontId="25" fillId="0" borderId="34" xfId="0" applyFont="1" applyBorder="1" applyAlignment="1">
      <alignment horizontal="right" vertical="center"/>
    </xf>
    <xf numFmtId="0" fontId="25" fillId="0" borderId="16" xfId="0" applyFont="1" applyBorder="1" applyAlignment="1">
      <alignment horizontal="right" vertical="center"/>
    </xf>
    <xf numFmtId="0" fontId="29" fillId="0" borderId="16" xfId="0" applyFont="1" applyBorder="1" applyAlignment="1">
      <alignment horizontal="center" vertical="center"/>
    </xf>
    <xf numFmtId="0" fontId="29" fillId="0" borderId="33" xfId="0" applyFont="1" applyBorder="1" applyAlignment="1">
      <alignment horizontal="center" vertical="center"/>
    </xf>
    <xf numFmtId="38" fontId="27" fillId="0" borderId="34" xfId="7" applyFont="1" applyBorder="1" applyAlignment="1" applyProtection="1">
      <alignment horizontal="right" vertical="center"/>
    </xf>
    <xf numFmtId="38" fontId="27" fillId="0" borderId="16" xfId="7" applyFont="1" applyBorder="1" applyAlignment="1" applyProtection="1">
      <alignment horizontal="right" vertical="center"/>
    </xf>
    <xf numFmtId="0" fontId="25" fillId="0" borderId="14" xfId="0" applyFont="1" applyBorder="1" applyAlignment="1">
      <alignment horizontal="center" vertical="center"/>
    </xf>
    <xf numFmtId="0" fontId="25" fillId="0" borderId="24"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14" xfId="0" applyFont="1" applyBorder="1" applyAlignment="1">
      <alignment horizontal="center" vertical="center" wrapText="1"/>
    </xf>
    <xf numFmtId="0" fontId="25" fillId="0" borderId="3"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2" borderId="7" xfId="0" applyFont="1" applyFill="1" applyBorder="1" applyAlignment="1">
      <alignment horizontal="center" vertical="center" textRotation="255"/>
    </xf>
    <xf numFmtId="0" fontId="20" fillId="0" borderId="8" xfId="0" applyFont="1" applyBorder="1" applyAlignment="1">
      <alignment horizontal="center" vertical="center" textRotation="255"/>
    </xf>
    <xf numFmtId="0" fontId="25" fillId="0" borderId="7"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25" fillId="0" borderId="9" xfId="0" applyFont="1" applyBorder="1" applyAlignment="1">
      <alignment horizontal="center" vertical="center" textRotation="255" shrinkToFit="1"/>
    </xf>
    <xf numFmtId="0" fontId="29" fillId="0" borderId="44" xfId="0" applyFont="1" applyBorder="1">
      <alignment vertical="center"/>
    </xf>
    <xf numFmtId="0" fontId="29" fillId="0" borderId="27" xfId="0" applyFont="1" applyBorder="1">
      <alignment vertical="center"/>
    </xf>
    <xf numFmtId="0" fontId="29" fillId="0" borderId="27" xfId="0" applyFont="1" applyBorder="1" applyAlignment="1">
      <alignment horizontal="center" vertical="center"/>
    </xf>
    <xf numFmtId="0" fontId="29" fillId="0" borderId="41" xfId="0" applyFont="1" applyBorder="1" applyAlignment="1">
      <alignment horizontal="center" vertical="center"/>
    </xf>
    <xf numFmtId="38" fontId="29" fillId="0" borderId="44" xfId="7" applyFont="1" applyBorder="1" applyAlignment="1" applyProtection="1">
      <alignment vertical="center"/>
    </xf>
    <xf numFmtId="38" fontId="29" fillId="0" borderId="27" xfId="7" applyFont="1" applyBorder="1" applyAlignment="1" applyProtection="1">
      <alignment vertical="center"/>
    </xf>
    <xf numFmtId="0" fontId="25" fillId="0" borderId="6" xfId="0" applyFont="1" applyBorder="1" applyAlignment="1">
      <alignment horizontal="center" vertical="center"/>
    </xf>
    <xf numFmtId="0" fontId="25" fillId="0" borderId="16" xfId="0" applyFont="1" applyBorder="1" applyAlignment="1">
      <alignment horizontal="center" vertical="center"/>
    </xf>
    <xf numFmtId="0" fontId="25" fillId="0" borderId="33" xfId="0" applyFont="1" applyBorder="1" applyAlignment="1">
      <alignment horizontal="center" vertical="center"/>
    </xf>
    <xf numFmtId="0" fontId="29" fillId="0" borderId="34" xfId="0" applyFont="1" applyBorder="1">
      <alignment vertical="center"/>
    </xf>
    <xf numFmtId="0" fontId="29" fillId="0" borderId="16" xfId="0" applyFont="1" applyBorder="1">
      <alignment vertical="center"/>
    </xf>
    <xf numFmtId="38" fontId="29" fillId="0" borderId="34" xfId="7" applyFont="1" applyBorder="1" applyAlignment="1" applyProtection="1">
      <alignment vertical="center"/>
    </xf>
    <xf numFmtId="38" fontId="29" fillId="0" borderId="16" xfId="7" applyFont="1" applyBorder="1" applyAlignment="1" applyProtection="1">
      <alignment vertical="center"/>
    </xf>
    <xf numFmtId="0" fontId="29" fillId="0" borderId="45" xfId="0" applyFont="1" applyBorder="1">
      <alignment vertical="center"/>
    </xf>
    <xf numFmtId="0" fontId="29" fillId="0" borderId="0" xfId="0" applyFont="1">
      <alignment vertical="center"/>
    </xf>
    <xf numFmtId="38" fontId="29" fillId="0" borderId="45" xfId="7" applyFont="1" applyBorder="1" applyAlignment="1" applyProtection="1">
      <alignment vertical="center"/>
    </xf>
    <xf numFmtId="38" fontId="29" fillId="0" borderId="0" xfId="7" applyFont="1" applyBorder="1" applyAlignment="1" applyProtection="1">
      <alignment vertical="center"/>
    </xf>
    <xf numFmtId="0" fontId="29" fillId="0" borderId="26" xfId="0" applyFont="1" applyBorder="1" applyAlignment="1">
      <alignment horizontal="center" vertical="center"/>
    </xf>
    <xf numFmtId="0" fontId="29" fillId="0" borderId="40" xfId="0" applyFont="1" applyBorder="1" applyAlignment="1">
      <alignment horizontal="center" vertical="center"/>
    </xf>
    <xf numFmtId="0" fontId="29" fillId="0" borderId="0" xfId="0" applyFont="1" applyAlignment="1">
      <alignment horizontal="center" vertical="center"/>
    </xf>
    <xf numFmtId="0" fontId="29" fillId="0" borderId="46" xfId="0" applyFont="1" applyBorder="1" applyAlignment="1">
      <alignment horizontal="center" vertical="center"/>
    </xf>
    <xf numFmtId="0" fontId="29" fillId="0" borderId="43" xfId="0" applyFont="1" applyBorder="1">
      <alignment vertical="center"/>
    </xf>
    <xf numFmtId="0" fontId="29" fillId="0" borderId="26" xfId="0" applyFont="1" applyBorder="1">
      <alignment vertical="center"/>
    </xf>
    <xf numFmtId="38" fontId="29" fillId="0" borderId="43" xfId="7" applyFont="1" applyBorder="1" applyAlignment="1" applyProtection="1">
      <alignment vertical="center"/>
    </xf>
    <xf numFmtId="38" fontId="29" fillId="0" borderId="26" xfId="7" applyFont="1" applyBorder="1" applyAlignment="1" applyProtection="1">
      <alignment vertical="center"/>
    </xf>
    <xf numFmtId="0" fontId="33" fillId="0" borderId="34"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33" xfId="0" applyFont="1" applyBorder="1" applyAlignment="1">
      <alignment horizontal="center" vertical="center" shrinkToFit="1"/>
    </xf>
    <xf numFmtId="0" fontId="29" fillId="0" borderId="16" xfId="0" applyFont="1" applyBorder="1" applyAlignment="1">
      <alignment horizontal="center" vertical="center" wrapText="1"/>
    </xf>
    <xf numFmtId="0" fontId="29" fillId="0" borderId="39" xfId="0" applyFont="1" applyBorder="1" applyAlignment="1">
      <alignment horizontal="center" vertical="center" wrapText="1"/>
    </xf>
    <xf numFmtId="49" fontId="25" fillId="0" borderId="30" xfId="0" applyNumberFormat="1" applyFont="1" applyBorder="1" applyAlignment="1" applyProtection="1">
      <alignment horizontal="center" vertical="center"/>
      <protection locked="0"/>
    </xf>
    <xf numFmtId="0" fontId="25" fillId="0" borderId="31" xfId="0" applyFont="1" applyBorder="1" applyAlignment="1" applyProtection="1">
      <alignment horizontal="left" vertical="center" shrinkToFit="1"/>
      <protection locked="0"/>
    </xf>
    <xf numFmtId="0" fontId="25" fillId="0" borderId="32" xfId="0" applyFont="1" applyBorder="1" applyAlignment="1" applyProtection="1">
      <alignment horizontal="left" vertical="center" shrinkToFit="1"/>
      <protection locked="0"/>
    </xf>
    <xf numFmtId="0" fontId="25" fillId="0" borderId="51" xfId="0" applyFont="1" applyBorder="1" applyAlignment="1" applyProtection="1">
      <alignment horizontal="left" vertical="center" shrinkToFit="1"/>
      <protection locked="0"/>
    </xf>
    <xf numFmtId="0" fontId="22" fillId="0" borderId="6" xfId="0" applyFont="1" applyBorder="1" applyAlignment="1">
      <alignment horizontal="center" vertical="center"/>
    </xf>
    <xf numFmtId="0" fontId="22" fillId="0" borderId="16" xfId="0" applyFont="1" applyBorder="1" applyAlignment="1">
      <alignment horizontal="center" vertical="center"/>
    </xf>
    <xf numFmtId="0" fontId="22" fillId="0" borderId="33" xfId="0" applyFont="1" applyBorder="1" applyAlignment="1">
      <alignment horizontal="center" vertical="center"/>
    </xf>
    <xf numFmtId="178" fontId="22" fillId="0" borderId="34" xfId="7" applyNumberFormat="1" applyFont="1" applyBorder="1" applyAlignment="1" applyProtection="1">
      <alignment horizontal="center" vertical="center"/>
    </xf>
    <xf numFmtId="178" fontId="31" fillId="0" borderId="16" xfId="0" applyNumberFormat="1" applyFont="1" applyBorder="1" applyAlignment="1">
      <alignment horizontal="center" vertical="center"/>
    </xf>
    <xf numFmtId="178" fontId="31" fillId="0" borderId="39" xfId="0" applyNumberFormat="1" applyFont="1" applyBorder="1" applyAlignment="1">
      <alignment horizontal="center" vertic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49" fontId="25" fillId="0" borderId="23" xfId="0" applyNumberFormat="1" applyFont="1" applyBorder="1" applyAlignment="1" applyProtection="1">
      <alignment horizontal="center" vertical="center"/>
      <protection locked="0"/>
    </xf>
    <xf numFmtId="49" fontId="25" fillId="0" borderId="36" xfId="0" applyNumberFormat="1" applyFont="1" applyBorder="1" applyAlignment="1" applyProtection="1">
      <alignment horizontal="center" vertical="center"/>
      <protection locked="0"/>
    </xf>
    <xf numFmtId="0" fontId="25" fillId="0" borderId="23" xfId="0" applyFont="1" applyBorder="1" applyAlignment="1" applyProtection="1">
      <alignment horizontal="left" vertical="center" shrinkToFit="1"/>
      <protection locked="0"/>
    </xf>
    <xf numFmtId="0" fontId="25" fillId="0" borderId="49" xfId="0" applyFont="1" applyBorder="1" applyAlignment="1" applyProtection="1">
      <alignment horizontal="left" vertical="center" shrinkToFit="1"/>
      <protection locked="0"/>
    </xf>
    <xf numFmtId="0" fontId="25" fillId="0" borderId="15" xfId="0" applyFont="1" applyBorder="1" applyAlignment="1">
      <alignment horizontal="center" vertical="center"/>
    </xf>
    <xf numFmtId="0" fontId="25" fillId="0" borderId="25" xfId="0" applyFont="1" applyBorder="1" applyAlignment="1">
      <alignment horizontal="center" vertical="center"/>
    </xf>
    <xf numFmtId="0" fontId="25" fillId="0" borderId="35" xfId="0" applyFont="1" applyBorder="1" applyAlignment="1">
      <alignment horizontal="center" vertical="center"/>
    </xf>
    <xf numFmtId="0" fontId="25" fillId="0" borderId="38" xfId="0" applyFont="1" applyBorder="1" applyAlignment="1">
      <alignment horizontal="center" vertical="center"/>
    </xf>
    <xf numFmtId="0" fontId="25" fillId="0" borderId="25"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25" fillId="0" borderId="23" xfId="0" applyFont="1" applyBorder="1" applyAlignment="1" applyProtection="1">
      <alignment horizontal="center" vertical="center" shrinkToFit="1"/>
      <protection locked="0"/>
    </xf>
    <xf numFmtId="0" fontId="25" fillId="0" borderId="36" xfId="0" applyFont="1" applyBorder="1" applyAlignment="1" applyProtection="1">
      <alignment horizontal="center" vertical="center" shrinkToFit="1"/>
      <protection locked="0"/>
    </xf>
    <xf numFmtId="0" fontId="25" fillId="0" borderId="49" xfId="0" applyFont="1" applyBorder="1" applyAlignment="1" applyProtection="1">
      <alignment horizontal="center" vertical="center" shrinkToFit="1"/>
      <protection locked="0"/>
    </xf>
    <xf numFmtId="0" fontId="25" fillId="0" borderId="0" xfId="0" applyFont="1" applyAlignment="1">
      <alignment horizontal="left" vertical="center" wrapText="1"/>
    </xf>
    <xf numFmtId="0" fontId="25" fillId="0" borderId="11" xfId="0" applyFont="1" applyBorder="1" applyAlignment="1">
      <alignment horizontal="center" vertical="center"/>
    </xf>
    <xf numFmtId="0" fontId="25" fillId="0" borderId="11" xfId="0" applyFont="1" applyBorder="1" applyAlignment="1" applyProtection="1">
      <alignment horizontal="left" vertical="center"/>
      <protection locked="0"/>
    </xf>
    <xf numFmtId="0" fontId="25" fillId="0" borderId="47" xfId="0" applyFont="1" applyBorder="1" applyAlignment="1" applyProtection="1">
      <alignment horizontal="left" vertical="center"/>
      <protection locked="0"/>
    </xf>
    <xf numFmtId="0" fontId="25" fillId="0" borderId="12" xfId="0" applyFont="1" applyBorder="1" applyAlignment="1">
      <alignment horizontal="center" vertical="center"/>
    </xf>
    <xf numFmtId="0" fontId="25" fillId="0" borderId="12" xfId="0" applyFont="1" applyBorder="1" applyAlignment="1" applyProtection="1">
      <alignment horizontal="left" vertical="center" shrinkToFit="1"/>
      <protection locked="0"/>
    </xf>
    <xf numFmtId="0" fontId="25" fillId="0" borderId="48" xfId="0" applyFont="1" applyBorder="1" applyAlignment="1" applyProtection="1">
      <alignment horizontal="left" vertical="center" shrinkToFit="1"/>
      <protection locked="0"/>
    </xf>
    <xf numFmtId="0" fontId="25" fillId="0" borderId="0" xfId="0" applyFont="1" applyAlignment="1">
      <alignment horizontal="center" vertical="center" shrinkToFit="1"/>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182" fontId="22" fillId="0" borderId="75" xfId="0" applyNumberFormat="1" applyFont="1" applyBorder="1" applyAlignment="1">
      <alignment horizontal="center" vertical="center"/>
    </xf>
    <xf numFmtId="182" fontId="22" fillId="0" borderId="81" xfId="0" applyNumberFormat="1" applyFont="1" applyBorder="1" applyAlignment="1">
      <alignment horizontal="center" vertical="center"/>
    </xf>
    <xf numFmtId="38" fontId="22" fillId="0" borderId="70" xfId="7" applyFont="1" applyFill="1" applyBorder="1" applyAlignment="1">
      <alignment horizontal="right" vertical="center"/>
    </xf>
    <xf numFmtId="38" fontId="22" fillId="0" borderId="75" xfId="7" applyFont="1" applyFill="1" applyBorder="1" applyAlignment="1">
      <alignment horizontal="right" vertical="center"/>
    </xf>
    <xf numFmtId="0" fontId="25" fillId="0" borderId="76" xfId="0" applyFont="1" applyBorder="1" applyAlignment="1">
      <alignment horizontal="center" vertical="center"/>
    </xf>
    <xf numFmtId="0" fontId="25" fillId="0" borderId="83" xfId="0" applyFont="1" applyBorder="1" applyAlignment="1">
      <alignment horizontal="center" vertical="center"/>
    </xf>
    <xf numFmtId="38" fontId="25" fillId="0" borderId="65" xfId="7" applyFont="1" applyFill="1" applyBorder="1" applyAlignment="1" applyProtection="1">
      <alignment horizontal="center" vertical="center"/>
      <protection locked="0"/>
    </xf>
    <xf numFmtId="38" fontId="25" fillId="0" borderId="69" xfId="7" applyFont="1" applyFill="1" applyBorder="1" applyAlignment="1" applyProtection="1">
      <alignment horizontal="center" vertical="center"/>
      <protection locked="0"/>
    </xf>
    <xf numFmtId="38" fontId="25" fillId="0" borderId="82" xfId="7" applyFont="1" applyFill="1" applyBorder="1" applyAlignment="1" applyProtection="1">
      <alignment horizontal="center" vertical="center"/>
      <protection locked="0"/>
    </xf>
    <xf numFmtId="38" fontId="22" fillId="0" borderId="66" xfId="7" applyFont="1" applyFill="1" applyBorder="1" applyAlignment="1">
      <alignment horizontal="right" vertical="center"/>
    </xf>
    <xf numFmtId="38" fontId="22" fillId="0" borderId="66" xfId="0" applyNumberFormat="1" applyFont="1" applyBorder="1" applyAlignment="1">
      <alignment horizontal="center" vertical="center"/>
    </xf>
    <xf numFmtId="0" fontId="22" fillId="0" borderId="70" xfId="0" applyFont="1" applyBorder="1" applyAlignment="1">
      <alignment horizontal="center" vertical="center"/>
    </xf>
    <xf numFmtId="0" fontId="22" fillId="0" borderId="75" xfId="0" applyFont="1" applyBorder="1" applyAlignment="1">
      <alignment horizontal="center" vertical="center"/>
    </xf>
    <xf numFmtId="0" fontId="25" fillId="0" borderId="70" xfId="0" applyFont="1" applyBorder="1" applyAlignment="1">
      <alignment horizontal="center" vertical="center"/>
    </xf>
    <xf numFmtId="0" fontId="25" fillId="0" borderId="65" xfId="0" applyFont="1" applyBorder="1" applyAlignment="1">
      <alignment horizontal="center" vertical="center"/>
    </xf>
    <xf numFmtId="0" fontId="25" fillId="0" borderId="69" xfId="0" applyFont="1" applyBorder="1" applyAlignment="1">
      <alignment horizontal="center" vertical="center"/>
    </xf>
    <xf numFmtId="12" fontId="25" fillId="0" borderId="69" xfId="0" applyNumberFormat="1" applyFont="1" applyBorder="1" applyAlignment="1">
      <alignment horizontal="center" vertical="center" shrinkToFit="1"/>
    </xf>
    <xf numFmtId="0" fontId="38" fillId="0" borderId="64"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8" fillId="0" borderId="72" xfId="0" applyFont="1" applyBorder="1" applyAlignment="1" applyProtection="1">
      <alignment horizontal="center" vertical="center"/>
      <protection locked="0"/>
    </xf>
    <xf numFmtId="0" fontId="29" fillId="0" borderId="23" xfId="0" applyFont="1" applyBorder="1" applyAlignment="1">
      <alignment horizontal="left" vertical="center"/>
    </xf>
    <xf numFmtId="0" fontId="29" fillId="0" borderId="49" xfId="0" applyFont="1" applyBorder="1" applyAlignment="1">
      <alignment horizontal="left" vertical="center"/>
    </xf>
    <xf numFmtId="0" fontId="29" fillId="0" borderId="22" xfId="0" applyFont="1" applyBorder="1" applyAlignment="1">
      <alignment horizontal="left" vertical="center" wrapText="1"/>
    </xf>
    <xf numFmtId="0" fontId="29" fillId="0" borderId="22" xfId="0" applyFont="1" applyBorder="1" applyAlignment="1">
      <alignment horizontal="left" vertical="center"/>
    </xf>
    <xf numFmtId="0" fontId="29" fillId="0" borderId="56" xfId="0" applyFont="1" applyBorder="1" applyAlignment="1">
      <alignment horizontal="left" vertical="center"/>
    </xf>
    <xf numFmtId="0" fontId="29" fillId="0" borderId="23" xfId="0" applyFont="1" applyBorder="1" applyAlignment="1">
      <alignment horizontal="left" vertical="center" wrapText="1"/>
    </xf>
    <xf numFmtId="0" fontId="29" fillId="0" borderId="49" xfId="0" applyFont="1" applyBorder="1" applyAlignment="1">
      <alignment horizontal="left" vertical="center" wrapText="1"/>
    </xf>
    <xf numFmtId="49" fontId="25" fillId="0" borderId="24" xfId="0" applyNumberFormat="1" applyFont="1" applyBorder="1" applyAlignment="1" applyProtection="1">
      <alignment horizontal="center" vertical="center" shrinkToFit="1"/>
      <protection locked="0"/>
    </xf>
    <xf numFmtId="0" fontId="30" fillId="0" borderId="24" xfId="0" applyFont="1" applyBorder="1" applyAlignment="1">
      <alignment horizontal="left" vertical="top" wrapText="1"/>
    </xf>
    <xf numFmtId="0" fontId="30" fillId="0" borderId="85" xfId="0" applyFont="1" applyBorder="1" applyAlignment="1">
      <alignment horizontal="left" vertical="top" wrapText="1"/>
    </xf>
    <xf numFmtId="0" fontId="25" fillId="0" borderId="80" xfId="0" applyFont="1" applyBorder="1" applyAlignment="1" applyProtection="1">
      <alignment horizontal="left" vertical="center" shrinkToFit="1"/>
      <protection locked="0"/>
    </xf>
    <xf numFmtId="0" fontId="25" fillId="0" borderId="22" xfId="0" applyFont="1" applyBorder="1" applyAlignment="1" applyProtection="1">
      <alignment horizontal="left" vertical="center" shrinkToFit="1"/>
      <protection locked="0"/>
    </xf>
    <xf numFmtId="0" fontId="25" fillId="0" borderId="56" xfId="0" applyFont="1" applyBorder="1" applyAlignment="1" applyProtection="1">
      <alignment horizontal="left" vertical="center" shrinkToFit="1"/>
      <protection locked="0"/>
    </xf>
    <xf numFmtId="0" fontId="37" fillId="0" borderId="62" xfId="0" applyFont="1" applyBorder="1" applyAlignment="1">
      <alignment horizontal="center" vertical="center"/>
    </xf>
    <xf numFmtId="0" fontId="37" fillId="0" borderId="67" xfId="0" applyFont="1" applyBorder="1" applyAlignment="1">
      <alignment horizontal="center" vertical="center"/>
    </xf>
    <xf numFmtId="0" fontId="37" fillId="0" borderId="16" xfId="0" applyFont="1" applyBorder="1" applyAlignment="1">
      <alignment horizontal="center" vertical="center"/>
    </xf>
    <xf numFmtId="0" fontId="37" fillId="0" borderId="39" xfId="0" applyFont="1" applyBorder="1" applyAlignment="1">
      <alignment horizontal="center" vertical="center"/>
    </xf>
    <xf numFmtId="0" fontId="25" fillId="0" borderId="62" xfId="0" applyFont="1" applyBorder="1" applyAlignment="1">
      <alignment horizontal="center" vertical="center" textRotation="255"/>
    </xf>
    <xf numFmtId="0" fontId="25" fillId="0" borderId="67" xfId="0" applyFont="1" applyBorder="1" applyAlignment="1">
      <alignment horizontal="center" vertical="center" textRotation="255"/>
    </xf>
    <xf numFmtId="0" fontId="25" fillId="0" borderId="71" xfId="0" applyFont="1" applyBorder="1" applyAlignment="1">
      <alignment horizontal="center" vertical="center" textRotation="255"/>
    </xf>
    <xf numFmtId="0" fontId="25" fillId="0" borderId="63" xfId="0" applyFont="1" applyBorder="1" applyAlignment="1">
      <alignment horizontal="center" vertical="center" textRotation="255"/>
    </xf>
    <xf numFmtId="0" fontId="25" fillId="0" borderId="0" xfId="0" applyFont="1" applyAlignment="1">
      <alignment horizontal="center" vertical="center" textRotation="255"/>
    </xf>
    <xf numFmtId="0" fontId="25" fillId="0" borderId="5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22" xfId="0" applyFont="1" applyBorder="1" applyAlignment="1">
      <alignment horizontal="center" vertical="center" textRotation="255"/>
    </xf>
    <xf numFmtId="0" fontId="25" fillId="0" borderId="56" xfId="0" applyFont="1" applyBorder="1" applyAlignment="1">
      <alignment horizontal="center" vertical="center" textRotation="255"/>
    </xf>
    <xf numFmtId="0" fontId="25" fillId="0" borderId="14" xfId="0" applyFont="1" applyBorder="1">
      <alignment vertical="center"/>
    </xf>
    <xf numFmtId="0" fontId="25" fillId="0" borderId="24" xfId="0" applyFont="1" applyBorder="1">
      <alignment vertical="center"/>
    </xf>
    <xf numFmtId="0" fontId="25" fillId="0" borderId="78" xfId="0" applyFont="1" applyBorder="1">
      <alignment vertical="center"/>
    </xf>
    <xf numFmtId="0" fontId="25" fillId="0" borderId="10" xfId="0" applyFont="1" applyBorder="1">
      <alignment vertical="center"/>
    </xf>
    <xf numFmtId="0" fontId="25" fillId="0" borderId="22" xfId="0" applyFont="1" applyBorder="1">
      <alignment vertical="center"/>
    </xf>
    <xf numFmtId="0" fontId="25" fillId="0" borderId="42" xfId="0" applyFont="1" applyBorder="1">
      <alignment vertical="center"/>
    </xf>
    <xf numFmtId="49" fontId="25" fillId="0" borderId="79" xfId="0" applyNumberFormat="1" applyFont="1" applyBorder="1" applyAlignment="1" applyProtection="1">
      <alignment horizontal="center" vertical="center" shrinkToFit="1"/>
      <protection locked="0"/>
    </xf>
    <xf numFmtId="49" fontId="25" fillId="0" borderId="74" xfId="0" applyNumberFormat="1" applyFont="1" applyBorder="1" applyAlignment="1" applyProtection="1">
      <alignment horizontal="center" vertical="center" shrinkToFit="1"/>
      <protection locked="0"/>
    </xf>
    <xf numFmtId="49" fontId="25" fillId="0" borderId="77" xfId="0" applyNumberFormat="1" applyFont="1" applyBorder="1" applyAlignment="1" applyProtection="1">
      <alignment horizontal="center" vertical="center" shrinkToFit="1"/>
      <protection locked="0"/>
    </xf>
    <xf numFmtId="0" fontId="25" fillId="0" borderId="37" xfId="0" applyFont="1" applyBorder="1" applyAlignment="1" applyProtection="1">
      <alignment horizontal="left" vertical="center" shrinkToFit="1"/>
      <protection locked="0"/>
    </xf>
    <xf numFmtId="0" fontId="25" fillId="0" borderId="37" xfId="0" applyFont="1" applyBorder="1" applyAlignment="1" applyProtection="1">
      <alignment horizontal="center" vertical="center" shrinkToFit="1"/>
      <protection locked="0"/>
    </xf>
    <xf numFmtId="58" fontId="25" fillId="0" borderId="23" xfId="0" applyNumberFormat="1" applyFont="1" applyBorder="1" applyAlignment="1" applyProtection="1">
      <alignment horizontal="center" vertical="center" shrinkToFit="1"/>
      <protection locked="0"/>
    </xf>
    <xf numFmtId="58" fontId="25" fillId="0" borderId="49" xfId="0" applyNumberFormat="1" applyFont="1" applyBorder="1" applyAlignment="1" applyProtection="1">
      <alignment horizontal="center" vertical="center" shrinkToFit="1"/>
      <protection locked="0"/>
    </xf>
    <xf numFmtId="0" fontId="29" fillId="0" borderId="23" xfId="0" applyFont="1" applyBorder="1" applyAlignment="1" applyProtection="1">
      <alignment vertical="center" shrinkToFit="1"/>
      <protection locked="0"/>
    </xf>
    <xf numFmtId="0" fontId="29" fillId="0" borderId="36" xfId="0" applyFont="1" applyBorder="1" applyAlignment="1" applyProtection="1">
      <alignment vertical="center" shrinkToFit="1"/>
      <protection locked="0"/>
    </xf>
    <xf numFmtId="49" fontId="29" fillId="0" borderId="37" xfId="0" applyNumberFormat="1" applyFont="1" applyBorder="1" applyAlignment="1">
      <alignment horizontal="center" vertical="center" wrapText="1"/>
    </xf>
    <xf numFmtId="49" fontId="29" fillId="0" borderId="23" xfId="0" applyNumberFormat="1" applyFont="1" applyBorder="1" applyAlignment="1">
      <alignment horizontal="center" vertical="center"/>
    </xf>
    <xf numFmtId="38" fontId="25" fillId="0" borderId="23" xfId="7" applyFont="1" applyFill="1" applyBorder="1" applyAlignment="1" applyProtection="1">
      <alignment horizontal="center" vertical="center" shrinkToFit="1"/>
      <protection locked="0"/>
    </xf>
    <xf numFmtId="182" fontId="5" fillId="0" borderId="75" xfId="0" applyNumberFormat="1" applyFont="1" applyBorder="1" applyAlignment="1">
      <alignment horizontal="center" vertical="center"/>
    </xf>
    <xf numFmtId="182" fontId="5" fillId="0" borderId="81" xfId="0" applyNumberFormat="1" applyFont="1" applyBorder="1" applyAlignment="1">
      <alignment horizontal="center" vertical="center"/>
    </xf>
    <xf numFmtId="38" fontId="5" fillId="0" borderId="70" xfId="7" applyFont="1" applyFill="1" applyBorder="1" applyAlignment="1">
      <alignment horizontal="right" vertical="center"/>
    </xf>
    <xf numFmtId="38" fontId="5" fillId="0" borderId="75" xfId="7" applyFont="1" applyFill="1" applyBorder="1" applyAlignment="1">
      <alignment horizontal="right" vertical="center"/>
    </xf>
    <xf numFmtId="0" fontId="6" fillId="0" borderId="76" xfId="0" applyFont="1" applyBorder="1" applyAlignment="1">
      <alignment horizontal="center" vertical="center"/>
    </xf>
    <xf numFmtId="0" fontId="6" fillId="0" borderId="83" xfId="0" applyFont="1" applyBorder="1" applyAlignment="1">
      <alignment horizontal="center" vertical="center"/>
    </xf>
    <xf numFmtId="38" fontId="6" fillId="0" borderId="65" xfId="7" applyFont="1" applyFill="1" applyBorder="1" applyAlignment="1" applyProtection="1">
      <alignment horizontal="center" vertical="center"/>
      <protection locked="0"/>
    </xf>
    <xf numFmtId="38" fontId="6" fillId="0" borderId="69" xfId="7" applyFont="1" applyFill="1" applyBorder="1" applyAlignment="1" applyProtection="1">
      <alignment horizontal="center" vertical="center"/>
      <protection locked="0"/>
    </xf>
    <xf numFmtId="38" fontId="6" fillId="0" borderId="82" xfId="7" applyFont="1" applyFill="1" applyBorder="1" applyAlignment="1" applyProtection="1">
      <alignment horizontal="center" vertical="center"/>
      <protection locked="0"/>
    </xf>
    <xf numFmtId="38" fontId="5" fillId="0" borderId="66" xfId="7" applyFont="1" applyFill="1" applyBorder="1" applyAlignment="1">
      <alignment horizontal="right" vertical="center"/>
    </xf>
    <xf numFmtId="38" fontId="5" fillId="0" borderId="66" xfId="0" applyNumberFormat="1" applyFont="1" applyBorder="1" applyAlignment="1">
      <alignment horizontal="center" vertical="center"/>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6" fillId="0" borderId="70" xfId="0" applyFont="1" applyBorder="1" applyAlignment="1">
      <alignment horizontal="center" vertical="center"/>
    </xf>
    <xf numFmtId="0" fontId="6" fillId="0" borderId="65" xfId="0" applyFont="1" applyBorder="1" applyAlignment="1">
      <alignment horizontal="center" vertical="center"/>
    </xf>
    <xf numFmtId="0" fontId="6" fillId="0" borderId="69" xfId="0" applyFont="1" applyBorder="1" applyAlignment="1">
      <alignment horizontal="center" vertical="center"/>
    </xf>
    <xf numFmtId="12" fontId="6" fillId="0" borderId="69" xfId="0" applyNumberFormat="1" applyFont="1" applyBorder="1" applyAlignment="1">
      <alignment horizontal="center" vertical="center" shrinkToFit="1"/>
    </xf>
    <xf numFmtId="0" fontId="11" fillId="0" borderId="64"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72" xfId="0" applyFont="1" applyBorder="1" applyAlignment="1" applyProtection="1">
      <alignment horizontal="center" vertical="center"/>
      <protection locked="0"/>
    </xf>
    <xf numFmtId="0" fontId="7" fillId="0" borderId="23" xfId="0" applyFont="1" applyBorder="1" applyAlignment="1">
      <alignment horizontal="left" vertical="center"/>
    </xf>
    <xf numFmtId="0" fontId="7" fillId="0" borderId="49" xfId="0" applyFont="1" applyBorder="1" applyAlignment="1">
      <alignment horizontal="left" vertical="center"/>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7" fillId="0" borderId="56" xfId="0" applyFont="1" applyBorder="1" applyAlignment="1">
      <alignment horizontal="left" vertical="center"/>
    </xf>
    <xf numFmtId="0" fontId="7" fillId="0" borderId="23" xfId="0" applyFont="1" applyBorder="1" applyAlignment="1">
      <alignment horizontal="left" vertical="center" wrapText="1"/>
    </xf>
    <xf numFmtId="0" fontId="7" fillId="0" borderId="49" xfId="0" applyFont="1" applyBorder="1" applyAlignment="1">
      <alignment horizontal="left" vertical="center" wrapText="1"/>
    </xf>
    <xf numFmtId="49" fontId="6" fillId="0" borderId="24" xfId="0" applyNumberFormat="1" applyFont="1" applyBorder="1" applyAlignment="1" applyProtection="1">
      <alignment horizontal="center" vertical="center" shrinkToFit="1"/>
      <protection locked="0"/>
    </xf>
    <xf numFmtId="0" fontId="9" fillId="0" borderId="24" xfId="0" applyFont="1" applyBorder="1" applyAlignment="1">
      <alignment horizontal="left" vertical="top" wrapText="1"/>
    </xf>
    <xf numFmtId="0" fontId="9" fillId="0" borderId="85" xfId="0" applyFont="1" applyBorder="1" applyAlignment="1">
      <alignment horizontal="left" vertical="top" wrapText="1"/>
    </xf>
    <xf numFmtId="0" fontId="6" fillId="0" borderId="80"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6" fillId="0" borderId="56" xfId="0" applyFont="1" applyBorder="1" applyAlignment="1" applyProtection="1">
      <alignment horizontal="left" vertical="center" shrinkToFit="1"/>
      <protection locked="0"/>
    </xf>
    <xf numFmtId="0" fontId="10" fillId="0" borderId="62" xfId="0" applyFont="1" applyBorder="1" applyAlignment="1">
      <alignment horizontal="center" vertical="center"/>
    </xf>
    <xf numFmtId="0" fontId="10" fillId="0" borderId="67" xfId="0" applyFont="1" applyBorder="1" applyAlignment="1">
      <alignment horizontal="center" vertical="center"/>
    </xf>
    <xf numFmtId="0" fontId="10" fillId="0" borderId="16" xfId="0" applyFont="1" applyBorder="1" applyAlignment="1">
      <alignment horizontal="center" vertical="center"/>
    </xf>
    <xf numFmtId="0" fontId="10" fillId="0" borderId="39" xfId="0" applyFont="1" applyBorder="1" applyAlignment="1">
      <alignment horizontal="center" vertical="center"/>
    </xf>
    <xf numFmtId="0" fontId="6" fillId="0" borderId="62"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71"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0" xfId="0" applyFont="1" applyAlignment="1">
      <alignment horizontal="center" vertical="center" textRotation="255"/>
    </xf>
    <xf numFmtId="0" fontId="6" fillId="0" borderId="55"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14" xfId="0" applyFont="1" applyBorder="1">
      <alignment vertical="center"/>
    </xf>
    <xf numFmtId="0" fontId="6" fillId="0" borderId="24" xfId="0" applyFont="1" applyBorder="1">
      <alignment vertical="center"/>
    </xf>
    <xf numFmtId="0" fontId="6" fillId="0" borderId="78" xfId="0" applyFont="1" applyBorder="1">
      <alignment vertical="center"/>
    </xf>
    <xf numFmtId="0" fontId="6" fillId="0" borderId="10" xfId="0" applyFont="1" applyBorder="1">
      <alignment vertical="center"/>
    </xf>
    <xf numFmtId="0" fontId="6" fillId="0" borderId="22" xfId="0" applyFont="1" applyBorder="1">
      <alignment vertical="center"/>
    </xf>
    <xf numFmtId="0" fontId="6" fillId="0" borderId="42" xfId="0" applyFont="1" applyBorder="1">
      <alignment vertical="center"/>
    </xf>
    <xf numFmtId="49" fontId="6" fillId="0" borderId="79" xfId="0" applyNumberFormat="1" applyFont="1" applyBorder="1" applyAlignment="1" applyProtection="1">
      <alignment horizontal="center" vertical="center" shrinkToFit="1"/>
      <protection locked="0"/>
    </xf>
    <xf numFmtId="49" fontId="6" fillId="0" borderId="74" xfId="0" applyNumberFormat="1" applyFont="1" applyBorder="1" applyAlignment="1" applyProtection="1">
      <alignment horizontal="center" vertical="center" shrinkToFit="1"/>
      <protection locked="0"/>
    </xf>
    <xf numFmtId="49" fontId="6" fillId="0" borderId="77" xfId="0" applyNumberFormat="1" applyFont="1" applyBorder="1" applyAlignment="1" applyProtection="1">
      <alignment horizontal="center" vertical="center" shrinkToFit="1"/>
      <protection locked="0"/>
    </xf>
    <xf numFmtId="0" fontId="6" fillId="0" borderId="37"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3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7" fillId="0" borderId="23" xfId="0" applyFont="1" applyBorder="1" applyAlignment="1" applyProtection="1">
      <alignment vertical="center" shrinkToFit="1"/>
      <protection locked="0"/>
    </xf>
    <xf numFmtId="0" fontId="7" fillId="0" borderId="36" xfId="0" applyFont="1" applyBorder="1" applyAlignment="1" applyProtection="1">
      <alignment vertical="center" shrinkToFit="1"/>
      <protection locked="0"/>
    </xf>
    <xf numFmtId="49" fontId="7" fillId="0" borderId="37" xfId="0" applyNumberFormat="1" applyFont="1" applyBorder="1" applyAlignment="1">
      <alignment horizontal="center" vertical="center" wrapText="1"/>
    </xf>
    <xf numFmtId="49" fontId="7" fillId="0" borderId="23" xfId="0" applyNumberFormat="1" applyFont="1" applyBorder="1" applyAlignment="1">
      <alignment horizontal="center" vertical="center"/>
    </xf>
    <xf numFmtId="38" fontId="6" fillId="0" borderId="23" xfId="7" applyFont="1" applyFill="1" applyBorder="1" applyAlignment="1" applyProtection="1">
      <alignment horizontal="center" vertical="center" shrinkToFit="1"/>
      <protection locked="0"/>
    </xf>
    <xf numFmtId="38" fontId="5" fillId="0" borderId="81" xfId="7" applyFont="1" applyFill="1" applyBorder="1" applyAlignment="1">
      <alignment horizontal="right" vertical="center"/>
    </xf>
    <xf numFmtId="0" fontId="19" fillId="5" borderId="91" xfId="6" applyFont="1" applyFill="1" applyBorder="1" applyAlignment="1">
      <alignment horizontal="center" vertical="center" shrinkToFit="1"/>
    </xf>
    <xf numFmtId="0" fontId="19" fillId="5" borderId="24" xfId="6" applyFont="1" applyFill="1" applyBorder="1" applyAlignment="1">
      <alignment vertical="center" shrinkToFit="1"/>
    </xf>
    <xf numFmtId="0" fontId="19" fillId="5" borderId="78" xfId="6" applyFont="1" applyFill="1" applyBorder="1" applyAlignment="1">
      <alignment vertical="center" shrinkToFit="1"/>
    </xf>
    <xf numFmtId="0" fontId="19" fillId="5" borderId="38" xfId="6" applyFont="1" applyFill="1" applyBorder="1" applyAlignment="1">
      <alignment vertical="center" shrinkToFit="1"/>
    </xf>
    <xf numFmtId="0" fontId="19" fillId="5" borderId="25" xfId="6" applyFont="1" applyFill="1" applyBorder="1" applyAlignment="1">
      <alignment vertical="center" shrinkToFit="1"/>
    </xf>
    <xf numFmtId="0" fontId="19" fillId="5" borderId="35" xfId="6" applyFont="1" applyFill="1" applyBorder="1" applyAlignment="1">
      <alignment vertical="center" shrinkToFit="1"/>
    </xf>
    <xf numFmtId="0" fontId="45" fillId="4" borderId="91" xfId="0" applyFont="1" applyFill="1" applyBorder="1" applyAlignment="1">
      <alignment horizontal="center" vertical="center"/>
    </xf>
    <xf numFmtId="0" fontId="45" fillId="4" borderId="24" xfId="0" applyFont="1" applyFill="1" applyBorder="1" applyAlignment="1">
      <alignment horizontal="center" vertical="center"/>
    </xf>
    <xf numFmtId="0" fontId="45" fillId="4" borderId="78" xfId="0" applyFont="1" applyFill="1" applyBorder="1" applyAlignment="1">
      <alignment horizontal="center" vertical="center"/>
    </xf>
    <xf numFmtId="0" fontId="45" fillId="4" borderId="38" xfId="0" applyFont="1" applyFill="1" applyBorder="1" applyAlignment="1">
      <alignment horizontal="center" vertical="center"/>
    </xf>
    <xf numFmtId="0" fontId="45" fillId="4" borderId="25" xfId="0" applyFont="1" applyFill="1" applyBorder="1" applyAlignment="1">
      <alignment horizontal="center" vertical="center"/>
    </xf>
    <xf numFmtId="0" fontId="45" fillId="4" borderId="35" xfId="0" applyFont="1" applyFill="1" applyBorder="1" applyAlignment="1">
      <alignment horizontal="center" vertical="center"/>
    </xf>
    <xf numFmtId="0" fontId="19" fillId="4" borderId="37" xfId="6" applyFont="1" applyFill="1" applyBorder="1" applyAlignment="1">
      <alignment horizontal="center" vertical="center"/>
    </xf>
    <xf numFmtId="0" fontId="19" fillId="4" borderId="23" xfId="6" applyFont="1" applyFill="1" applyBorder="1" applyAlignment="1">
      <alignment horizontal="center" vertical="center"/>
    </xf>
    <xf numFmtId="0" fontId="19" fillId="4" borderId="36" xfId="6" applyFont="1" applyFill="1" applyBorder="1" applyAlignment="1">
      <alignment horizontal="center" vertical="center"/>
    </xf>
    <xf numFmtId="0" fontId="19" fillId="0" borderId="23" xfId="6" applyFont="1" applyBorder="1" applyAlignment="1">
      <alignment horizontal="center" vertical="center"/>
    </xf>
    <xf numFmtId="0" fontId="19" fillId="0" borderId="36" xfId="6" applyFont="1" applyBorder="1" applyAlignment="1">
      <alignment horizontal="center" vertical="center"/>
    </xf>
    <xf numFmtId="0" fontId="20" fillId="0" borderId="0" xfId="0" applyFont="1" applyAlignment="1">
      <alignment horizontal="center" vertical="center"/>
    </xf>
    <xf numFmtId="0" fontId="19" fillId="4" borderId="38" xfId="6" applyFont="1" applyFill="1" applyBorder="1" applyAlignment="1">
      <alignment horizontal="center" vertical="center" wrapText="1"/>
    </xf>
    <xf numFmtId="0" fontId="19" fillId="4" borderId="25" xfId="6" applyFont="1" applyFill="1" applyBorder="1" applyAlignment="1">
      <alignment horizontal="center" vertical="center" wrapText="1"/>
    </xf>
    <xf numFmtId="0" fontId="19" fillId="4" borderId="25" xfId="6" applyFont="1" applyFill="1" applyBorder="1" applyAlignment="1">
      <alignment horizontal="center" vertical="center"/>
    </xf>
    <xf numFmtId="0" fontId="19" fillId="0" borderId="102" xfId="6" applyFont="1" applyBorder="1" applyAlignment="1">
      <alignment horizontal="left" vertical="center" indent="1" shrinkToFit="1"/>
    </xf>
    <xf numFmtId="0" fontId="19" fillId="0" borderId="12" xfId="6" applyFont="1" applyBorder="1" applyAlignment="1">
      <alignment horizontal="left" vertical="center" indent="1" shrinkToFit="1"/>
    </xf>
    <xf numFmtId="0" fontId="19" fillId="0" borderId="110" xfId="6" applyFont="1" applyBorder="1" applyAlignment="1">
      <alignment horizontal="left" vertical="center" indent="1" shrinkToFit="1"/>
    </xf>
    <xf numFmtId="0" fontId="19" fillId="4" borderId="37" xfId="6" applyFont="1" applyFill="1" applyBorder="1" applyAlignment="1">
      <alignment horizontal="center" vertical="center" shrinkToFit="1"/>
    </xf>
    <xf numFmtId="0" fontId="19" fillId="0" borderId="23" xfId="6" applyFont="1" applyBorder="1" applyAlignment="1">
      <alignment horizontal="center" vertical="center" shrinkToFit="1"/>
    </xf>
    <xf numFmtId="0" fontId="19" fillId="0" borderId="36" xfId="6" applyFont="1" applyBorder="1" applyAlignment="1">
      <alignment horizontal="center" vertical="center" shrinkToFit="1"/>
    </xf>
    <xf numFmtId="0" fontId="43" fillId="4" borderId="87" xfId="6" applyFont="1" applyFill="1" applyBorder="1" applyAlignment="1">
      <alignment vertical="center" textRotation="255"/>
    </xf>
    <xf numFmtId="0" fontId="19" fillId="4" borderId="88" xfId="6" applyFont="1" applyFill="1" applyBorder="1" applyAlignment="1">
      <alignment vertical="center" textRotation="255"/>
    </xf>
    <xf numFmtId="0" fontId="19" fillId="4" borderId="89" xfId="6" applyFont="1" applyFill="1" applyBorder="1" applyAlignment="1">
      <alignment vertical="center" textRotation="255"/>
    </xf>
    <xf numFmtId="0" fontId="19" fillId="4" borderId="90" xfId="6" applyFont="1" applyFill="1" applyBorder="1" applyAlignment="1">
      <alignment vertical="center" textRotation="255"/>
    </xf>
    <xf numFmtId="0" fontId="19" fillId="5" borderId="45" xfId="6" applyFont="1" applyFill="1" applyBorder="1" applyAlignment="1">
      <alignment horizontal="center" vertical="center"/>
    </xf>
    <xf numFmtId="0" fontId="19" fillId="5" borderId="38" xfId="6" applyFont="1" applyFill="1" applyBorder="1" applyAlignment="1">
      <alignment horizontal="center" vertical="center"/>
    </xf>
    <xf numFmtId="0" fontId="19" fillId="5" borderId="95" xfId="6" applyFont="1" applyFill="1" applyBorder="1" applyAlignment="1">
      <alignment horizontal="center" vertical="center"/>
    </xf>
    <xf numFmtId="0" fontId="19" fillId="5" borderId="96" xfId="6" applyFont="1" applyFill="1" applyBorder="1" applyAlignment="1">
      <alignment horizontal="center" vertical="center"/>
    </xf>
    <xf numFmtId="0" fontId="19" fillId="5" borderId="104" xfId="6" applyFont="1" applyFill="1" applyBorder="1" applyAlignment="1">
      <alignment horizontal="center" vertical="center"/>
    </xf>
    <xf numFmtId="0" fontId="19" fillId="5" borderId="105" xfId="6" applyFont="1" applyFill="1" applyBorder="1" applyAlignment="1">
      <alignment horizontal="center" vertical="center"/>
    </xf>
    <xf numFmtId="0" fontId="19" fillId="5" borderId="24" xfId="6" applyFont="1" applyFill="1" applyBorder="1" applyAlignment="1">
      <alignment horizontal="center" vertical="center" shrinkToFit="1"/>
    </xf>
    <xf numFmtId="0" fontId="19" fillId="5" borderId="78" xfId="6" applyFont="1" applyFill="1" applyBorder="1" applyAlignment="1">
      <alignment horizontal="center" vertical="center" shrinkToFit="1"/>
    </xf>
    <xf numFmtId="0" fontId="19" fillId="5" borderId="38" xfId="6" applyFont="1" applyFill="1" applyBorder="1" applyAlignment="1">
      <alignment horizontal="center" vertical="center" shrinkToFit="1"/>
    </xf>
    <xf numFmtId="0" fontId="19" fillId="5" borderId="25" xfId="6" applyFont="1" applyFill="1" applyBorder="1" applyAlignment="1">
      <alignment horizontal="center" vertical="center" shrinkToFit="1"/>
    </xf>
    <xf numFmtId="0" fontId="19" fillId="5" borderId="35" xfId="6" applyFont="1" applyFill="1" applyBorder="1" applyAlignment="1">
      <alignment horizontal="center" vertical="center" shrinkToFit="1"/>
    </xf>
    <xf numFmtId="0" fontId="19" fillId="4" borderId="99" xfId="6" applyFont="1" applyFill="1" applyBorder="1" applyAlignment="1">
      <alignment horizontal="center" vertical="center"/>
    </xf>
    <xf numFmtId="0" fontId="19" fillId="0" borderId="26" xfId="6" applyFont="1" applyBorder="1" applyAlignment="1">
      <alignment horizontal="center" vertical="center"/>
    </xf>
    <xf numFmtId="0" fontId="19" fillId="0" borderId="100" xfId="6" applyFont="1" applyBorder="1" applyAlignment="1">
      <alignment horizontal="left" vertical="center" indent="1" shrinkToFit="1"/>
    </xf>
    <xf numFmtId="0" fontId="19" fillId="0" borderId="30" xfId="6" applyFont="1" applyBorder="1" applyAlignment="1">
      <alignment horizontal="left" vertical="center" indent="1" shrinkToFit="1"/>
    </xf>
    <xf numFmtId="0" fontId="19" fillId="0" borderId="113" xfId="6" applyFont="1" applyBorder="1" applyAlignment="1">
      <alignment horizontal="left" vertical="center" indent="1" shrinkToFit="1"/>
    </xf>
    <xf numFmtId="0" fontId="19" fillId="0" borderId="100" xfId="6" applyFont="1" applyBorder="1" applyAlignment="1">
      <alignment horizontal="left" vertical="center" indent="1"/>
    </xf>
    <xf numFmtId="0" fontId="19" fillId="0" borderId="30" xfId="6" applyFont="1" applyBorder="1" applyAlignment="1">
      <alignment horizontal="left" vertical="center" indent="1"/>
    </xf>
    <xf numFmtId="0" fontId="19" fillId="0" borderId="113" xfId="6" applyFont="1" applyBorder="1" applyAlignment="1">
      <alignment horizontal="left" vertical="center" indent="1"/>
    </xf>
    <xf numFmtId="0" fontId="19" fillId="0" borderId="101" xfId="6" applyFont="1" applyBorder="1" applyAlignment="1">
      <alignment horizontal="left" vertical="center" indent="1" shrinkToFit="1"/>
    </xf>
    <xf numFmtId="0" fontId="19" fillId="0" borderId="103" xfId="6" applyFont="1" applyBorder="1" applyAlignment="1">
      <alignment horizontal="left" vertical="center" indent="1" shrinkToFit="1"/>
    </xf>
    <xf numFmtId="0" fontId="19" fillId="0" borderId="111" xfId="6" applyFont="1" applyBorder="1" applyAlignment="1">
      <alignment horizontal="left" vertical="center" indent="1" shrinkToFit="1"/>
    </xf>
    <xf numFmtId="0" fontId="19" fillId="0" borderId="114" xfId="6" applyFont="1" applyBorder="1" applyAlignment="1">
      <alignment horizontal="left" vertical="center" indent="1" shrinkToFit="1"/>
    </xf>
    <xf numFmtId="0" fontId="19" fillId="0" borderId="23" xfId="6" applyFont="1" applyBorder="1" applyAlignment="1">
      <alignment vertical="center" shrinkToFit="1"/>
    </xf>
    <xf numFmtId="0" fontId="19" fillId="0" borderId="36" xfId="6" applyFont="1" applyBorder="1" applyAlignment="1">
      <alignment vertical="center" shrinkToFit="1"/>
    </xf>
    <xf numFmtId="49" fontId="22" fillId="5" borderId="37" xfId="6" applyNumberFormat="1" applyFont="1" applyFill="1" applyBorder="1" applyAlignment="1">
      <alignment horizontal="center" vertical="center"/>
    </xf>
    <xf numFmtId="0" fontId="19" fillId="5" borderId="23" xfId="6" applyFont="1" applyFill="1" applyBorder="1" applyAlignment="1">
      <alignment horizontal="center" vertical="center"/>
    </xf>
    <xf numFmtId="0" fontId="19" fillId="5" borderId="36" xfId="6" applyFont="1" applyFill="1" applyBorder="1" applyAlignment="1">
      <alignment horizontal="center" vertical="center"/>
    </xf>
    <xf numFmtId="0" fontId="19" fillId="4" borderId="45" xfId="6" applyFont="1" applyFill="1" applyBorder="1" applyAlignment="1">
      <alignment horizontal="distributed" vertical="center" indent="1"/>
    </xf>
    <xf numFmtId="0" fontId="19" fillId="4" borderId="0" xfId="6" applyFont="1" applyFill="1" applyAlignment="1">
      <alignment horizontal="distributed" vertical="center" indent="1"/>
    </xf>
    <xf numFmtId="0" fontId="19" fillId="4" borderId="46" xfId="6" applyFont="1" applyFill="1" applyBorder="1" applyAlignment="1">
      <alignment horizontal="distributed" vertical="center" indent="1"/>
    </xf>
    <xf numFmtId="0" fontId="19" fillId="4" borderId="38" xfId="6" applyFont="1" applyFill="1" applyBorder="1" applyAlignment="1">
      <alignment horizontal="distributed" vertical="center" indent="1"/>
    </xf>
    <xf numFmtId="0" fontId="19" fillId="4" borderId="25" xfId="6" applyFont="1" applyFill="1" applyBorder="1" applyAlignment="1">
      <alignment horizontal="distributed" vertical="center" indent="1"/>
    </xf>
    <xf numFmtId="0" fontId="19" fillId="4" borderId="35" xfId="6" applyFont="1" applyFill="1" applyBorder="1" applyAlignment="1">
      <alignment horizontal="distributed" vertical="center" indent="1"/>
    </xf>
    <xf numFmtId="0" fontId="40" fillId="0" borderId="86" xfId="6" applyFont="1" applyBorder="1" applyAlignment="1">
      <alignment horizontal="center" vertical="center"/>
    </xf>
    <xf numFmtId="0" fontId="19" fillId="0" borderId="92" xfId="6" applyFont="1" applyBorder="1">
      <alignment vertical="center"/>
    </xf>
    <xf numFmtId="0" fontId="19" fillId="0" borderId="112" xfId="6" applyFont="1" applyBorder="1">
      <alignment vertical="center"/>
    </xf>
    <xf numFmtId="38" fontId="41" fillId="0" borderId="25" xfId="7" applyFont="1" applyBorder="1" applyAlignment="1">
      <alignment horizontal="center"/>
    </xf>
    <xf numFmtId="0" fontId="19" fillId="4" borderId="37" xfId="6" applyFont="1" applyFill="1" applyBorder="1" applyAlignment="1">
      <alignment horizontal="left" vertical="center" indent="1"/>
    </xf>
    <xf numFmtId="0" fontId="19" fillId="4" borderId="23" xfId="6" applyFont="1" applyFill="1" applyBorder="1" applyAlignment="1">
      <alignment horizontal="left" vertical="center" indent="1"/>
    </xf>
    <xf numFmtId="0" fontId="19" fillId="4" borderId="36" xfId="6" applyFont="1" applyFill="1" applyBorder="1" applyAlignment="1">
      <alignment horizontal="left" vertical="center" indent="1"/>
    </xf>
    <xf numFmtId="0" fontId="19" fillId="0" borderId="37" xfId="6" applyFont="1" applyBorder="1" applyAlignment="1">
      <alignment horizontal="center" vertical="center"/>
    </xf>
    <xf numFmtId="0" fontId="19" fillId="0" borderId="38" xfId="6" applyFont="1" applyBorder="1" applyAlignment="1">
      <alignment horizontal="center" vertical="center"/>
    </xf>
    <xf numFmtId="0" fontId="19" fillId="0" borderId="25" xfId="6" applyFont="1" applyBorder="1" applyAlignment="1">
      <alignment horizontal="center" vertical="center"/>
    </xf>
    <xf numFmtId="49" fontId="19" fillId="0" borderId="25" xfId="6" applyNumberFormat="1" applyFont="1" applyBorder="1" applyAlignment="1">
      <alignment horizontal="center" vertical="center"/>
    </xf>
    <xf numFmtId="49" fontId="19" fillId="0" borderId="25" xfId="6" applyNumberFormat="1" applyFont="1" applyBorder="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46" fillId="0" borderId="0" xfId="0" applyFont="1" applyAlignment="1">
      <alignment horizontal="center" vertical="center"/>
    </xf>
    <xf numFmtId="58" fontId="25" fillId="0" borderId="37" xfId="0" applyNumberFormat="1" applyFont="1" applyBorder="1" applyAlignment="1" applyProtection="1">
      <alignment horizontal="center" vertical="center" shrinkToFit="1"/>
      <protection locked="0"/>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29">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39</xdr:row>
          <xdr:rowOff>0</xdr:rowOff>
        </xdr:from>
        <xdr:to>
          <xdr:col>27</xdr:col>
          <xdr:colOff>137160</xdr:colOff>
          <xdr:row>61</xdr:row>
          <xdr:rowOff>30480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topLeftCell="A5" workbookViewId="0">
      <selection activeCell="B5" sqref="B5"/>
    </sheetView>
  </sheetViews>
  <sheetFormatPr defaultRowHeight="12.6"/>
  <cols>
    <col min="1" max="1" width="2" style="31" customWidth="1"/>
    <col min="2" max="2" width="7.77734375" style="31" customWidth="1"/>
    <col min="3" max="3" width="86.109375" style="31" customWidth="1"/>
    <col min="4" max="16384" width="8.88671875" style="31"/>
  </cols>
  <sheetData>
    <row r="1" spans="1:3">
      <c r="A1" s="29"/>
      <c r="B1" s="29"/>
      <c r="C1" s="30"/>
    </row>
    <row r="2" spans="1:3" ht="18.600000000000001">
      <c r="A2" s="29"/>
      <c r="B2" s="32" t="s">
        <v>2</v>
      </c>
      <c r="C2" s="33"/>
    </row>
    <row r="3" spans="1:3" ht="16.2">
      <c r="A3" s="29"/>
      <c r="B3" s="34"/>
      <c r="C3" s="33"/>
    </row>
    <row r="4" spans="1:3" ht="13.8">
      <c r="A4" s="29"/>
      <c r="B4" s="35" t="s">
        <v>168</v>
      </c>
      <c r="C4" s="33"/>
    </row>
    <row r="5" spans="1:3" ht="13.8">
      <c r="A5" s="29"/>
      <c r="B5" s="29"/>
      <c r="C5" s="33"/>
    </row>
    <row r="6" spans="1:3" ht="13.8">
      <c r="A6" s="29"/>
      <c r="B6" s="36" t="s">
        <v>47</v>
      </c>
      <c r="C6" s="37" t="s">
        <v>55</v>
      </c>
    </row>
    <row r="7" spans="1:3" ht="70.5" customHeight="1">
      <c r="A7" s="29"/>
      <c r="B7" s="38">
        <v>1</v>
      </c>
      <c r="C7" s="39" t="s">
        <v>42</v>
      </c>
    </row>
    <row r="8" spans="1:3" ht="70.5" customHeight="1">
      <c r="A8" s="29"/>
      <c r="B8" s="38">
        <v>2</v>
      </c>
      <c r="C8" s="39" t="s">
        <v>126</v>
      </c>
    </row>
    <row r="9" spans="1:3" ht="70.5" customHeight="1">
      <c r="A9" s="29"/>
      <c r="B9" s="38">
        <v>3</v>
      </c>
      <c r="C9" s="39" t="s">
        <v>41</v>
      </c>
    </row>
    <row r="10" spans="1:3" ht="70.5" customHeight="1">
      <c r="A10" s="29"/>
      <c r="B10" s="38">
        <v>4</v>
      </c>
      <c r="C10" s="39" t="s">
        <v>91</v>
      </c>
    </row>
    <row r="11" spans="1:3" ht="70.5" customHeight="1">
      <c r="A11" s="29"/>
      <c r="B11" s="38">
        <v>5</v>
      </c>
      <c r="C11" s="39" t="s">
        <v>169</v>
      </c>
    </row>
    <row r="12" spans="1:3" ht="70.5" customHeight="1">
      <c r="A12" s="29"/>
      <c r="B12" s="38">
        <v>6</v>
      </c>
      <c r="C12" s="40" t="s">
        <v>59</v>
      </c>
    </row>
    <row r="13" spans="1:3" ht="170.25" customHeight="1">
      <c r="A13" s="29"/>
      <c r="B13" s="38">
        <v>7</v>
      </c>
      <c r="C13" s="41" t="s">
        <v>170</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4"/>
  <sheetViews>
    <sheetView topLeftCell="A7" workbookViewId="0">
      <selection activeCell="AK4" sqref="AK4:AP4"/>
    </sheetView>
  </sheetViews>
  <sheetFormatPr defaultRowHeight="13.2"/>
  <cols>
    <col min="1" max="42" width="2.109375" customWidth="1"/>
    <col min="47" max="47" width="48.6640625" bestFit="1" customWidth="1"/>
  </cols>
  <sheetData>
    <row r="1" spans="1:43">
      <c r="A1" s="2" t="s">
        <v>71</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79" t="s">
        <v>4</v>
      </c>
      <c r="B3" s="380"/>
      <c r="C3" s="381"/>
      <c r="D3" s="5" t="s">
        <v>147</v>
      </c>
      <c r="E3" s="8"/>
      <c r="F3" s="8"/>
      <c r="G3" s="10"/>
      <c r="H3" s="10"/>
      <c r="I3" s="10"/>
      <c r="J3" s="10"/>
      <c r="K3" s="10"/>
      <c r="L3" s="10"/>
      <c r="M3" s="16"/>
      <c r="N3" s="394"/>
      <c r="O3" s="395"/>
      <c r="P3" s="395"/>
      <c r="Q3" s="395"/>
      <c r="R3" s="396"/>
      <c r="S3" s="20"/>
      <c r="T3" s="20"/>
      <c r="U3" s="20"/>
      <c r="V3" s="20"/>
      <c r="W3" s="20"/>
      <c r="X3" s="20"/>
      <c r="Y3" s="20"/>
      <c r="Z3" s="20"/>
      <c r="AA3" s="20"/>
      <c r="AB3" s="20"/>
      <c r="AC3" s="20"/>
      <c r="AD3" s="20"/>
      <c r="AE3" s="20"/>
      <c r="AF3" s="20"/>
      <c r="AG3" s="20"/>
      <c r="AH3" s="20"/>
      <c r="AI3" s="20"/>
      <c r="AJ3" s="23"/>
      <c r="AK3" s="23"/>
      <c r="AL3" s="23"/>
      <c r="AM3" s="23"/>
      <c r="AN3" s="23"/>
      <c r="AO3" s="23"/>
      <c r="AP3" s="25"/>
    </row>
    <row r="4" spans="1:43" ht="42" customHeight="1">
      <c r="A4" s="382"/>
      <c r="B4" s="383"/>
      <c r="C4" s="384"/>
      <c r="D4" s="6" t="s">
        <v>34</v>
      </c>
      <c r="E4" s="9"/>
      <c r="F4" s="9"/>
      <c r="G4" s="11"/>
      <c r="H4" s="11"/>
      <c r="I4" s="11"/>
      <c r="J4" s="11"/>
      <c r="K4" s="11"/>
      <c r="L4" s="11"/>
      <c r="M4" s="17"/>
      <c r="N4" s="397"/>
      <c r="O4" s="398"/>
      <c r="P4" s="398"/>
      <c r="Q4" s="398"/>
      <c r="R4" s="398"/>
      <c r="S4" s="398"/>
      <c r="T4" s="398"/>
      <c r="U4" s="398"/>
      <c r="V4" s="398"/>
      <c r="W4" s="398"/>
      <c r="X4" s="398"/>
      <c r="Y4" s="398"/>
      <c r="Z4" s="398"/>
      <c r="AA4" s="398"/>
      <c r="AB4" s="398"/>
      <c r="AC4" s="398"/>
      <c r="AD4" s="398"/>
      <c r="AE4" s="398"/>
      <c r="AF4" s="399" t="s">
        <v>60</v>
      </c>
      <c r="AG4" s="400"/>
      <c r="AH4" s="400"/>
      <c r="AI4" s="400"/>
      <c r="AJ4" s="400"/>
      <c r="AK4" s="487"/>
      <c r="AL4" s="335"/>
      <c r="AM4" s="335"/>
      <c r="AN4" s="335"/>
      <c r="AO4" s="335"/>
      <c r="AP4" s="336"/>
    </row>
    <row r="5" spans="1:43" ht="42" customHeight="1">
      <c r="A5" s="382"/>
      <c r="B5" s="383"/>
      <c r="C5" s="384"/>
      <c r="D5" s="7" t="s">
        <v>1</v>
      </c>
      <c r="E5" s="3"/>
      <c r="F5" s="3"/>
      <c r="G5" s="4"/>
      <c r="H5" s="4"/>
      <c r="I5" s="4"/>
      <c r="J5" s="4"/>
      <c r="K5" s="4"/>
      <c r="L5" s="4"/>
      <c r="M5" s="18"/>
      <c r="N5" s="401"/>
      <c r="O5" s="401"/>
      <c r="P5" s="401"/>
      <c r="Q5" s="401"/>
      <c r="R5" s="401"/>
      <c r="S5" s="401"/>
      <c r="T5" s="401"/>
      <c r="U5" s="401"/>
      <c r="V5" s="401"/>
      <c r="W5" s="401"/>
      <c r="X5" s="401"/>
      <c r="Y5" s="401"/>
      <c r="Z5" s="401"/>
      <c r="AA5" s="401"/>
      <c r="AB5" s="401"/>
      <c r="AC5" s="401"/>
      <c r="AD5" s="401"/>
      <c r="AE5" s="402"/>
      <c r="AF5" s="403" t="s">
        <v>73</v>
      </c>
      <c r="AG5" s="404"/>
      <c r="AH5" s="405"/>
      <c r="AI5" s="405"/>
      <c r="AJ5" s="24" t="s">
        <v>52</v>
      </c>
      <c r="AK5" s="403" t="s">
        <v>46</v>
      </c>
      <c r="AL5" s="404"/>
      <c r="AM5" s="405"/>
      <c r="AN5" s="405"/>
      <c r="AO5" s="24" t="s">
        <v>52</v>
      </c>
      <c r="AP5" s="26"/>
      <c r="AQ5" s="27"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82"/>
      <c r="B6" s="383"/>
      <c r="C6" s="384"/>
      <c r="D6" s="388" t="s">
        <v>45</v>
      </c>
      <c r="E6" s="389"/>
      <c r="F6" s="389"/>
      <c r="G6" s="389"/>
      <c r="H6" s="389"/>
      <c r="I6" s="389"/>
      <c r="J6" s="389"/>
      <c r="K6" s="389"/>
      <c r="L6" s="389"/>
      <c r="M6" s="390"/>
      <c r="N6" s="19" t="s">
        <v>6</v>
      </c>
      <c r="O6" s="19"/>
      <c r="P6" s="19"/>
      <c r="Q6" s="19"/>
      <c r="R6" s="19"/>
      <c r="S6" s="369"/>
      <c r="T6" s="369"/>
      <c r="U6" s="19" t="s">
        <v>8</v>
      </c>
      <c r="V6" s="369"/>
      <c r="W6" s="369"/>
      <c r="X6" s="369"/>
      <c r="Y6" s="21"/>
      <c r="Z6" s="19" t="s">
        <v>18</v>
      </c>
      <c r="AA6" s="19"/>
      <c r="AB6" s="19"/>
      <c r="AC6" s="19"/>
      <c r="AD6" s="19"/>
      <c r="AE6" s="19"/>
      <c r="AF6" s="370"/>
      <c r="AG6" s="370"/>
      <c r="AH6" s="370"/>
      <c r="AI6" s="370"/>
      <c r="AJ6" s="370"/>
      <c r="AK6" s="370"/>
      <c r="AL6" s="370"/>
      <c r="AM6" s="370"/>
      <c r="AN6" s="370"/>
      <c r="AO6" s="370"/>
      <c r="AP6" s="371"/>
    </row>
    <row r="7" spans="1:43" ht="42" customHeight="1">
      <c r="A7" s="385"/>
      <c r="B7" s="386"/>
      <c r="C7" s="387"/>
      <c r="D7" s="391"/>
      <c r="E7" s="392"/>
      <c r="F7" s="392"/>
      <c r="G7" s="392"/>
      <c r="H7" s="392"/>
      <c r="I7" s="392"/>
      <c r="J7" s="392"/>
      <c r="K7" s="392"/>
      <c r="L7" s="392"/>
      <c r="M7" s="393"/>
      <c r="N7" s="372"/>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4"/>
    </row>
    <row r="8" spans="1:43">
      <c r="A8" s="4"/>
      <c r="B8" s="4"/>
      <c r="C8" s="4"/>
      <c r="D8" s="4"/>
      <c r="E8" s="4"/>
      <c r="F8" s="4"/>
      <c r="G8" s="4"/>
      <c r="H8" s="4"/>
      <c r="I8" s="4"/>
      <c r="J8" s="4"/>
      <c r="K8" s="14"/>
      <c r="L8" s="15"/>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75" t="s">
        <v>31</v>
      </c>
      <c r="B9" s="376"/>
      <c r="C9" s="376"/>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8"/>
    </row>
    <row r="10" spans="1:43" ht="29.25" customHeight="1">
      <c r="A10" s="359"/>
      <c r="B10" s="360"/>
      <c r="C10" s="361"/>
      <c r="D10" s="367" t="s">
        <v>167</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8"/>
    </row>
    <row r="11" spans="1:43" ht="29.25" customHeight="1">
      <c r="A11" s="359"/>
      <c r="B11" s="360"/>
      <c r="C11" s="361"/>
      <c r="D11" s="362" t="s">
        <v>54</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3"/>
    </row>
    <row r="12" spans="1:43" ht="29.25" customHeight="1">
      <c r="A12" s="359"/>
      <c r="B12" s="360"/>
      <c r="C12" s="361"/>
      <c r="D12" s="362" t="s">
        <v>53</v>
      </c>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row>
    <row r="13" spans="1:43" ht="29.25" customHeight="1">
      <c r="A13" s="359"/>
      <c r="B13" s="360"/>
      <c r="C13" s="361"/>
      <c r="D13" s="362" t="s">
        <v>32</v>
      </c>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3"/>
    </row>
    <row r="14" spans="1:43" ht="29.25" customHeight="1">
      <c r="A14" s="359"/>
      <c r="B14" s="360"/>
      <c r="C14" s="361"/>
      <c r="D14" s="362" t="s">
        <v>95</v>
      </c>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3"/>
    </row>
    <row r="15" spans="1:43" ht="29.25" customHeight="1">
      <c r="A15" s="359"/>
      <c r="B15" s="360"/>
      <c r="C15" s="361"/>
      <c r="D15" s="364" t="s">
        <v>130</v>
      </c>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6"/>
    </row>
    <row r="16" spans="1:43">
      <c r="A16" s="4"/>
      <c r="B16" s="4"/>
      <c r="C16" s="4"/>
      <c r="D16" s="4"/>
      <c r="E16" s="4"/>
      <c r="F16" s="4"/>
      <c r="G16" s="4"/>
      <c r="H16" s="4"/>
      <c r="I16" s="4"/>
      <c r="J16" s="4"/>
      <c r="K16" s="14"/>
      <c r="L16" s="15"/>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56" t="s">
        <v>11</v>
      </c>
      <c r="B17" s="357"/>
      <c r="C17" s="357"/>
      <c r="D17" s="357"/>
      <c r="E17" s="357"/>
      <c r="F17" s="357"/>
      <c r="G17" s="357"/>
      <c r="H17" s="357"/>
      <c r="I17" s="357"/>
      <c r="J17" s="357"/>
      <c r="K17" s="349" t="s">
        <v>7</v>
      </c>
      <c r="L17" s="349"/>
      <c r="M17" s="349"/>
      <c r="N17" s="349"/>
      <c r="O17" s="349"/>
      <c r="P17" s="349"/>
      <c r="Q17" s="349"/>
      <c r="R17" s="349" t="s">
        <v>51</v>
      </c>
      <c r="S17" s="349"/>
      <c r="T17" s="349"/>
      <c r="U17" s="349"/>
      <c r="V17" s="349"/>
      <c r="W17" s="349"/>
      <c r="X17" s="349"/>
      <c r="Y17" s="358" t="s">
        <v>76</v>
      </c>
      <c r="Z17" s="358"/>
      <c r="AA17" s="358"/>
      <c r="AB17" s="358"/>
      <c r="AC17" s="358"/>
      <c r="AD17" s="358"/>
      <c r="AE17" s="358"/>
      <c r="AF17" s="349" t="s">
        <v>79</v>
      </c>
      <c r="AG17" s="349"/>
      <c r="AH17" s="349"/>
      <c r="AI17" s="349"/>
      <c r="AJ17" s="349"/>
      <c r="AK17" s="349"/>
      <c r="AL17" s="350"/>
      <c r="AM17" s="3"/>
      <c r="AN17" s="3"/>
      <c r="AO17" s="3"/>
      <c r="AP17" s="3"/>
    </row>
    <row r="18" spans="1:43" ht="41.25" customHeight="1">
      <c r="A18" s="352">
        <f>IF(AH5="",0,AH5)</f>
        <v>0</v>
      </c>
      <c r="B18" s="353"/>
      <c r="C18" s="353"/>
      <c r="D18" s="353"/>
      <c r="E18" s="353"/>
      <c r="F18" s="353"/>
      <c r="G18" s="353"/>
      <c r="H18" s="353"/>
      <c r="I18" s="354"/>
      <c r="J18" s="13" t="s">
        <v>75</v>
      </c>
      <c r="K18" s="344">
        <v>13000</v>
      </c>
      <c r="L18" s="344"/>
      <c r="M18" s="344"/>
      <c r="N18" s="344"/>
      <c r="O18" s="345"/>
      <c r="P18" s="346" t="s">
        <v>134</v>
      </c>
      <c r="Q18" s="355"/>
      <c r="R18" s="344">
        <f>IF(AH5="",0,A18*K18)</f>
        <v>0</v>
      </c>
      <c r="S18" s="344"/>
      <c r="T18" s="344"/>
      <c r="U18" s="344"/>
      <c r="V18" s="345"/>
      <c r="W18" s="346" t="s">
        <v>134</v>
      </c>
      <c r="X18" s="355"/>
      <c r="Y18" s="342"/>
      <c r="Z18" s="343"/>
      <c r="AA18" s="343"/>
      <c r="AB18" s="343"/>
      <c r="AC18" s="343"/>
      <c r="AD18" s="343"/>
      <c r="AE18" s="22" t="s">
        <v>78</v>
      </c>
      <c r="AF18" s="344">
        <f>R18/12*Y18</f>
        <v>0</v>
      </c>
      <c r="AG18" s="344"/>
      <c r="AH18" s="344"/>
      <c r="AI18" s="344"/>
      <c r="AJ18" s="345"/>
      <c r="AK18" s="346" t="s">
        <v>134</v>
      </c>
      <c r="AL18" s="347"/>
      <c r="AM18" s="3"/>
      <c r="AN18" s="3"/>
      <c r="AO18" s="3"/>
      <c r="AP18" s="3"/>
      <c r="AQ18" s="28"/>
    </row>
    <row r="19" spans="1:43" ht="22.5" customHeight="1">
      <c r="A19" s="4"/>
      <c r="B19" s="4"/>
      <c r="C19" s="4"/>
      <c r="D19" s="4"/>
      <c r="E19" s="4"/>
      <c r="F19" s="4"/>
      <c r="G19" s="12"/>
      <c r="H19" s="4"/>
      <c r="I19" s="4"/>
      <c r="J19" s="4"/>
      <c r="K19" s="14"/>
      <c r="L19" s="15"/>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56" t="s">
        <v>68</v>
      </c>
      <c r="B20" s="357"/>
      <c r="C20" s="357"/>
      <c r="D20" s="357"/>
      <c r="E20" s="357"/>
      <c r="F20" s="357"/>
      <c r="G20" s="357"/>
      <c r="H20" s="357"/>
      <c r="I20" s="357"/>
      <c r="J20" s="357"/>
      <c r="K20" s="349" t="s">
        <v>7</v>
      </c>
      <c r="L20" s="349"/>
      <c r="M20" s="349"/>
      <c r="N20" s="349"/>
      <c r="O20" s="349"/>
      <c r="P20" s="349"/>
      <c r="Q20" s="349"/>
      <c r="R20" s="349" t="s">
        <v>51</v>
      </c>
      <c r="S20" s="349"/>
      <c r="T20" s="349"/>
      <c r="U20" s="349"/>
      <c r="V20" s="349"/>
      <c r="W20" s="349"/>
      <c r="X20" s="349"/>
      <c r="Y20" s="358" t="s">
        <v>76</v>
      </c>
      <c r="Z20" s="358"/>
      <c r="AA20" s="358"/>
      <c r="AB20" s="358"/>
      <c r="AC20" s="358"/>
      <c r="AD20" s="358"/>
      <c r="AE20" s="358"/>
      <c r="AF20" s="349" t="s">
        <v>80</v>
      </c>
      <c r="AG20" s="349"/>
      <c r="AH20" s="349"/>
      <c r="AI20" s="349"/>
      <c r="AJ20" s="349"/>
      <c r="AK20" s="349"/>
      <c r="AL20" s="350"/>
      <c r="AM20" s="3"/>
      <c r="AN20" s="3"/>
      <c r="AO20" s="3"/>
      <c r="AP20" s="3"/>
    </row>
    <row r="21" spans="1:43" ht="41.25" customHeight="1">
      <c r="A21" s="352">
        <f>IF(AM5="",0,AM5)</f>
        <v>0</v>
      </c>
      <c r="B21" s="353"/>
      <c r="C21" s="353"/>
      <c r="D21" s="353"/>
      <c r="E21" s="353"/>
      <c r="F21" s="353"/>
      <c r="G21" s="353"/>
      <c r="H21" s="353"/>
      <c r="I21" s="354"/>
      <c r="J21" s="13" t="s">
        <v>75</v>
      </c>
      <c r="K21" s="344">
        <v>9000</v>
      </c>
      <c r="L21" s="344"/>
      <c r="M21" s="344"/>
      <c r="N21" s="344"/>
      <c r="O21" s="345"/>
      <c r="P21" s="346" t="s">
        <v>134</v>
      </c>
      <c r="Q21" s="355"/>
      <c r="R21" s="344">
        <f>A21*K21</f>
        <v>0</v>
      </c>
      <c r="S21" s="344"/>
      <c r="T21" s="344"/>
      <c r="U21" s="344"/>
      <c r="V21" s="345"/>
      <c r="W21" s="346" t="s">
        <v>134</v>
      </c>
      <c r="X21" s="355"/>
      <c r="Y21" s="342"/>
      <c r="Z21" s="343"/>
      <c r="AA21" s="343"/>
      <c r="AB21" s="343"/>
      <c r="AC21" s="343"/>
      <c r="AD21" s="343"/>
      <c r="AE21" s="22" t="s">
        <v>78</v>
      </c>
      <c r="AF21" s="344">
        <f>R21/12*Y21</f>
        <v>0</v>
      </c>
      <c r="AG21" s="344"/>
      <c r="AH21" s="344"/>
      <c r="AI21" s="344"/>
      <c r="AJ21" s="345"/>
      <c r="AK21" s="346" t="s">
        <v>134</v>
      </c>
      <c r="AL21" s="347"/>
      <c r="AM21" s="3"/>
      <c r="AN21" s="3"/>
      <c r="AO21" s="3"/>
      <c r="AP21" s="3"/>
      <c r="AQ21" s="28"/>
    </row>
    <row r="22" spans="1:43" ht="22.5" customHeight="1">
      <c r="A22" s="4"/>
      <c r="B22" s="4"/>
      <c r="C22" s="4"/>
      <c r="D22" s="4"/>
      <c r="E22" s="4"/>
      <c r="F22" s="4"/>
      <c r="G22" s="4"/>
      <c r="H22" s="4"/>
      <c r="I22" s="4"/>
      <c r="J22" s="4"/>
      <c r="K22" s="14"/>
      <c r="L22" s="15"/>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48" t="s">
        <v>62</v>
      </c>
      <c r="AK23" s="349"/>
      <c r="AL23" s="349"/>
      <c r="AM23" s="349"/>
      <c r="AN23" s="349"/>
      <c r="AO23" s="349"/>
      <c r="AP23" s="350"/>
    </row>
    <row r="24" spans="1:43" ht="40.5" customHeight="1">
      <c r="AJ24" s="351">
        <f>AF18+AF21</f>
        <v>0</v>
      </c>
      <c r="AK24" s="344"/>
      <c r="AL24" s="344"/>
      <c r="AM24" s="344"/>
      <c r="AN24" s="345"/>
      <c r="AO24" s="346" t="s">
        <v>134</v>
      </c>
      <c r="AP24" s="347"/>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69" priority="2">
      <formula>LEN(TRIM(Y21))=0</formula>
    </cfRule>
  </conditionalFormatting>
  <conditionalFormatting sqref="Y18:AD18">
    <cfRule type="containsBlanks" dxfId="68" priority="3">
      <formula>LEN(TRIM(Y18))=0</formula>
    </cfRule>
  </conditionalFormatting>
  <conditionalFormatting sqref="N5:AE5">
    <cfRule type="containsBlanks" dxfId="67" priority="4">
      <formula>LEN(TRIM(N5))=0</formula>
    </cfRule>
  </conditionalFormatting>
  <conditionalFormatting sqref="N3:R3">
    <cfRule type="containsBlanks" dxfId="66" priority="5">
      <formula>LEN(TRIM(N3))=0</formula>
    </cfRule>
  </conditionalFormatting>
  <conditionalFormatting sqref="AM5:AN5">
    <cfRule type="containsBlanks" dxfId="64" priority="24">
      <formula>LEN(TRIM(AM5))=0</formula>
    </cfRule>
  </conditionalFormatting>
  <conditionalFormatting sqref="N7:AP7">
    <cfRule type="containsBlanks" dxfId="63" priority="30">
      <formula>LEN(TRIM(N7))=0</formula>
    </cfRule>
  </conditionalFormatting>
  <conditionalFormatting sqref="N4:AE4">
    <cfRule type="containsBlanks" dxfId="62" priority="29">
      <formula>LEN(TRIM(N4))=0</formula>
    </cfRule>
  </conditionalFormatting>
  <conditionalFormatting sqref="AH5:AI5">
    <cfRule type="containsBlanks" dxfId="61" priority="27">
      <formula>LEN(TRIM(AH5))=0</formula>
    </cfRule>
  </conditionalFormatting>
  <conditionalFormatting sqref="S6:T6 V6:X6">
    <cfRule type="containsBlanks" dxfId="60" priority="26">
      <formula>LEN(TRIM(S6))=0</formula>
    </cfRule>
  </conditionalFormatting>
  <conditionalFormatting sqref="A10:A15">
    <cfRule type="containsBlanks" dxfId="59" priority="25">
      <formula>LEN(TRIM(A10))=0</formula>
    </cfRule>
  </conditionalFormatting>
  <conditionalFormatting sqref="AK4">
    <cfRule type="containsBlanks" dxfId="4" priority="1">
      <formula>LEN(TRIM(AK4))=0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4000000}">
      <formula1>9</formula1>
      <formula2>10</formula2>
    </dataValidation>
    <dataValidation type="list" allowBlank="1" showInputMessage="1" showErrorMessage="1" sqref="N5:AE5" xr:uid="{00000000-0002-0000-09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900-000006000000}">
      <formula1>"12,11,10,9,8,7,6,5,4,3,2,1"</formula1>
    </dataValidation>
    <dataValidation type="date" allowBlank="1" showInputMessage="1" showErrorMessage="1" sqref="AK4:AP4" xr:uid="{3393599F-6826-46C8-BD21-203E95132F5F}">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4"/>
  <sheetViews>
    <sheetView topLeftCell="A6" workbookViewId="0">
      <selection activeCell="AK4" sqref="AK4:AP4"/>
    </sheetView>
  </sheetViews>
  <sheetFormatPr defaultRowHeight="13.2"/>
  <cols>
    <col min="1" max="42" width="2.109375" customWidth="1"/>
    <col min="47" max="47" width="48.6640625" bestFit="1" customWidth="1"/>
  </cols>
  <sheetData>
    <row r="1" spans="1:43">
      <c r="A1" s="2" t="s">
        <v>71</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79" t="s">
        <v>4</v>
      </c>
      <c r="B3" s="380"/>
      <c r="C3" s="381"/>
      <c r="D3" s="5" t="s">
        <v>147</v>
      </c>
      <c r="E3" s="8"/>
      <c r="F3" s="8"/>
      <c r="G3" s="10"/>
      <c r="H3" s="10"/>
      <c r="I3" s="10"/>
      <c r="J3" s="10"/>
      <c r="K3" s="10"/>
      <c r="L3" s="10"/>
      <c r="M3" s="16"/>
      <c r="N3" s="394"/>
      <c r="O3" s="395"/>
      <c r="P3" s="395"/>
      <c r="Q3" s="395"/>
      <c r="R3" s="396"/>
      <c r="S3" s="20"/>
      <c r="T3" s="20"/>
      <c r="U3" s="20"/>
      <c r="V3" s="20"/>
      <c r="W3" s="20"/>
      <c r="X3" s="20"/>
      <c r="Y3" s="20"/>
      <c r="Z3" s="20"/>
      <c r="AA3" s="20"/>
      <c r="AB3" s="20"/>
      <c r="AC3" s="20"/>
      <c r="AD3" s="20"/>
      <c r="AE3" s="20"/>
      <c r="AF3" s="20"/>
      <c r="AG3" s="20"/>
      <c r="AH3" s="20"/>
      <c r="AI3" s="20"/>
      <c r="AJ3" s="23"/>
      <c r="AK3" s="23"/>
      <c r="AL3" s="23"/>
      <c r="AM3" s="23"/>
      <c r="AN3" s="23"/>
      <c r="AO3" s="23"/>
      <c r="AP3" s="25"/>
    </row>
    <row r="4" spans="1:43" ht="42" customHeight="1">
      <c r="A4" s="382"/>
      <c r="B4" s="383"/>
      <c r="C4" s="384"/>
      <c r="D4" s="6" t="s">
        <v>34</v>
      </c>
      <c r="E4" s="9"/>
      <c r="F4" s="9"/>
      <c r="G4" s="11"/>
      <c r="H4" s="11"/>
      <c r="I4" s="11"/>
      <c r="J4" s="11"/>
      <c r="K4" s="11"/>
      <c r="L4" s="11"/>
      <c r="M4" s="17"/>
      <c r="N4" s="397"/>
      <c r="O4" s="398"/>
      <c r="P4" s="398"/>
      <c r="Q4" s="398"/>
      <c r="R4" s="398"/>
      <c r="S4" s="398"/>
      <c r="T4" s="398"/>
      <c r="U4" s="398"/>
      <c r="V4" s="398"/>
      <c r="W4" s="398"/>
      <c r="X4" s="398"/>
      <c r="Y4" s="398"/>
      <c r="Z4" s="398"/>
      <c r="AA4" s="398"/>
      <c r="AB4" s="398"/>
      <c r="AC4" s="398"/>
      <c r="AD4" s="398"/>
      <c r="AE4" s="398"/>
      <c r="AF4" s="399" t="s">
        <v>60</v>
      </c>
      <c r="AG4" s="400"/>
      <c r="AH4" s="400"/>
      <c r="AI4" s="400"/>
      <c r="AJ4" s="400"/>
      <c r="AK4" s="487"/>
      <c r="AL4" s="335"/>
      <c r="AM4" s="335"/>
      <c r="AN4" s="335"/>
      <c r="AO4" s="335"/>
      <c r="AP4" s="336"/>
    </row>
    <row r="5" spans="1:43" ht="42" customHeight="1">
      <c r="A5" s="382"/>
      <c r="B5" s="383"/>
      <c r="C5" s="384"/>
      <c r="D5" s="7" t="s">
        <v>1</v>
      </c>
      <c r="E5" s="3"/>
      <c r="F5" s="3"/>
      <c r="G5" s="4"/>
      <c r="H5" s="4"/>
      <c r="I5" s="4"/>
      <c r="J5" s="4"/>
      <c r="K5" s="4"/>
      <c r="L5" s="4"/>
      <c r="M5" s="18"/>
      <c r="N5" s="401"/>
      <c r="O5" s="401"/>
      <c r="P5" s="401"/>
      <c r="Q5" s="401"/>
      <c r="R5" s="401"/>
      <c r="S5" s="401"/>
      <c r="T5" s="401"/>
      <c r="U5" s="401"/>
      <c r="V5" s="401"/>
      <c r="W5" s="401"/>
      <c r="X5" s="401"/>
      <c r="Y5" s="401"/>
      <c r="Z5" s="401"/>
      <c r="AA5" s="401"/>
      <c r="AB5" s="401"/>
      <c r="AC5" s="401"/>
      <c r="AD5" s="401"/>
      <c r="AE5" s="402"/>
      <c r="AF5" s="403" t="s">
        <v>73</v>
      </c>
      <c r="AG5" s="404"/>
      <c r="AH5" s="405"/>
      <c r="AI5" s="405"/>
      <c r="AJ5" s="24" t="s">
        <v>52</v>
      </c>
      <c r="AK5" s="403" t="s">
        <v>46</v>
      </c>
      <c r="AL5" s="404"/>
      <c r="AM5" s="405"/>
      <c r="AN5" s="405"/>
      <c r="AO5" s="24" t="s">
        <v>52</v>
      </c>
      <c r="AP5" s="26"/>
      <c r="AQ5" s="27"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82"/>
      <c r="B6" s="383"/>
      <c r="C6" s="384"/>
      <c r="D6" s="388" t="s">
        <v>45</v>
      </c>
      <c r="E6" s="389"/>
      <c r="F6" s="389"/>
      <c r="G6" s="389"/>
      <c r="H6" s="389"/>
      <c r="I6" s="389"/>
      <c r="J6" s="389"/>
      <c r="K6" s="389"/>
      <c r="L6" s="389"/>
      <c r="M6" s="390"/>
      <c r="N6" s="19" t="s">
        <v>6</v>
      </c>
      <c r="O6" s="19"/>
      <c r="P6" s="19"/>
      <c r="Q6" s="19"/>
      <c r="R6" s="19"/>
      <c r="S6" s="369"/>
      <c r="T6" s="369"/>
      <c r="U6" s="19" t="s">
        <v>8</v>
      </c>
      <c r="V6" s="369"/>
      <c r="W6" s="369"/>
      <c r="X6" s="369"/>
      <c r="Y6" s="21"/>
      <c r="Z6" s="19" t="s">
        <v>18</v>
      </c>
      <c r="AA6" s="19"/>
      <c r="AB6" s="19"/>
      <c r="AC6" s="19"/>
      <c r="AD6" s="19"/>
      <c r="AE6" s="19"/>
      <c r="AF6" s="370"/>
      <c r="AG6" s="370"/>
      <c r="AH6" s="370"/>
      <c r="AI6" s="370"/>
      <c r="AJ6" s="370"/>
      <c r="AK6" s="370"/>
      <c r="AL6" s="370"/>
      <c r="AM6" s="370"/>
      <c r="AN6" s="370"/>
      <c r="AO6" s="370"/>
      <c r="AP6" s="371"/>
    </row>
    <row r="7" spans="1:43" ht="42" customHeight="1">
      <c r="A7" s="385"/>
      <c r="B7" s="386"/>
      <c r="C7" s="387"/>
      <c r="D7" s="391"/>
      <c r="E7" s="392"/>
      <c r="F7" s="392"/>
      <c r="G7" s="392"/>
      <c r="H7" s="392"/>
      <c r="I7" s="392"/>
      <c r="J7" s="392"/>
      <c r="K7" s="392"/>
      <c r="L7" s="392"/>
      <c r="M7" s="393"/>
      <c r="N7" s="372"/>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4"/>
    </row>
    <row r="8" spans="1:43">
      <c r="A8" s="4"/>
      <c r="B8" s="4"/>
      <c r="C8" s="4"/>
      <c r="D8" s="4"/>
      <c r="E8" s="4"/>
      <c r="F8" s="4"/>
      <c r="G8" s="4"/>
      <c r="H8" s="4"/>
      <c r="I8" s="4"/>
      <c r="J8" s="4"/>
      <c r="K8" s="14"/>
      <c r="L8" s="15"/>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75" t="s">
        <v>31</v>
      </c>
      <c r="B9" s="376"/>
      <c r="C9" s="376"/>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8"/>
    </row>
    <row r="10" spans="1:43" ht="29.25" customHeight="1">
      <c r="A10" s="359"/>
      <c r="B10" s="360"/>
      <c r="C10" s="361"/>
      <c r="D10" s="367" t="s">
        <v>167</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8"/>
    </row>
    <row r="11" spans="1:43" ht="29.25" customHeight="1">
      <c r="A11" s="359"/>
      <c r="B11" s="360"/>
      <c r="C11" s="361"/>
      <c r="D11" s="362" t="s">
        <v>54</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3"/>
    </row>
    <row r="12" spans="1:43" ht="29.25" customHeight="1">
      <c r="A12" s="359"/>
      <c r="B12" s="360"/>
      <c r="C12" s="361"/>
      <c r="D12" s="362" t="s">
        <v>53</v>
      </c>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row>
    <row r="13" spans="1:43" ht="29.25" customHeight="1">
      <c r="A13" s="359"/>
      <c r="B13" s="360"/>
      <c r="C13" s="361"/>
      <c r="D13" s="362" t="s">
        <v>32</v>
      </c>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3"/>
    </row>
    <row r="14" spans="1:43" ht="29.25" customHeight="1">
      <c r="A14" s="359"/>
      <c r="B14" s="360"/>
      <c r="C14" s="361"/>
      <c r="D14" s="362" t="s">
        <v>95</v>
      </c>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3"/>
    </row>
    <row r="15" spans="1:43" ht="29.25" customHeight="1">
      <c r="A15" s="359"/>
      <c r="B15" s="360"/>
      <c r="C15" s="361"/>
      <c r="D15" s="364" t="s">
        <v>130</v>
      </c>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6"/>
    </row>
    <row r="16" spans="1:43">
      <c r="A16" s="4"/>
      <c r="B16" s="4"/>
      <c r="C16" s="4"/>
      <c r="D16" s="4"/>
      <c r="E16" s="4"/>
      <c r="F16" s="4"/>
      <c r="G16" s="4"/>
      <c r="H16" s="4"/>
      <c r="I16" s="4"/>
      <c r="J16" s="4"/>
      <c r="K16" s="14"/>
      <c r="L16" s="15"/>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56" t="s">
        <v>11</v>
      </c>
      <c r="B17" s="357"/>
      <c r="C17" s="357"/>
      <c r="D17" s="357"/>
      <c r="E17" s="357"/>
      <c r="F17" s="357"/>
      <c r="G17" s="357"/>
      <c r="H17" s="357"/>
      <c r="I17" s="357"/>
      <c r="J17" s="357"/>
      <c r="K17" s="349" t="s">
        <v>7</v>
      </c>
      <c r="L17" s="349"/>
      <c r="M17" s="349"/>
      <c r="N17" s="349"/>
      <c r="O17" s="349"/>
      <c r="P17" s="349"/>
      <c r="Q17" s="349"/>
      <c r="R17" s="349" t="s">
        <v>51</v>
      </c>
      <c r="S17" s="349"/>
      <c r="T17" s="349"/>
      <c r="U17" s="349"/>
      <c r="V17" s="349"/>
      <c r="W17" s="349"/>
      <c r="X17" s="349"/>
      <c r="Y17" s="358" t="s">
        <v>76</v>
      </c>
      <c r="Z17" s="358"/>
      <c r="AA17" s="358"/>
      <c r="AB17" s="358"/>
      <c r="AC17" s="358"/>
      <c r="AD17" s="358"/>
      <c r="AE17" s="358"/>
      <c r="AF17" s="349" t="s">
        <v>79</v>
      </c>
      <c r="AG17" s="349"/>
      <c r="AH17" s="349"/>
      <c r="AI17" s="349"/>
      <c r="AJ17" s="349"/>
      <c r="AK17" s="349"/>
      <c r="AL17" s="350"/>
      <c r="AM17" s="3"/>
      <c r="AN17" s="3"/>
      <c r="AO17" s="3"/>
      <c r="AP17" s="3"/>
    </row>
    <row r="18" spans="1:43" ht="41.25" customHeight="1">
      <c r="A18" s="352">
        <f>IF(AH5="",0,AH5)</f>
        <v>0</v>
      </c>
      <c r="B18" s="353"/>
      <c r="C18" s="353"/>
      <c r="D18" s="353"/>
      <c r="E18" s="353"/>
      <c r="F18" s="353"/>
      <c r="G18" s="353"/>
      <c r="H18" s="353"/>
      <c r="I18" s="354"/>
      <c r="J18" s="13" t="s">
        <v>75</v>
      </c>
      <c r="K18" s="344">
        <v>13000</v>
      </c>
      <c r="L18" s="344"/>
      <c r="M18" s="344"/>
      <c r="N18" s="344"/>
      <c r="O18" s="345"/>
      <c r="P18" s="346" t="s">
        <v>134</v>
      </c>
      <c r="Q18" s="355"/>
      <c r="R18" s="344">
        <f>IF(AH5="",0,A18*K18)</f>
        <v>0</v>
      </c>
      <c r="S18" s="344"/>
      <c r="T18" s="344"/>
      <c r="U18" s="344"/>
      <c r="V18" s="345"/>
      <c r="W18" s="346" t="s">
        <v>134</v>
      </c>
      <c r="X18" s="355"/>
      <c r="Y18" s="342"/>
      <c r="Z18" s="343"/>
      <c r="AA18" s="343"/>
      <c r="AB18" s="343"/>
      <c r="AC18" s="343"/>
      <c r="AD18" s="343"/>
      <c r="AE18" s="22" t="s">
        <v>78</v>
      </c>
      <c r="AF18" s="344">
        <f>R18/12*Y18</f>
        <v>0</v>
      </c>
      <c r="AG18" s="344"/>
      <c r="AH18" s="344"/>
      <c r="AI18" s="344"/>
      <c r="AJ18" s="345"/>
      <c r="AK18" s="346" t="s">
        <v>134</v>
      </c>
      <c r="AL18" s="347"/>
      <c r="AM18" s="3"/>
      <c r="AN18" s="3"/>
      <c r="AO18" s="3"/>
      <c r="AP18" s="3"/>
      <c r="AQ18" s="28"/>
    </row>
    <row r="19" spans="1:43" ht="22.5" customHeight="1">
      <c r="A19" s="4"/>
      <c r="B19" s="4"/>
      <c r="C19" s="4"/>
      <c r="D19" s="4"/>
      <c r="E19" s="4"/>
      <c r="F19" s="4"/>
      <c r="G19" s="12"/>
      <c r="H19" s="4"/>
      <c r="I19" s="4"/>
      <c r="J19" s="4"/>
      <c r="K19" s="14"/>
      <c r="L19" s="15"/>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56" t="s">
        <v>68</v>
      </c>
      <c r="B20" s="357"/>
      <c r="C20" s="357"/>
      <c r="D20" s="357"/>
      <c r="E20" s="357"/>
      <c r="F20" s="357"/>
      <c r="G20" s="357"/>
      <c r="H20" s="357"/>
      <c r="I20" s="357"/>
      <c r="J20" s="357"/>
      <c r="K20" s="349" t="s">
        <v>7</v>
      </c>
      <c r="L20" s="349"/>
      <c r="M20" s="349"/>
      <c r="N20" s="349"/>
      <c r="O20" s="349"/>
      <c r="P20" s="349"/>
      <c r="Q20" s="349"/>
      <c r="R20" s="349" t="s">
        <v>51</v>
      </c>
      <c r="S20" s="349"/>
      <c r="T20" s="349"/>
      <c r="U20" s="349"/>
      <c r="V20" s="349"/>
      <c r="W20" s="349"/>
      <c r="X20" s="349"/>
      <c r="Y20" s="358" t="s">
        <v>76</v>
      </c>
      <c r="Z20" s="358"/>
      <c r="AA20" s="358"/>
      <c r="AB20" s="358"/>
      <c r="AC20" s="358"/>
      <c r="AD20" s="358"/>
      <c r="AE20" s="358"/>
      <c r="AF20" s="349" t="s">
        <v>80</v>
      </c>
      <c r="AG20" s="349"/>
      <c r="AH20" s="349"/>
      <c r="AI20" s="349"/>
      <c r="AJ20" s="349"/>
      <c r="AK20" s="349"/>
      <c r="AL20" s="350"/>
      <c r="AM20" s="3"/>
      <c r="AN20" s="3"/>
      <c r="AO20" s="3"/>
      <c r="AP20" s="3"/>
    </row>
    <row r="21" spans="1:43" ht="41.25" customHeight="1">
      <c r="A21" s="352">
        <f>IF(AM5="",0,AM5)</f>
        <v>0</v>
      </c>
      <c r="B21" s="353"/>
      <c r="C21" s="353"/>
      <c r="D21" s="353"/>
      <c r="E21" s="353"/>
      <c r="F21" s="353"/>
      <c r="G21" s="353"/>
      <c r="H21" s="353"/>
      <c r="I21" s="354"/>
      <c r="J21" s="13" t="s">
        <v>75</v>
      </c>
      <c r="K21" s="344">
        <v>9000</v>
      </c>
      <c r="L21" s="344"/>
      <c r="M21" s="344"/>
      <c r="N21" s="344"/>
      <c r="O21" s="345"/>
      <c r="P21" s="346" t="s">
        <v>134</v>
      </c>
      <c r="Q21" s="355"/>
      <c r="R21" s="344">
        <f>A21*K21</f>
        <v>0</v>
      </c>
      <c r="S21" s="344"/>
      <c r="T21" s="344"/>
      <c r="U21" s="344"/>
      <c r="V21" s="345"/>
      <c r="W21" s="346" t="s">
        <v>134</v>
      </c>
      <c r="X21" s="355"/>
      <c r="Y21" s="342"/>
      <c r="Z21" s="343"/>
      <c r="AA21" s="343"/>
      <c r="AB21" s="343"/>
      <c r="AC21" s="343"/>
      <c r="AD21" s="343"/>
      <c r="AE21" s="22" t="s">
        <v>78</v>
      </c>
      <c r="AF21" s="344">
        <f>R21/12*Y21</f>
        <v>0</v>
      </c>
      <c r="AG21" s="344"/>
      <c r="AH21" s="344"/>
      <c r="AI21" s="344"/>
      <c r="AJ21" s="345"/>
      <c r="AK21" s="346" t="s">
        <v>134</v>
      </c>
      <c r="AL21" s="347"/>
      <c r="AM21" s="3"/>
      <c r="AN21" s="3"/>
      <c r="AO21" s="3"/>
      <c r="AP21" s="3"/>
      <c r="AQ21" s="28"/>
    </row>
    <row r="22" spans="1:43" ht="22.5" customHeight="1">
      <c r="A22" s="4"/>
      <c r="B22" s="4"/>
      <c r="C22" s="4"/>
      <c r="D22" s="4"/>
      <c r="E22" s="4"/>
      <c r="F22" s="4"/>
      <c r="G22" s="4"/>
      <c r="H22" s="4"/>
      <c r="I22" s="4"/>
      <c r="J22" s="4"/>
      <c r="K22" s="14"/>
      <c r="L22" s="15"/>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48" t="s">
        <v>62</v>
      </c>
      <c r="AK23" s="349"/>
      <c r="AL23" s="349"/>
      <c r="AM23" s="349"/>
      <c r="AN23" s="349"/>
      <c r="AO23" s="349"/>
      <c r="AP23" s="350"/>
    </row>
    <row r="24" spans="1:43" ht="40.5" customHeight="1">
      <c r="AJ24" s="351">
        <f>AF18+AF21</f>
        <v>0</v>
      </c>
      <c r="AK24" s="344"/>
      <c r="AL24" s="344"/>
      <c r="AM24" s="344"/>
      <c r="AN24" s="345"/>
      <c r="AO24" s="346" t="s">
        <v>134</v>
      </c>
      <c r="AP24" s="347"/>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58" priority="2">
      <formula>LEN(TRIM(Y21))=0</formula>
    </cfRule>
  </conditionalFormatting>
  <conditionalFormatting sqref="Y18:AD18">
    <cfRule type="containsBlanks" dxfId="57" priority="3">
      <formula>LEN(TRIM(Y18))=0</formula>
    </cfRule>
  </conditionalFormatting>
  <conditionalFormatting sqref="N5:AE5">
    <cfRule type="containsBlanks" dxfId="56" priority="4">
      <formula>LEN(TRIM(N5))=0</formula>
    </cfRule>
  </conditionalFormatting>
  <conditionalFormatting sqref="N3:R3">
    <cfRule type="containsBlanks" dxfId="55" priority="5">
      <formula>LEN(TRIM(N3))=0</formula>
    </cfRule>
  </conditionalFormatting>
  <conditionalFormatting sqref="AM5:AN5">
    <cfRule type="containsBlanks" dxfId="53" priority="24">
      <formula>LEN(TRIM(AM5))=0</formula>
    </cfRule>
  </conditionalFormatting>
  <conditionalFormatting sqref="N7:AP7">
    <cfRule type="containsBlanks" dxfId="52" priority="30">
      <formula>LEN(TRIM(N7))=0</formula>
    </cfRule>
  </conditionalFormatting>
  <conditionalFormatting sqref="N4:AE4">
    <cfRule type="containsBlanks" dxfId="51" priority="29">
      <formula>LEN(TRIM(N4))=0</formula>
    </cfRule>
  </conditionalFormatting>
  <conditionalFormatting sqref="AH5:AI5">
    <cfRule type="containsBlanks" dxfId="50" priority="27">
      <formula>LEN(TRIM(AH5))=0</formula>
    </cfRule>
  </conditionalFormatting>
  <conditionalFormatting sqref="S6:T6 V6:X6">
    <cfRule type="containsBlanks" dxfId="49" priority="26">
      <formula>LEN(TRIM(S6))=0</formula>
    </cfRule>
  </conditionalFormatting>
  <conditionalFormatting sqref="A10:A15">
    <cfRule type="containsBlanks" dxfId="48" priority="25">
      <formula>LEN(TRIM(A10))=0</formula>
    </cfRule>
  </conditionalFormatting>
  <conditionalFormatting sqref="AK4">
    <cfRule type="containsBlanks" dxfId="5" priority="1">
      <formula>LEN(TRIM(AK4))=0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4000000}">
      <formula1>9</formula1>
      <formula2>10</formula2>
    </dataValidation>
    <dataValidation type="list" allowBlank="1" showInputMessage="1" showErrorMessage="1" sqref="N5:AE5" xr:uid="{00000000-0002-0000-0A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A00-000006000000}">
      <formula1>"12,11,10,9,8,7,6,5,4,3,2,1"</formula1>
    </dataValidation>
    <dataValidation type="date" allowBlank="1" showInputMessage="1" showErrorMessage="1" sqref="AK4:AP4" xr:uid="{FDB1761B-461C-4B73-B8D2-903029D607AD}">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24"/>
  <sheetViews>
    <sheetView topLeftCell="A7" workbookViewId="0">
      <selection activeCell="AK4" sqref="AK4:AP4"/>
    </sheetView>
  </sheetViews>
  <sheetFormatPr defaultRowHeight="13.2"/>
  <cols>
    <col min="1" max="42" width="2.109375" customWidth="1"/>
    <col min="47" max="47" width="48.6640625" bestFit="1" customWidth="1"/>
  </cols>
  <sheetData>
    <row r="1" spans="1:43">
      <c r="A1" s="2" t="s">
        <v>71</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79" t="s">
        <v>4</v>
      </c>
      <c r="B3" s="380"/>
      <c r="C3" s="381"/>
      <c r="D3" s="5" t="s">
        <v>147</v>
      </c>
      <c r="E3" s="8"/>
      <c r="F3" s="8"/>
      <c r="G3" s="10"/>
      <c r="H3" s="10"/>
      <c r="I3" s="10"/>
      <c r="J3" s="10"/>
      <c r="K3" s="10"/>
      <c r="L3" s="10"/>
      <c r="M3" s="16"/>
      <c r="N3" s="394"/>
      <c r="O3" s="395"/>
      <c r="P3" s="395"/>
      <c r="Q3" s="395"/>
      <c r="R3" s="396"/>
      <c r="S3" s="20"/>
      <c r="T3" s="20"/>
      <c r="U3" s="20"/>
      <c r="V3" s="20"/>
      <c r="W3" s="20"/>
      <c r="X3" s="20"/>
      <c r="Y3" s="20"/>
      <c r="Z3" s="20"/>
      <c r="AA3" s="20"/>
      <c r="AB3" s="20"/>
      <c r="AC3" s="20"/>
      <c r="AD3" s="20"/>
      <c r="AE3" s="20"/>
      <c r="AF3" s="20"/>
      <c r="AG3" s="20"/>
      <c r="AH3" s="20"/>
      <c r="AI3" s="20"/>
      <c r="AJ3" s="23"/>
      <c r="AK3" s="23"/>
      <c r="AL3" s="23"/>
      <c r="AM3" s="23"/>
      <c r="AN3" s="23"/>
      <c r="AO3" s="23"/>
      <c r="AP3" s="25"/>
    </row>
    <row r="4" spans="1:43" ht="42" customHeight="1">
      <c r="A4" s="382"/>
      <c r="B4" s="383"/>
      <c r="C4" s="384"/>
      <c r="D4" s="6" t="s">
        <v>34</v>
      </c>
      <c r="E4" s="9"/>
      <c r="F4" s="9"/>
      <c r="G4" s="11"/>
      <c r="H4" s="11"/>
      <c r="I4" s="11"/>
      <c r="J4" s="11"/>
      <c r="K4" s="11"/>
      <c r="L4" s="11"/>
      <c r="M4" s="17"/>
      <c r="N4" s="397"/>
      <c r="O4" s="398"/>
      <c r="P4" s="398"/>
      <c r="Q4" s="398"/>
      <c r="R4" s="398"/>
      <c r="S4" s="398"/>
      <c r="T4" s="398"/>
      <c r="U4" s="398"/>
      <c r="V4" s="398"/>
      <c r="W4" s="398"/>
      <c r="X4" s="398"/>
      <c r="Y4" s="398"/>
      <c r="Z4" s="398"/>
      <c r="AA4" s="398"/>
      <c r="AB4" s="398"/>
      <c r="AC4" s="398"/>
      <c r="AD4" s="398"/>
      <c r="AE4" s="398"/>
      <c r="AF4" s="399" t="s">
        <v>60</v>
      </c>
      <c r="AG4" s="400"/>
      <c r="AH4" s="400"/>
      <c r="AI4" s="400"/>
      <c r="AJ4" s="400"/>
      <c r="AK4" s="487"/>
      <c r="AL4" s="335"/>
      <c r="AM4" s="335"/>
      <c r="AN4" s="335"/>
      <c r="AO4" s="335"/>
      <c r="AP4" s="336"/>
    </row>
    <row r="5" spans="1:43" ht="42" customHeight="1">
      <c r="A5" s="382"/>
      <c r="B5" s="383"/>
      <c r="C5" s="384"/>
      <c r="D5" s="7" t="s">
        <v>1</v>
      </c>
      <c r="E5" s="3"/>
      <c r="F5" s="3"/>
      <c r="G5" s="4"/>
      <c r="H5" s="4"/>
      <c r="I5" s="4"/>
      <c r="J5" s="4"/>
      <c r="K5" s="4"/>
      <c r="L5" s="4"/>
      <c r="M5" s="18"/>
      <c r="N5" s="401"/>
      <c r="O5" s="401"/>
      <c r="P5" s="401"/>
      <c r="Q5" s="401"/>
      <c r="R5" s="401"/>
      <c r="S5" s="401"/>
      <c r="T5" s="401"/>
      <c r="U5" s="401"/>
      <c r="V5" s="401"/>
      <c r="W5" s="401"/>
      <c r="X5" s="401"/>
      <c r="Y5" s="401"/>
      <c r="Z5" s="401"/>
      <c r="AA5" s="401"/>
      <c r="AB5" s="401"/>
      <c r="AC5" s="401"/>
      <c r="AD5" s="401"/>
      <c r="AE5" s="402"/>
      <c r="AF5" s="403" t="s">
        <v>73</v>
      </c>
      <c r="AG5" s="404"/>
      <c r="AH5" s="405"/>
      <c r="AI5" s="405"/>
      <c r="AJ5" s="24" t="s">
        <v>52</v>
      </c>
      <c r="AK5" s="403" t="s">
        <v>46</v>
      </c>
      <c r="AL5" s="404"/>
      <c r="AM5" s="405"/>
      <c r="AN5" s="405"/>
      <c r="AO5" s="24" t="s">
        <v>52</v>
      </c>
      <c r="AP5" s="26"/>
      <c r="AQ5" s="27"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82"/>
      <c r="B6" s="383"/>
      <c r="C6" s="384"/>
      <c r="D6" s="388" t="s">
        <v>45</v>
      </c>
      <c r="E6" s="389"/>
      <c r="F6" s="389"/>
      <c r="G6" s="389"/>
      <c r="H6" s="389"/>
      <c r="I6" s="389"/>
      <c r="J6" s="389"/>
      <c r="K6" s="389"/>
      <c r="L6" s="389"/>
      <c r="M6" s="390"/>
      <c r="N6" s="19" t="s">
        <v>6</v>
      </c>
      <c r="O6" s="19"/>
      <c r="P6" s="19"/>
      <c r="Q6" s="19"/>
      <c r="R6" s="19"/>
      <c r="S6" s="369"/>
      <c r="T6" s="369"/>
      <c r="U6" s="19" t="s">
        <v>8</v>
      </c>
      <c r="V6" s="369"/>
      <c r="W6" s="369"/>
      <c r="X6" s="369"/>
      <c r="Y6" s="21"/>
      <c r="Z6" s="19" t="s">
        <v>18</v>
      </c>
      <c r="AA6" s="19"/>
      <c r="AB6" s="19"/>
      <c r="AC6" s="19"/>
      <c r="AD6" s="19"/>
      <c r="AE6" s="19"/>
      <c r="AF6" s="370"/>
      <c r="AG6" s="370"/>
      <c r="AH6" s="370"/>
      <c r="AI6" s="370"/>
      <c r="AJ6" s="370"/>
      <c r="AK6" s="370"/>
      <c r="AL6" s="370"/>
      <c r="AM6" s="370"/>
      <c r="AN6" s="370"/>
      <c r="AO6" s="370"/>
      <c r="AP6" s="371"/>
    </row>
    <row r="7" spans="1:43" ht="42" customHeight="1">
      <c r="A7" s="385"/>
      <c r="B7" s="386"/>
      <c r="C7" s="387"/>
      <c r="D7" s="391"/>
      <c r="E7" s="392"/>
      <c r="F7" s="392"/>
      <c r="G7" s="392"/>
      <c r="H7" s="392"/>
      <c r="I7" s="392"/>
      <c r="J7" s="392"/>
      <c r="K7" s="392"/>
      <c r="L7" s="392"/>
      <c r="M7" s="393"/>
      <c r="N7" s="372"/>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4"/>
    </row>
    <row r="8" spans="1:43">
      <c r="A8" s="4"/>
      <c r="B8" s="4"/>
      <c r="C8" s="4"/>
      <c r="D8" s="4"/>
      <c r="E8" s="4"/>
      <c r="F8" s="4"/>
      <c r="G8" s="4"/>
      <c r="H8" s="4"/>
      <c r="I8" s="4"/>
      <c r="J8" s="4"/>
      <c r="K8" s="14"/>
      <c r="L8" s="15"/>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75" t="s">
        <v>31</v>
      </c>
      <c r="B9" s="376"/>
      <c r="C9" s="376"/>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8"/>
    </row>
    <row r="10" spans="1:43" ht="29.25" customHeight="1">
      <c r="A10" s="359"/>
      <c r="B10" s="360"/>
      <c r="C10" s="361"/>
      <c r="D10" s="367" t="s">
        <v>167</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8"/>
    </row>
    <row r="11" spans="1:43" ht="29.25" customHeight="1">
      <c r="A11" s="359"/>
      <c r="B11" s="360"/>
      <c r="C11" s="361"/>
      <c r="D11" s="362" t="s">
        <v>54</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3"/>
    </row>
    <row r="12" spans="1:43" ht="29.25" customHeight="1">
      <c r="A12" s="359"/>
      <c r="B12" s="360"/>
      <c r="C12" s="361"/>
      <c r="D12" s="362" t="s">
        <v>53</v>
      </c>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row>
    <row r="13" spans="1:43" ht="29.25" customHeight="1">
      <c r="A13" s="359"/>
      <c r="B13" s="360"/>
      <c r="C13" s="361"/>
      <c r="D13" s="362" t="s">
        <v>32</v>
      </c>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3"/>
    </row>
    <row r="14" spans="1:43" ht="29.25" customHeight="1">
      <c r="A14" s="359"/>
      <c r="B14" s="360"/>
      <c r="C14" s="361"/>
      <c r="D14" s="362" t="s">
        <v>95</v>
      </c>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3"/>
    </row>
    <row r="15" spans="1:43" ht="29.25" customHeight="1">
      <c r="A15" s="359"/>
      <c r="B15" s="360"/>
      <c r="C15" s="361"/>
      <c r="D15" s="364" t="s">
        <v>130</v>
      </c>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6"/>
    </row>
    <row r="16" spans="1:43">
      <c r="A16" s="4"/>
      <c r="B16" s="4"/>
      <c r="C16" s="4"/>
      <c r="D16" s="4"/>
      <c r="E16" s="4"/>
      <c r="F16" s="4"/>
      <c r="G16" s="4"/>
      <c r="H16" s="4"/>
      <c r="I16" s="4"/>
      <c r="J16" s="4"/>
      <c r="K16" s="14"/>
      <c r="L16" s="15"/>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56" t="s">
        <v>11</v>
      </c>
      <c r="B17" s="357"/>
      <c r="C17" s="357"/>
      <c r="D17" s="357"/>
      <c r="E17" s="357"/>
      <c r="F17" s="357"/>
      <c r="G17" s="357"/>
      <c r="H17" s="357"/>
      <c r="I17" s="357"/>
      <c r="J17" s="357"/>
      <c r="K17" s="349" t="s">
        <v>7</v>
      </c>
      <c r="L17" s="349"/>
      <c r="M17" s="349"/>
      <c r="N17" s="349"/>
      <c r="O17" s="349"/>
      <c r="P17" s="349"/>
      <c r="Q17" s="349"/>
      <c r="R17" s="349" t="s">
        <v>51</v>
      </c>
      <c r="S17" s="349"/>
      <c r="T17" s="349"/>
      <c r="U17" s="349"/>
      <c r="V17" s="349"/>
      <c r="W17" s="349"/>
      <c r="X17" s="349"/>
      <c r="Y17" s="358" t="s">
        <v>76</v>
      </c>
      <c r="Z17" s="358"/>
      <c r="AA17" s="358"/>
      <c r="AB17" s="358"/>
      <c r="AC17" s="358"/>
      <c r="AD17" s="358"/>
      <c r="AE17" s="358"/>
      <c r="AF17" s="349" t="s">
        <v>79</v>
      </c>
      <c r="AG17" s="349"/>
      <c r="AH17" s="349"/>
      <c r="AI17" s="349"/>
      <c r="AJ17" s="349"/>
      <c r="AK17" s="349"/>
      <c r="AL17" s="350"/>
      <c r="AM17" s="3"/>
      <c r="AN17" s="3"/>
      <c r="AO17" s="3"/>
      <c r="AP17" s="3"/>
    </row>
    <row r="18" spans="1:43" ht="41.25" customHeight="1">
      <c r="A18" s="352">
        <f>IF(AH5="",0,AH5)</f>
        <v>0</v>
      </c>
      <c r="B18" s="353"/>
      <c r="C18" s="353"/>
      <c r="D18" s="353"/>
      <c r="E18" s="353"/>
      <c r="F18" s="353"/>
      <c r="G18" s="353"/>
      <c r="H18" s="353"/>
      <c r="I18" s="354"/>
      <c r="J18" s="13" t="s">
        <v>75</v>
      </c>
      <c r="K18" s="344">
        <v>13000</v>
      </c>
      <c r="L18" s="344"/>
      <c r="M18" s="344"/>
      <c r="N18" s="344"/>
      <c r="O18" s="345"/>
      <c r="P18" s="346" t="s">
        <v>134</v>
      </c>
      <c r="Q18" s="355"/>
      <c r="R18" s="344">
        <f>IF(AH5="",0,A18*K18)</f>
        <v>0</v>
      </c>
      <c r="S18" s="344"/>
      <c r="T18" s="344"/>
      <c r="U18" s="344"/>
      <c r="V18" s="345"/>
      <c r="W18" s="346" t="s">
        <v>134</v>
      </c>
      <c r="X18" s="355"/>
      <c r="Y18" s="342"/>
      <c r="Z18" s="343"/>
      <c r="AA18" s="343"/>
      <c r="AB18" s="343"/>
      <c r="AC18" s="343"/>
      <c r="AD18" s="343"/>
      <c r="AE18" s="22" t="s">
        <v>78</v>
      </c>
      <c r="AF18" s="344">
        <f>R18/12*Y18</f>
        <v>0</v>
      </c>
      <c r="AG18" s="344"/>
      <c r="AH18" s="344"/>
      <c r="AI18" s="344"/>
      <c r="AJ18" s="345"/>
      <c r="AK18" s="346" t="s">
        <v>134</v>
      </c>
      <c r="AL18" s="347"/>
      <c r="AM18" s="3"/>
      <c r="AN18" s="3"/>
      <c r="AO18" s="3"/>
      <c r="AP18" s="3"/>
      <c r="AQ18" s="28"/>
    </row>
    <row r="19" spans="1:43" ht="22.5" customHeight="1">
      <c r="A19" s="4"/>
      <c r="B19" s="4"/>
      <c r="C19" s="4"/>
      <c r="D19" s="4"/>
      <c r="E19" s="4"/>
      <c r="F19" s="4"/>
      <c r="G19" s="12"/>
      <c r="H19" s="4"/>
      <c r="I19" s="4"/>
      <c r="J19" s="4"/>
      <c r="K19" s="14"/>
      <c r="L19" s="15"/>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56" t="s">
        <v>68</v>
      </c>
      <c r="B20" s="357"/>
      <c r="C20" s="357"/>
      <c r="D20" s="357"/>
      <c r="E20" s="357"/>
      <c r="F20" s="357"/>
      <c r="G20" s="357"/>
      <c r="H20" s="357"/>
      <c r="I20" s="357"/>
      <c r="J20" s="357"/>
      <c r="K20" s="349" t="s">
        <v>7</v>
      </c>
      <c r="L20" s="349"/>
      <c r="M20" s="349"/>
      <c r="N20" s="349"/>
      <c r="O20" s="349"/>
      <c r="P20" s="349"/>
      <c r="Q20" s="349"/>
      <c r="R20" s="349" t="s">
        <v>51</v>
      </c>
      <c r="S20" s="349"/>
      <c r="T20" s="349"/>
      <c r="U20" s="349"/>
      <c r="V20" s="349"/>
      <c r="W20" s="349"/>
      <c r="X20" s="349"/>
      <c r="Y20" s="358" t="s">
        <v>76</v>
      </c>
      <c r="Z20" s="358"/>
      <c r="AA20" s="358"/>
      <c r="AB20" s="358"/>
      <c r="AC20" s="358"/>
      <c r="AD20" s="358"/>
      <c r="AE20" s="358"/>
      <c r="AF20" s="349" t="s">
        <v>80</v>
      </c>
      <c r="AG20" s="349"/>
      <c r="AH20" s="349"/>
      <c r="AI20" s="349"/>
      <c r="AJ20" s="349"/>
      <c r="AK20" s="349"/>
      <c r="AL20" s="350"/>
      <c r="AM20" s="3"/>
      <c r="AN20" s="3"/>
      <c r="AO20" s="3"/>
      <c r="AP20" s="3"/>
    </row>
    <row r="21" spans="1:43" ht="41.25" customHeight="1">
      <c r="A21" s="352">
        <f>IF(AM5="",0,AM5)</f>
        <v>0</v>
      </c>
      <c r="B21" s="353"/>
      <c r="C21" s="353"/>
      <c r="D21" s="353"/>
      <c r="E21" s="353"/>
      <c r="F21" s="353"/>
      <c r="G21" s="353"/>
      <c r="H21" s="353"/>
      <c r="I21" s="354"/>
      <c r="J21" s="13" t="s">
        <v>75</v>
      </c>
      <c r="K21" s="345">
        <v>9000</v>
      </c>
      <c r="L21" s="406"/>
      <c r="M21" s="406"/>
      <c r="N21" s="406"/>
      <c r="O21" s="406"/>
      <c r="P21" s="346" t="s">
        <v>134</v>
      </c>
      <c r="Q21" s="355"/>
      <c r="R21" s="344">
        <f>A21*K21</f>
        <v>0</v>
      </c>
      <c r="S21" s="344"/>
      <c r="T21" s="344"/>
      <c r="U21" s="344"/>
      <c r="V21" s="345"/>
      <c r="W21" s="346" t="s">
        <v>134</v>
      </c>
      <c r="X21" s="355"/>
      <c r="Y21" s="342"/>
      <c r="Z21" s="343"/>
      <c r="AA21" s="343"/>
      <c r="AB21" s="343"/>
      <c r="AC21" s="343"/>
      <c r="AD21" s="343"/>
      <c r="AE21" s="22" t="s">
        <v>78</v>
      </c>
      <c r="AF21" s="344">
        <f>R21/12*Y21</f>
        <v>0</v>
      </c>
      <c r="AG21" s="344"/>
      <c r="AH21" s="344"/>
      <c r="AI21" s="344"/>
      <c r="AJ21" s="345"/>
      <c r="AK21" s="346" t="s">
        <v>134</v>
      </c>
      <c r="AL21" s="347"/>
      <c r="AM21" s="3"/>
      <c r="AN21" s="3"/>
      <c r="AO21" s="3"/>
      <c r="AP21" s="3"/>
      <c r="AQ21" s="28"/>
    </row>
    <row r="22" spans="1:43" ht="22.5" customHeight="1">
      <c r="A22" s="4"/>
      <c r="B22" s="4"/>
      <c r="C22" s="4"/>
      <c r="D22" s="4"/>
      <c r="E22" s="4"/>
      <c r="F22" s="4"/>
      <c r="G22" s="4"/>
      <c r="H22" s="4"/>
      <c r="I22" s="4"/>
      <c r="J22" s="4"/>
      <c r="K22" s="14"/>
      <c r="L22" s="15"/>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48" t="s">
        <v>62</v>
      </c>
      <c r="AK23" s="349"/>
      <c r="AL23" s="349"/>
      <c r="AM23" s="349"/>
      <c r="AN23" s="349"/>
      <c r="AO23" s="349"/>
      <c r="AP23" s="350"/>
    </row>
    <row r="24" spans="1:43" ht="40.5" customHeight="1">
      <c r="AJ24" s="351">
        <f>AF18+AF21</f>
        <v>0</v>
      </c>
      <c r="AK24" s="344"/>
      <c r="AL24" s="344"/>
      <c r="AM24" s="344"/>
      <c r="AN24" s="345"/>
      <c r="AO24" s="346" t="s">
        <v>134</v>
      </c>
      <c r="AP24" s="347"/>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47" priority="2">
      <formula>LEN(TRIM(Y21))=0</formula>
    </cfRule>
  </conditionalFormatting>
  <conditionalFormatting sqref="Y18:AD18">
    <cfRule type="containsBlanks" dxfId="46" priority="3">
      <formula>LEN(TRIM(Y18))=0</formula>
    </cfRule>
  </conditionalFormatting>
  <conditionalFormatting sqref="N5:AE5">
    <cfRule type="containsBlanks" dxfId="45" priority="4">
      <formula>LEN(TRIM(N5))=0</formula>
    </cfRule>
  </conditionalFormatting>
  <conditionalFormatting sqref="N3:R3">
    <cfRule type="containsBlanks" dxfId="44" priority="5">
      <formula>LEN(TRIM(N3))=0</formula>
    </cfRule>
  </conditionalFormatting>
  <conditionalFormatting sqref="AM5:AN5">
    <cfRule type="containsBlanks" dxfId="42" priority="24">
      <formula>LEN(TRIM(AM5))=0</formula>
    </cfRule>
  </conditionalFormatting>
  <conditionalFormatting sqref="N7:AP7">
    <cfRule type="containsBlanks" dxfId="41" priority="30">
      <formula>LEN(TRIM(N7))=0</formula>
    </cfRule>
  </conditionalFormatting>
  <conditionalFormatting sqref="N4:AE4">
    <cfRule type="containsBlanks" dxfId="40" priority="29">
      <formula>LEN(TRIM(N4))=0</formula>
    </cfRule>
  </conditionalFormatting>
  <conditionalFormatting sqref="AH5:AI5">
    <cfRule type="containsBlanks" dxfId="39" priority="27">
      <formula>LEN(TRIM(AH5))=0</formula>
    </cfRule>
  </conditionalFormatting>
  <conditionalFormatting sqref="S6:T6 V6:X6">
    <cfRule type="containsBlanks" dxfId="38" priority="26">
      <formula>LEN(TRIM(S6))=0</formula>
    </cfRule>
  </conditionalFormatting>
  <conditionalFormatting sqref="A10:A15">
    <cfRule type="containsBlanks" dxfId="37" priority="25">
      <formula>LEN(TRIM(A10))=0</formula>
    </cfRule>
  </conditionalFormatting>
  <conditionalFormatting sqref="AK4">
    <cfRule type="containsBlanks" dxfId="6" priority="1">
      <formula>LEN(TRIM(AK4))=0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4000000}">
      <formula1>9</formula1>
      <formula2>10</formula2>
    </dataValidation>
    <dataValidation type="list" allowBlank="1" showInputMessage="1" showErrorMessage="1" sqref="N5:AE5" xr:uid="{00000000-0002-0000-0B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B00-000006000000}">
      <formula1>"12,11,10,9,8,7,6,5,4,3,2,1"</formula1>
    </dataValidation>
    <dataValidation type="date" allowBlank="1" showInputMessage="1" showErrorMessage="1" sqref="AK4:AP4" xr:uid="{9B73B7A8-5183-470C-ABCB-552B0C1D4DC8}">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4"/>
  <sheetViews>
    <sheetView topLeftCell="A13" workbookViewId="0">
      <selection activeCell="AK4" sqref="AK4:AP4"/>
    </sheetView>
  </sheetViews>
  <sheetFormatPr defaultRowHeight="13.2"/>
  <cols>
    <col min="1" max="42" width="2.109375" customWidth="1"/>
    <col min="47" max="47" width="48.6640625" bestFit="1" customWidth="1"/>
  </cols>
  <sheetData>
    <row r="1" spans="1:43">
      <c r="A1" s="2" t="s">
        <v>71</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79" t="s">
        <v>4</v>
      </c>
      <c r="B3" s="380"/>
      <c r="C3" s="381"/>
      <c r="D3" s="5" t="s">
        <v>147</v>
      </c>
      <c r="E3" s="8"/>
      <c r="F3" s="8"/>
      <c r="G3" s="10"/>
      <c r="H3" s="10"/>
      <c r="I3" s="10"/>
      <c r="J3" s="10"/>
      <c r="K3" s="10"/>
      <c r="L3" s="10"/>
      <c r="M3" s="16"/>
      <c r="N3" s="394"/>
      <c r="O3" s="395"/>
      <c r="P3" s="395"/>
      <c r="Q3" s="395"/>
      <c r="R3" s="396"/>
      <c r="S3" s="20"/>
      <c r="T3" s="20"/>
      <c r="U3" s="20"/>
      <c r="V3" s="20"/>
      <c r="W3" s="20"/>
      <c r="X3" s="20"/>
      <c r="Y3" s="20"/>
      <c r="Z3" s="20"/>
      <c r="AA3" s="20"/>
      <c r="AB3" s="20"/>
      <c r="AC3" s="20"/>
      <c r="AD3" s="20"/>
      <c r="AE3" s="20"/>
      <c r="AF3" s="20"/>
      <c r="AG3" s="20"/>
      <c r="AH3" s="20"/>
      <c r="AI3" s="20"/>
      <c r="AJ3" s="23"/>
      <c r="AK3" s="23"/>
      <c r="AL3" s="23"/>
      <c r="AM3" s="23"/>
      <c r="AN3" s="23"/>
      <c r="AO3" s="23"/>
      <c r="AP3" s="25"/>
    </row>
    <row r="4" spans="1:43" ht="42" customHeight="1">
      <c r="A4" s="382"/>
      <c r="B4" s="383"/>
      <c r="C4" s="384"/>
      <c r="D4" s="6" t="s">
        <v>34</v>
      </c>
      <c r="E4" s="9"/>
      <c r="F4" s="9"/>
      <c r="G4" s="11"/>
      <c r="H4" s="11"/>
      <c r="I4" s="11"/>
      <c r="J4" s="11"/>
      <c r="K4" s="11"/>
      <c r="L4" s="11"/>
      <c r="M4" s="17"/>
      <c r="N4" s="397"/>
      <c r="O4" s="398"/>
      <c r="P4" s="398"/>
      <c r="Q4" s="398"/>
      <c r="R4" s="398"/>
      <c r="S4" s="398"/>
      <c r="T4" s="398"/>
      <c r="U4" s="398"/>
      <c r="V4" s="398"/>
      <c r="W4" s="398"/>
      <c r="X4" s="398"/>
      <c r="Y4" s="398"/>
      <c r="Z4" s="398"/>
      <c r="AA4" s="398"/>
      <c r="AB4" s="398"/>
      <c r="AC4" s="398"/>
      <c r="AD4" s="398"/>
      <c r="AE4" s="398"/>
      <c r="AF4" s="399" t="s">
        <v>60</v>
      </c>
      <c r="AG4" s="400"/>
      <c r="AH4" s="400"/>
      <c r="AI4" s="400"/>
      <c r="AJ4" s="400"/>
      <c r="AK4" s="487"/>
      <c r="AL4" s="335"/>
      <c r="AM4" s="335"/>
      <c r="AN4" s="335"/>
      <c r="AO4" s="335"/>
      <c r="AP4" s="336"/>
    </row>
    <row r="5" spans="1:43" ht="42" customHeight="1">
      <c r="A5" s="382"/>
      <c r="B5" s="383"/>
      <c r="C5" s="384"/>
      <c r="D5" s="7" t="s">
        <v>1</v>
      </c>
      <c r="E5" s="3"/>
      <c r="F5" s="3"/>
      <c r="G5" s="4"/>
      <c r="H5" s="4"/>
      <c r="I5" s="4"/>
      <c r="J5" s="4"/>
      <c r="K5" s="4"/>
      <c r="L5" s="4"/>
      <c r="M5" s="18"/>
      <c r="N5" s="401"/>
      <c r="O5" s="401"/>
      <c r="P5" s="401"/>
      <c r="Q5" s="401"/>
      <c r="R5" s="401"/>
      <c r="S5" s="401"/>
      <c r="T5" s="401"/>
      <c r="U5" s="401"/>
      <c r="V5" s="401"/>
      <c r="W5" s="401"/>
      <c r="X5" s="401"/>
      <c r="Y5" s="401"/>
      <c r="Z5" s="401"/>
      <c r="AA5" s="401"/>
      <c r="AB5" s="401"/>
      <c r="AC5" s="401"/>
      <c r="AD5" s="401"/>
      <c r="AE5" s="402"/>
      <c r="AF5" s="403" t="s">
        <v>73</v>
      </c>
      <c r="AG5" s="404"/>
      <c r="AH5" s="405"/>
      <c r="AI5" s="405"/>
      <c r="AJ5" s="24" t="s">
        <v>52</v>
      </c>
      <c r="AK5" s="403" t="s">
        <v>46</v>
      </c>
      <c r="AL5" s="404"/>
      <c r="AM5" s="405"/>
      <c r="AN5" s="405"/>
      <c r="AO5" s="24" t="s">
        <v>52</v>
      </c>
      <c r="AP5" s="26"/>
      <c r="AQ5" s="27"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82"/>
      <c r="B6" s="383"/>
      <c r="C6" s="384"/>
      <c r="D6" s="388" t="s">
        <v>45</v>
      </c>
      <c r="E6" s="389"/>
      <c r="F6" s="389"/>
      <c r="G6" s="389"/>
      <c r="H6" s="389"/>
      <c r="I6" s="389"/>
      <c r="J6" s="389"/>
      <c r="K6" s="389"/>
      <c r="L6" s="389"/>
      <c r="M6" s="390"/>
      <c r="N6" s="19" t="s">
        <v>6</v>
      </c>
      <c r="O6" s="19"/>
      <c r="P6" s="19"/>
      <c r="Q6" s="19"/>
      <c r="R6" s="19"/>
      <c r="S6" s="369"/>
      <c r="T6" s="369"/>
      <c r="U6" s="19" t="s">
        <v>8</v>
      </c>
      <c r="V6" s="369"/>
      <c r="W6" s="369"/>
      <c r="X6" s="369"/>
      <c r="Y6" s="21"/>
      <c r="Z6" s="19" t="s">
        <v>18</v>
      </c>
      <c r="AA6" s="19"/>
      <c r="AB6" s="19"/>
      <c r="AC6" s="19"/>
      <c r="AD6" s="19"/>
      <c r="AE6" s="19"/>
      <c r="AF6" s="370"/>
      <c r="AG6" s="370"/>
      <c r="AH6" s="370"/>
      <c r="AI6" s="370"/>
      <c r="AJ6" s="370"/>
      <c r="AK6" s="370"/>
      <c r="AL6" s="370"/>
      <c r="AM6" s="370"/>
      <c r="AN6" s="370"/>
      <c r="AO6" s="370"/>
      <c r="AP6" s="371"/>
    </row>
    <row r="7" spans="1:43" ht="42" customHeight="1">
      <c r="A7" s="385"/>
      <c r="B7" s="386"/>
      <c r="C7" s="387"/>
      <c r="D7" s="391"/>
      <c r="E7" s="392"/>
      <c r="F7" s="392"/>
      <c r="G7" s="392"/>
      <c r="H7" s="392"/>
      <c r="I7" s="392"/>
      <c r="J7" s="392"/>
      <c r="K7" s="392"/>
      <c r="L7" s="392"/>
      <c r="M7" s="393"/>
      <c r="N7" s="372"/>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4"/>
    </row>
    <row r="8" spans="1:43">
      <c r="A8" s="4"/>
      <c r="B8" s="4"/>
      <c r="C8" s="4"/>
      <c r="D8" s="4"/>
      <c r="E8" s="4"/>
      <c r="F8" s="4"/>
      <c r="G8" s="4"/>
      <c r="H8" s="4"/>
      <c r="I8" s="4"/>
      <c r="J8" s="4"/>
      <c r="K8" s="14"/>
      <c r="L8" s="15"/>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75" t="s">
        <v>31</v>
      </c>
      <c r="B9" s="376"/>
      <c r="C9" s="376"/>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8"/>
    </row>
    <row r="10" spans="1:43" ht="29.25" customHeight="1">
      <c r="A10" s="359"/>
      <c r="B10" s="360"/>
      <c r="C10" s="361"/>
      <c r="D10" s="367" t="s">
        <v>167</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8"/>
    </row>
    <row r="11" spans="1:43" ht="29.25" customHeight="1">
      <c r="A11" s="359"/>
      <c r="B11" s="360"/>
      <c r="C11" s="361"/>
      <c r="D11" s="362" t="s">
        <v>54</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3"/>
    </row>
    <row r="12" spans="1:43" ht="29.25" customHeight="1">
      <c r="A12" s="359"/>
      <c r="B12" s="360"/>
      <c r="C12" s="361"/>
      <c r="D12" s="362" t="s">
        <v>53</v>
      </c>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row>
    <row r="13" spans="1:43" ht="29.25" customHeight="1">
      <c r="A13" s="359"/>
      <c r="B13" s="360"/>
      <c r="C13" s="361"/>
      <c r="D13" s="362" t="s">
        <v>32</v>
      </c>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3"/>
    </row>
    <row r="14" spans="1:43" ht="29.25" customHeight="1">
      <c r="A14" s="359"/>
      <c r="B14" s="360"/>
      <c r="C14" s="361"/>
      <c r="D14" s="362" t="s">
        <v>95</v>
      </c>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3"/>
    </row>
    <row r="15" spans="1:43" ht="29.25" customHeight="1">
      <c r="A15" s="359"/>
      <c r="B15" s="360"/>
      <c r="C15" s="361"/>
      <c r="D15" s="364" t="s">
        <v>130</v>
      </c>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6"/>
    </row>
    <row r="16" spans="1:43">
      <c r="A16" s="4"/>
      <c r="B16" s="4"/>
      <c r="C16" s="4"/>
      <c r="D16" s="4"/>
      <c r="E16" s="4"/>
      <c r="F16" s="4"/>
      <c r="G16" s="4"/>
      <c r="H16" s="4"/>
      <c r="I16" s="4"/>
      <c r="J16" s="4"/>
      <c r="K16" s="14"/>
      <c r="L16" s="15"/>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56" t="s">
        <v>11</v>
      </c>
      <c r="B17" s="357"/>
      <c r="C17" s="357"/>
      <c r="D17" s="357"/>
      <c r="E17" s="357"/>
      <c r="F17" s="357"/>
      <c r="G17" s="357"/>
      <c r="H17" s="357"/>
      <c r="I17" s="357"/>
      <c r="J17" s="357"/>
      <c r="K17" s="349" t="s">
        <v>7</v>
      </c>
      <c r="L17" s="349"/>
      <c r="M17" s="349"/>
      <c r="N17" s="349"/>
      <c r="O17" s="349"/>
      <c r="P17" s="349"/>
      <c r="Q17" s="349"/>
      <c r="R17" s="349" t="s">
        <v>51</v>
      </c>
      <c r="S17" s="349"/>
      <c r="T17" s="349"/>
      <c r="U17" s="349"/>
      <c r="V17" s="349"/>
      <c r="W17" s="349"/>
      <c r="X17" s="349"/>
      <c r="Y17" s="358" t="s">
        <v>76</v>
      </c>
      <c r="Z17" s="358"/>
      <c r="AA17" s="358"/>
      <c r="AB17" s="358"/>
      <c r="AC17" s="358"/>
      <c r="AD17" s="358"/>
      <c r="AE17" s="358"/>
      <c r="AF17" s="349" t="s">
        <v>79</v>
      </c>
      <c r="AG17" s="349"/>
      <c r="AH17" s="349"/>
      <c r="AI17" s="349"/>
      <c r="AJ17" s="349"/>
      <c r="AK17" s="349"/>
      <c r="AL17" s="350"/>
      <c r="AM17" s="3"/>
      <c r="AN17" s="3"/>
      <c r="AO17" s="3"/>
      <c r="AP17" s="3"/>
    </row>
    <row r="18" spans="1:43" ht="41.25" customHeight="1">
      <c r="A18" s="352">
        <f>IF(AH5="",0,AH5)</f>
        <v>0</v>
      </c>
      <c r="B18" s="353"/>
      <c r="C18" s="353"/>
      <c r="D18" s="353"/>
      <c r="E18" s="353"/>
      <c r="F18" s="353"/>
      <c r="G18" s="353"/>
      <c r="H18" s="353"/>
      <c r="I18" s="354"/>
      <c r="J18" s="13" t="s">
        <v>75</v>
      </c>
      <c r="K18" s="344">
        <v>13000</v>
      </c>
      <c r="L18" s="344"/>
      <c r="M18" s="344"/>
      <c r="N18" s="344"/>
      <c r="O18" s="345"/>
      <c r="P18" s="346" t="s">
        <v>134</v>
      </c>
      <c r="Q18" s="355"/>
      <c r="R18" s="344">
        <f>IF(AH5="",0,A18*K18)</f>
        <v>0</v>
      </c>
      <c r="S18" s="344"/>
      <c r="T18" s="344"/>
      <c r="U18" s="344"/>
      <c r="V18" s="345"/>
      <c r="W18" s="346" t="s">
        <v>134</v>
      </c>
      <c r="X18" s="355"/>
      <c r="Y18" s="342"/>
      <c r="Z18" s="343"/>
      <c r="AA18" s="343"/>
      <c r="AB18" s="343"/>
      <c r="AC18" s="343"/>
      <c r="AD18" s="343"/>
      <c r="AE18" s="22" t="s">
        <v>78</v>
      </c>
      <c r="AF18" s="344">
        <f>R18/12*Y18</f>
        <v>0</v>
      </c>
      <c r="AG18" s="344"/>
      <c r="AH18" s="344"/>
      <c r="AI18" s="344"/>
      <c r="AJ18" s="345"/>
      <c r="AK18" s="346" t="s">
        <v>134</v>
      </c>
      <c r="AL18" s="347"/>
      <c r="AM18" s="3"/>
      <c r="AN18" s="3"/>
      <c r="AO18" s="3"/>
      <c r="AP18" s="3"/>
      <c r="AQ18" s="28"/>
    </row>
    <row r="19" spans="1:43" ht="22.5" customHeight="1">
      <c r="A19" s="4"/>
      <c r="B19" s="4"/>
      <c r="C19" s="4"/>
      <c r="D19" s="4"/>
      <c r="E19" s="4"/>
      <c r="F19" s="4"/>
      <c r="G19" s="12"/>
      <c r="H19" s="4"/>
      <c r="I19" s="4"/>
      <c r="J19" s="4"/>
      <c r="K19" s="14"/>
      <c r="L19" s="15"/>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56" t="s">
        <v>68</v>
      </c>
      <c r="B20" s="357"/>
      <c r="C20" s="357"/>
      <c r="D20" s="357"/>
      <c r="E20" s="357"/>
      <c r="F20" s="357"/>
      <c r="G20" s="357"/>
      <c r="H20" s="357"/>
      <c r="I20" s="357"/>
      <c r="J20" s="357"/>
      <c r="K20" s="349" t="s">
        <v>7</v>
      </c>
      <c r="L20" s="349"/>
      <c r="M20" s="349"/>
      <c r="N20" s="349"/>
      <c r="O20" s="349"/>
      <c r="P20" s="349"/>
      <c r="Q20" s="349"/>
      <c r="R20" s="349" t="s">
        <v>51</v>
      </c>
      <c r="S20" s="349"/>
      <c r="T20" s="349"/>
      <c r="U20" s="349"/>
      <c r="V20" s="349"/>
      <c r="W20" s="349"/>
      <c r="X20" s="349"/>
      <c r="Y20" s="358" t="s">
        <v>76</v>
      </c>
      <c r="Z20" s="358"/>
      <c r="AA20" s="358"/>
      <c r="AB20" s="358"/>
      <c r="AC20" s="358"/>
      <c r="AD20" s="358"/>
      <c r="AE20" s="358"/>
      <c r="AF20" s="349" t="s">
        <v>80</v>
      </c>
      <c r="AG20" s="349"/>
      <c r="AH20" s="349"/>
      <c r="AI20" s="349"/>
      <c r="AJ20" s="349"/>
      <c r="AK20" s="349"/>
      <c r="AL20" s="350"/>
      <c r="AM20" s="3"/>
      <c r="AN20" s="3"/>
      <c r="AO20" s="3"/>
      <c r="AP20" s="3"/>
    </row>
    <row r="21" spans="1:43" ht="41.25" customHeight="1">
      <c r="A21" s="352">
        <f>IF(AM5="",0,AM5)</f>
        <v>0</v>
      </c>
      <c r="B21" s="353"/>
      <c r="C21" s="353"/>
      <c r="D21" s="353"/>
      <c r="E21" s="353"/>
      <c r="F21" s="353"/>
      <c r="G21" s="353"/>
      <c r="H21" s="353"/>
      <c r="I21" s="354"/>
      <c r="J21" s="13" t="s">
        <v>75</v>
      </c>
      <c r="K21" s="344">
        <v>9000</v>
      </c>
      <c r="L21" s="344"/>
      <c r="M21" s="344"/>
      <c r="N21" s="344"/>
      <c r="O21" s="345"/>
      <c r="P21" s="346" t="s">
        <v>134</v>
      </c>
      <c r="Q21" s="355"/>
      <c r="R21" s="344">
        <f>A21*K21</f>
        <v>0</v>
      </c>
      <c r="S21" s="344"/>
      <c r="T21" s="344"/>
      <c r="U21" s="344"/>
      <c r="V21" s="345"/>
      <c r="W21" s="346" t="s">
        <v>134</v>
      </c>
      <c r="X21" s="355"/>
      <c r="Y21" s="342"/>
      <c r="Z21" s="343"/>
      <c r="AA21" s="343"/>
      <c r="AB21" s="343"/>
      <c r="AC21" s="343"/>
      <c r="AD21" s="343"/>
      <c r="AE21" s="22" t="s">
        <v>78</v>
      </c>
      <c r="AF21" s="344">
        <f>R21/12*Y21</f>
        <v>0</v>
      </c>
      <c r="AG21" s="344"/>
      <c r="AH21" s="344"/>
      <c r="AI21" s="344"/>
      <c r="AJ21" s="345"/>
      <c r="AK21" s="346" t="s">
        <v>134</v>
      </c>
      <c r="AL21" s="347"/>
      <c r="AM21" s="3"/>
      <c r="AN21" s="3"/>
      <c r="AO21" s="3"/>
      <c r="AP21" s="3"/>
      <c r="AQ21" s="28"/>
    </row>
    <row r="22" spans="1:43" ht="22.5" customHeight="1">
      <c r="A22" s="4"/>
      <c r="B22" s="4"/>
      <c r="C22" s="4"/>
      <c r="D22" s="4"/>
      <c r="E22" s="4"/>
      <c r="F22" s="4"/>
      <c r="G22" s="4"/>
      <c r="H22" s="4"/>
      <c r="I22" s="4"/>
      <c r="J22" s="4"/>
      <c r="K22" s="14"/>
      <c r="L22" s="15"/>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48" t="s">
        <v>62</v>
      </c>
      <c r="AK23" s="349"/>
      <c r="AL23" s="349"/>
      <c r="AM23" s="349"/>
      <c r="AN23" s="349"/>
      <c r="AO23" s="349"/>
      <c r="AP23" s="350"/>
    </row>
    <row r="24" spans="1:43" ht="40.5" customHeight="1">
      <c r="AJ24" s="351">
        <f>AF18+AF21</f>
        <v>0</v>
      </c>
      <c r="AK24" s="344"/>
      <c r="AL24" s="344"/>
      <c r="AM24" s="344"/>
      <c r="AN24" s="345"/>
      <c r="AO24" s="346" t="s">
        <v>134</v>
      </c>
      <c r="AP24" s="347"/>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36" priority="2">
      <formula>LEN(TRIM(Y21))=0</formula>
    </cfRule>
  </conditionalFormatting>
  <conditionalFormatting sqref="Y18:AD18">
    <cfRule type="containsBlanks" dxfId="35" priority="3">
      <formula>LEN(TRIM(Y18))=0</formula>
    </cfRule>
  </conditionalFormatting>
  <conditionalFormatting sqref="N5:AE5">
    <cfRule type="containsBlanks" dxfId="34" priority="4">
      <formula>LEN(TRIM(N5))=0</formula>
    </cfRule>
  </conditionalFormatting>
  <conditionalFormatting sqref="N3:R3">
    <cfRule type="containsBlanks" dxfId="33" priority="5">
      <formula>LEN(TRIM(N3))=0</formula>
    </cfRule>
  </conditionalFormatting>
  <conditionalFormatting sqref="AM5:AN5">
    <cfRule type="containsBlanks" dxfId="31" priority="24">
      <formula>LEN(TRIM(AM5))=0</formula>
    </cfRule>
  </conditionalFormatting>
  <conditionalFormatting sqref="N7:AP7">
    <cfRule type="containsBlanks" dxfId="30" priority="30">
      <formula>LEN(TRIM(N7))=0</formula>
    </cfRule>
  </conditionalFormatting>
  <conditionalFormatting sqref="N4:AE4">
    <cfRule type="containsBlanks" dxfId="29" priority="29">
      <formula>LEN(TRIM(N4))=0</formula>
    </cfRule>
  </conditionalFormatting>
  <conditionalFormatting sqref="AH5:AI5">
    <cfRule type="containsBlanks" dxfId="28" priority="27">
      <formula>LEN(TRIM(AH5))=0</formula>
    </cfRule>
  </conditionalFormatting>
  <conditionalFormatting sqref="S6:T6 V6:X6">
    <cfRule type="containsBlanks" dxfId="27" priority="26">
      <formula>LEN(TRIM(S6))=0</formula>
    </cfRule>
  </conditionalFormatting>
  <conditionalFormatting sqref="A10:A15">
    <cfRule type="containsBlanks" dxfId="26" priority="25">
      <formula>LEN(TRIM(A10))=0</formula>
    </cfRule>
  </conditionalFormatting>
  <conditionalFormatting sqref="AK4">
    <cfRule type="containsBlanks" dxfId="7" priority="1">
      <formula>LEN(TRIM(AK4))=0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4000000}">
      <formula1>9</formula1>
      <formula2>10</formula2>
    </dataValidation>
    <dataValidation type="list" allowBlank="1" showInputMessage="1" showErrorMessage="1" sqref="N5:AE5" xr:uid="{00000000-0002-0000-0C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C00-000006000000}">
      <formula1>"12,11,10,9,8,7,6,5,4,3,2,1"</formula1>
    </dataValidation>
    <dataValidation type="date" allowBlank="1" showInputMessage="1" showErrorMessage="1" sqref="AK4:AP4" xr:uid="{B1B8D0EB-173B-4BAB-AF60-A33E1B9FF2B9}">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36"/>
  <sheetViews>
    <sheetView showGridLines="0" view="pageBreakPreview" zoomScale="85" zoomScaleNormal="85" zoomScaleSheetLayoutView="85" workbookViewId="0">
      <selection activeCell="A4" sqref="A4:B8"/>
    </sheetView>
  </sheetViews>
  <sheetFormatPr defaultRowHeight="12.6"/>
  <cols>
    <col min="1" max="8" width="3.109375" style="29" customWidth="1"/>
    <col min="9" max="39" width="2.44140625" style="29" customWidth="1"/>
    <col min="40" max="40" width="7" style="29" customWidth="1"/>
    <col min="41" max="256" width="9" style="29" customWidth="1"/>
    <col min="257" max="16384" width="8.88671875" style="31"/>
  </cols>
  <sheetData>
    <row r="1" spans="1:256" ht="28.5" customHeight="1">
      <c r="A1" s="472" t="s">
        <v>105</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4"/>
      <c r="AM1" s="132"/>
    </row>
    <row r="2" spans="1:256" s="134" customFormat="1" ht="9.75" customHeight="1">
      <c r="A2" s="133"/>
      <c r="B2" s="133"/>
      <c r="C2" s="133"/>
    </row>
    <row r="3" spans="1:256" s="134" customFormat="1" ht="28.5" customHeight="1">
      <c r="AA3" s="135"/>
      <c r="AC3" s="135"/>
      <c r="AK3" s="135" t="s">
        <v>115</v>
      </c>
    </row>
    <row r="4" spans="1:256" s="136" customFormat="1" ht="28.5" customHeight="1">
      <c r="A4" s="136" t="s">
        <v>172</v>
      </c>
      <c r="B4" s="137"/>
      <c r="C4" s="137"/>
      <c r="D4" s="137"/>
      <c r="E4" s="137"/>
      <c r="F4" s="137"/>
      <c r="G4" s="137"/>
      <c r="H4" s="137"/>
      <c r="I4" s="137"/>
      <c r="J4" s="137"/>
      <c r="K4" s="137"/>
      <c r="L4" s="137"/>
      <c r="M4" s="137"/>
      <c r="N4" s="137"/>
      <c r="O4" s="137"/>
      <c r="P4" s="137"/>
      <c r="Q4" s="137"/>
      <c r="R4" s="137"/>
      <c r="S4" s="137"/>
      <c r="T4" s="137"/>
      <c r="U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row>
    <row r="5" spans="1:256" s="134" customFormat="1" ht="28.5" customHeight="1">
      <c r="A5" s="134" t="s">
        <v>173</v>
      </c>
      <c r="V5" s="138"/>
    </row>
    <row r="6" spans="1:256" s="134" customFormat="1" ht="17.25" customHeight="1">
      <c r="V6" s="138"/>
    </row>
    <row r="7" spans="1:256" s="134" customFormat="1" ht="19.5" customHeight="1">
      <c r="A7" s="134" t="s">
        <v>178</v>
      </c>
      <c r="V7" s="138"/>
    </row>
    <row r="8" spans="1:256" s="134" customFormat="1" ht="18.75" customHeight="1">
      <c r="A8" s="134" t="s">
        <v>179</v>
      </c>
      <c r="V8" s="138"/>
    </row>
    <row r="9" spans="1:256" s="139" customFormat="1" ht="28.5" customHeight="1">
      <c r="G9" s="140" t="s">
        <v>113</v>
      </c>
      <c r="O9" s="139" t="s">
        <v>116</v>
      </c>
      <c r="P9" s="475" t="str">
        <f>IF(総括表!X41=0,"",総括表!X41)</f>
        <v/>
      </c>
      <c r="Q9" s="475"/>
      <c r="R9" s="475"/>
      <c r="S9" s="475"/>
      <c r="T9" s="475"/>
      <c r="U9" s="475"/>
      <c r="V9" s="475"/>
      <c r="W9" s="475"/>
      <c r="X9" s="475"/>
      <c r="Y9" s="475"/>
      <c r="Z9" s="475"/>
    </row>
    <row r="10" spans="1:256" ht="28.5" customHeight="1">
      <c r="A10" s="141" t="s">
        <v>106</v>
      </c>
      <c r="E10" s="142"/>
      <c r="V10" s="143"/>
    </row>
    <row r="11" spans="1:256" s="29" customFormat="1" ht="25.5" customHeight="1">
      <c r="A11" s="476" t="s">
        <v>107</v>
      </c>
      <c r="B11" s="477"/>
      <c r="C11" s="477"/>
      <c r="D11" s="477"/>
      <c r="E11" s="477"/>
      <c r="F11" s="478"/>
      <c r="G11" s="479" t="str">
        <f>IF(総括表!H13="","",総括表!H13)</f>
        <v/>
      </c>
      <c r="H11" s="422"/>
      <c r="I11" s="422"/>
      <c r="J11" s="422"/>
      <c r="K11" s="144" t="s">
        <v>39</v>
      </c>
      <c r="L11" s="422" t="str">
        <f>IF(総括表!K13="","",総括表!K13)</f>
        <v/>
      </c>
      <c r="M11" s="422"/>
      <c r="N11" s="422"/>
      <c r="O11" s="422"/>
      <c r="P11" s="422"/>
      <c r="Q11" s="422"/>
      <c r="R11" s="480"/>
      <c r="S11" s="481"/>
      <c r="T11" s="481"/>
      <c r="U11" s="481"/>
      <c r="V11" s="482"/>
      <c r="W11" s="482"/>
      <c r="X11" s="482"/>
      <c r="Y11" s="482"/>
      <c r="Z11" s="145"/>
      <c r="AA11" s="482"/>
      <c r="AB11" s="482"/>
      <c r="AC11" s="482"/>
      <c r="AD11" s="482"/>
      <c r="AE11" s="482"/>
      <c r="AF11" s="145"/>
      <c r="AG11" s="482"/>
      <c r="AH11" s="483"/>
      <c r="AI11" s="483"/>
      <c r="AJ11" s="483"/>
      <c r="AK11" s="483"/>
      <c r="AL11" s="483"/>
    </row>
    <row r="12" spans="1:256" s="29" customFormat="1" ht="21.9" customHeight="1">
      <c r="A12" s="146"/>
      <c r="B12" s="147"/>
      <c r="C12" s="147"/>
      <c r="D12" s="449" t="s">
        <v>16</v>
      </c>
      <c r="E12" s="450"/>
      <c r="F12" s="450"/>
      <c r="G12" s="454"/>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6"/>
    </row>
    <row r="13" spans="1:256" s="29" customFormat="1" ht="30" customHeight="1">
      <c r="A13" s="466" t="s">
        <v>108</v>
      </c>
      <c r="B13" s="467"/>
      <c r="C13" s="467"/>
      <c r="D13" s="467"/>
      <c r="E13" s="467"/>
      <c r="F13" s="468"/>
      <c r="G13" s="457" t="str">
        <f>IF(総括表!E14="","",総括表!E14)</f>
        <v/>
      </c>
      <c r="H13" s="458"/>
      <c r="I13" s="458"/>
      <c r="J13" s="458"/>
      <c r="K13" s="458"/>
      <c r="L13" s="458"/>
      <c r="M13" s="458"/>
      <c r="N13" s="458"/>
      <c r="O13" s="458"/>
      <c r="P13" s="458"/>
      <c r="Q13" s="458"/>
      <c r="R13" s="458"/>
      <c r="S13" s="458"/>
      <c r="T13" s="458"/>
      <c r="U13" s="459"/>
      <c r="V13" s="459"/>
      <c r="W13" s="459"/>
      <c r="X13" s="459"/>
      <c r="Y13" s="459"/>
      <c r="Z13" s="459"/>
      <c r="AA13" s="459"/>
      <c r="AB13" s="459"/>
      <c r="AC13" s="459"/>
      <c r="AD13" s="459"/>
      <c r="AE13" s="459"/>
      <c r="AF13" s="459"/>
      <c r="AG13" s="459"/>
      <c r="AH13" s="459"/>
      <c r="AI13" s="459"/>
      <c r="AJ13" s="459"/>
      <c r="AK13" s="459"/>
      <c r="AL13" s="460"/>
    </row>
    <row r="14" spans="1:256" s="29" customFormat="1" ht="30" customHeight="1">
      <c r="A14" s="469"/>
      <c r="B14" s="470"/>
      <c r="C14" s="470"/>
      <c r="D14" s="470"/>
      <c r="E14" s="470"/>
      <c r="F14" s="471"/>
      <c r="G14" s="148"/>
      <c r="H14" s="149"/>
      <c r="I14" s="149"/>
      <c r="J14" s="149"/>
      <c r="K14" s="149"/>
      <c r="L14" s="149"/>
      <c r="M14" s="149"/>
      <c r="N14" s="149"/>
      <c r="O14" s="149"/>
      <c r="P14" s="149"/>
      <c r="Q14" s="149"/>
      <c r="R14" s="149"/>
      <c r="S14" s="149"/>
      <c r="T14" s="150"/>
      <c r="U14" s="431" t="s">
        <v>118</v>
      </c>
      <c r="V14" s="461"/>
      <c r="W14" s="461"/>
      <c r="X14" s="461"/>
      <c r="Y14" s="462"/>
      <c r="Z14" s="463"/>
      <c r="AA14" s="464"/>
      <c r="AB14" s="464"/>
      <c r="AC14" s="464"/>
      <c r="AD14" s="464"/>
      <c r="AE14" s="464"/>
      <c r="AF14" s="464"/>
      <c r="AG14" s="464"/>
      <c r="AH14" s="464"/>
      <c r="AI14" s="464"/>
      <c r="AJ14" s="464"/>
      <c r="AK14" s="464"/>
      <c r="AL14" s="465"/>
    </row>
    <row r="15" spans="1:256" s="29" customFormat="1" ht="21.9" customHeight="1">
      <c r="A15" s="146"/>
      <c r="B15" s="147"/>
      <c r="C15" s="147"/>
      <c r="D15" s="449" t="s">
        <v>16</v>
      </c>
      <c r="E15" s="450"/>
      <c r="F15" s="450"/>
      <c r="G15" s="451"/>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3"/>
    </row>
    <row r="16" spans="1:256" s="29" customFormat="1" ht="39" customHeight="1">
      <c r="A16" s="425" t="s">
        <v>9</v>
      </c>
      <c r="B16" s="426"/>
      <c r="C16" s="426"/>
      <c r="D16" s="427"/>
      <c r="E16" s="427"/>
      <c r="F16" s="427"/>
      <c r="G16" s="428" t="str">
        <f>IF(総括表!E11="","",総括表!E11)</f>
        <v/>
      </c>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30"/>
    </row>
    <row r="17" spans="1:38" s="29" customFormat="1" ht="21.9" customHeight="1">
      <c r="A17" s="146"/>
      <c r="B17" s="147"/>
      <c r="C17" s="147"/>
      <c r="D17" s="449" t="s">
        <v>16</v>
      </c>
      <c r="E17" s="450"/>
      <c r="F17" s="450"/>
      <c r="G17" s="451"/>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3"/>
    </row>
    <row r="18" spans="1:38" s="29" customFormat="1" ht="40.5" customHeight="1">
      <c r="A18" s="425" t="s">
        <v>77</v>
      </c>
      <c r="B18" s="426"/>
      <c r="C18" s="426"/>
      <c r="D18" s="427"/>
      <c r="E18" s="427"/>
      <c r="F18" s="427"/>
      <c r="G18" s="428" t="str">
        <f>IF(総括表!U12="","",総括表!M12&amp;"　"&amp;総括表!U12)</f>
        <v/>
      </c>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30"/>
    </row>
    <row r="19" spans="1:38" s="29" customFormat="1" ht="18.75" customHeight="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row>
    <row r="20" spans="1:38" s="29" customFormat="1" ht="35.25" customHeight="1">
      <c r="A20" s="141" t="s">
        <v>110</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row>
    <row r="21" spans="1:38" s="29" customFormat="1" ht="16.2">
      <c r="A21" s="141" t="s">
        <v>123</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row>
    <row r="22" spans="1:38" s="29" customFormat="1" ht="21.75" customHeight="1">
      <c r="A22" s="434" t="s">
        <v>24</v>
      </c>
      <c r="B22" s="431" t="s">
        <v>28</v>
      </c>
      <c r="C22" s="432"/>
      <c r="D22" s="432"/>
      <c r="E22" s="432"/>
      <c r="F22" s="431" t="s">
        <v>49</v>
      </c>
      <c r="G22" s="432"/>
      <c r="H22" s="433"/>
      <c r="I22" s="431" t="s">
        <v>114</v>
      </c>
      <c r="J22" s="432"/>
      <c r="K22" s="432"/>
      <c r="L22" s="432"/>
      <c r="M22" s="432"/>
      <c r="N22" s="432"/>
      <c r="O22" s="432"/>
      <c r="P22" s="432"/>
      <c r="Q22" s="432"/>
      <c r="R22" s="432"/>
      <c r="S22" s="433"/>
      <c r="T22" s="431" t="s">
        <v>117</v>
      </c>
      <c r="U22" s="432"/>
      <c r="V22" s="432"/>
      <c r="W22" s="432"/>
      <c r="X22" s="432"/>
      <c r="Y22" s="432"/>
      <c r="Z22" s="432"/>
      <c r="AA22" s="432"/>
      <c r="AB22" s="432"/>
      <c r="AC22" s="433"/>
      <c r="AD22" s="431" t="s">
        <v>119</v>
      </c>
      <c r="AE22" s="432"/>
      <c r="AF22" s="432"/>
      <c r="AG22" s="432"/>
      <c r="AH22" s="432"/>
      <c r="AI22" s="432"/>
      <c r="AJ22" s="432"/>
      <c r="AK22" s="432"/>
      <c r="AL22" s="433"/>
    </row>
    <row r="23" spans="1:38" s="29" customFormat="1" ht="24" customHeight="1">
      <c r="A23" s="435"/>
      <c r="B23" s="438"/>
      <c r="C23" s="440"/>
      <c r="D23" s="440"/>
      <c r="E23" s="440"/>
      <c r="F23" s="438"/>
      <c r="G23" s="440"/>
      <c r="H23" s="442"/>
      <c r="I23" s="407"/>
      <c r="J23" s="444"/>
      <c r="K23" s="444"/>
      <c r="L23" s="444"/>
      <c r="M23" s="444"/>
      <c r="N23" s="444"/>
      <c r="O23" s="444"/>
      <c r="P23" s="444"/>
      <c r="Q23" s="444"/>
      <c r="R23" s="444"/>
      <c r="S23" s="445"/>
      <c r="T23" s="407"/>
      <c r="U23" s="408"/>
      <c r="V23" s="408"/>
      <c r="W23" s="408"/>
      <c r="X23" s="408"/>
      <c r="Y23" s="408"/>
      <c r="Z23" s="408"/>
      <c r="AA23" s="408"/>
      <c r="AB23" s="408"/>
      <c r="AC23" s="409"/>
      <c r="AD23" s="152"/>
      <c r="AE23" s="153">
        <v>1</v>
      </c>
      <c r="AF23" s="154" t="s">
        <v>63</v>
      </c>
      <c r="AG23" s="154"/>
      <c r="AH23" s="154">
        <v>2</v>
      </c>
      <c r="AI23" s="153" t="s">
        <v>121</v>
      </c>
      <c r="AJ23" s="154"/>
      <c r="AK23" s="153"/>
      <c r="AL23" s="155"/>
    </row>
    <row r="24" spans="1:38" s="29" customFormat="1" ht="24" customHeight="1">
      <c r="A24" s="435"/>
      <c r="B24" s="439"/>
      <c r="C24" s="441"/>
      <c r="D24" s="441"/>
      <c r="E24" s="441"/>
      <c r="F24" s="439"/>
      <c r="G24" s="441"/>
      <c r="H24" s="443"/>
      <c r="I24" s="446"/>
      <c r="J24" s="447"/>
      <c r="K24" s="447"/>
      <c r="L24" s="447"/>
      <c r="M24" s="447"/>
      <c r="N24" s="447"/>
      <c r="O24" s="447"/>
      <c r="P24" s="447"/>
      <c r="Q24" s="447"/>
      <c r="R24" s="447"/>
      <c r="S24" s="448"/>
      <c r="T24" s="410"/>
      <c r="U24" s="411"/>
      <c r="V24" s="411"/>
      <c r="W24" s="411"/>
      <c r="X24" s="411"/>
      <c r="Y24" s="411"/>
      <c r="Z24" s="411"/>
      <c r="AA24" s="411"/>
      <c r="AB24" s="411"/>
      <c r="AC24" s="412"/>
      <c r="AD24" s="158"/>
      <c r="AE24" s="159">
        <v>4</v>
      </c>
      <c r="AF24" s="160" t="s">
        <v>120</v>
      </c>
      <c r="AG24" s="160"/>
      <c r="AH24" s="160">
        <v>9</v>
      </c>
      <c r="AI24" s="159" t="s">
        <v>122</v>
      </c>
      <c r="AJ24" s="160"/>
      <c r="AK24" s="159"/>
      <c r="AL24" s="161"/>
    </row>
    <row r="25" spans="1:38" s="29" customFormat="1" ht="21.75" customHeight="1">
      <c r="A25" s="435"/>
      <c r="B25" s="419" t="s">
        <v>112</v>
      </c>
      <c r="C25" s="420"/>
      <c r="D25" s="420"/>
      <c r="E25" s="420"/>
      <c r="F25" s="420"/>
      <c r="G25" s="420"/>
      <c r="H25" s="421"/>
      <c r="I25" s="419" t="s">
        <v>171</v>
      </c>
      <c r="J25" s="420"/>
      <c r="K25" s="420"/>
      <c r="L25" s="420"/>
      <c r="M25" s="420"/>
      <c r="N25" s="420"/>
      <c r="O25" s="420"/>
      <c r="P25" s="420"/>
      <c r="Q25" s="422"/>
      <c r="R25" s="422"/>
      <c r="S25" s="422"/>
      <c r="T25" s="422"/>
      <c r="U25" s="422"/>
      <c r="V25" s="422"/>
      <c r="W25" s="422"/>
      <c r="X25" s="422"/>
      <c r="Y25" s="422"/>
      <c r="Z25" s="422"/>
      <c r="AA25" s="422"/>
      <c r="AB25" s="422"/>
      <c r="AC25" s="422"/>
      <c r="AD25" s="422"/>
      <c r="AE25" s="422"/>
      <c r="AF25" s="422"/>
      <c r="AG25" s="422"/>
      <c r="AH25" s="422"/>
      <c r="AI25" s="422"/>
      <c r="AJ25" s="422"/>
      <c r="AK25" s="422"/>
      <c r="AL25" s="423"/>
    </row>
    <row r="26" spans="1:38" s="29" customFormat="1">
      <c r="A26" s="436"/>
      <c r="B26" s="162"/>
      <c r="C26" s="163"/>
      <c r="D26" s="163"/>
      <c r="E26" s="163"/>
      <c r="F26" s="163"/>
      <c r="G26" s="163"/>
      <c r="H26" s="164"/>
      <c r="I26" s="165">
        <v>1</v>
      </c>
      <c r="J26" s="166"/>
      <c r="K26" s="166"/>
      <c r="L26" s="166"/>
      <c r="M26" s="166">
        <v>5</v>
      </c>
      <c r="N26" s="166"/>
      <c r="O26" s="166"/>
      <c r="P26" s="166"/>
      <c r="Q26" s="166"/>
      <c r="R26" s="166">
        <v>10</v>
      </c>
      <c r="S26" s="166"/>
      <c r="T26" s="166"/>
      <c r="U26" s="166"/>
      <c r="V26" s="166"/>
      <c r="W26" s="166">
        <v>15</v>
      </c>
      <c r="X26" s="166"/>
      <c r="Y26" s="166"/>
      <c r="Z26" s="166"/>
      <c r="AA26" s="166"/>
      <c r="AB26" s="166">
        <v>20</v>
      </c>
      <c r="AC26" s="166"/>
      <c r="AD26" s="166"/>
      <c r="AE26" s="166"/>
      <c r="AF26" s="166"/>
      <c r="AG26" s="166">
        <v>25</v>
      </c>
      <c r="AH26" s="166"/>
      <c r="AI26" s="166"/>
      <c r="AJ26" s="166"/>
      <c r="AK26" s="166"/>
      <c r="AL26" s="167">
        <v>30</v>
      </c>
    </row>
    <row r="27" spans="1:38" s="29" customFormat="1" ht="36.9" customHeight="1">
      <c r="A27" s="437"/>
      <c r="B27" s="168"/>
      <c r="C27" s="169"/>
      <c r="D27" s="169"/>
      <c r="E27" s="169"/>
      <c r="F27" s="169"/>
      <c r="G27" s="169"/>
      <c r="H27" s="157"/>
      <c r="I27" s="168"/>
      <c r="J27" s="169"/>
      <c r="K27" s="169"/>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row>
    <row r="28" spans="1:38" s="29" customFormat="1">
      <c r="A28" s="170"/>
      <c r="B28" s="171"/>
      <c r="C28" s="171"/>
      <c r="D28" s="171"/>
      <c r="E28" s="171"/>
      <c r="F28" s="171"/>
      <c r="G28" s="171"/>
      <c r="H28" s="172"/>
      <c r="I28" s="165">
        <v>31</v>
      </c>
      <c r="J28" s="166"/>
      <c r="K28" s="166"/>
      <c r="L28" s="166"/>
      <c r="M28" s="166">
        <v>35</v>
      </c>
      <c r="N28" s="166"/>
      <c r="O28" s="166"/>
      <c r="P28" s="166"/>
      <c r="Q28" s="166"/>
      <c r="R28" s="166">
        <v>40</v>
      </c>
      <c r="S28" s="166"/>
      <c r="T28" s="166"/>
      <c r="U28" s="166"/>
      <c r="V28" s="166"/>
      <c r="W28" s="166">
        <v>45</v>
      </c>
      <c r="X28" s="166"/>
      <c r="Y28" s="166"/>
      <c r="Z28" s="166"/>
      <c r="AA28" s="166"/>
      <c r="AB28" s="166">
        <v>50</v>
      </c>
      <c r="AC28" s="166"/>
      <c r="AD28" s="166"/>
      <c r="AE28" s="166"/>
      <c r="AF28" s="166"/>
      <c r="AG28" s="166">
        <v>55</v>
      </c>
      <c r="AH28" s="166"/>
      <c r="AI28" s="166"/>
      <c r="AJ28" s="166"/>
      <c r="AK28" s="166"/>
      <c r="AL28" s="167">
        <v>60</v>
      </c>
    </row>
    <row r="29" spans="1:38" s="29" customFormat="1" ht="36.9" customHeight="1">
      <c r="A29" s="173"/>
      <c r="B29" s="174"/>
      <c r="C29" s="174"/>
      <c r="D29" s="174"/>
      <c r="E29" s="174"/>
      <c r="F29" s="174"/>
      <c r="G29" s="174"/>
      <c r="H29" s="175"/>
      <c r="I29" s="168"/>
      <c r="J29" s="169"/>
      <c r="K29" s="169"/>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7"/>
    </row>
    <row r="30" spans="1:38" s="29" customFormat="1" ht="20.25" customHeight="1">
      <c r="A30" s="173"/>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row>
    <row r="31" spans="1:38" s="29" customFormat="1" ht="20.25" customHeight="1">
      <c r="A31" s="176" t="s">
        <v>128</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row>
    <row r="32" spans="1:38" s="29" customFormat="1" ht="31.5" customHeight="1">
      <c r="A32" s="413" t="s">
        <v>64</v>
      </c>
      <c r="B32" s="414"/>
      <c r="C32" s="414"/>
      <c r="D32" s="414"/>
      <c r="E32" s="415"/>
      <c r="F32" s="413" t="s">
        <v>65</v>
      </c>
      <c r="G32" s="414"/>
      <c r="H32" s="415"/>
      <c r="I32" s="177"/>
      <c r="J32" s="178"/>
      <c r="K32" s="178"/>
      <c r="L32" s="178"/>
      <c r="M32" s="179"/>
      <c r="N32" s="424"/>
      <c r="O32" s="424"/>
      <c r="P32" s="424"/>
      <c r="Q32" s="151"/>
      <c r="R32" s="151"/>
      <c r="S32" s="151"/>
      <c r="T32" s="151"/>
      <c r="U32" s="151"/>
      <c r="V32" s="151"/>
      <c r="W32" s="151"/>
      <c r="X32" s="151"/>
      <c r="Y32" s="151"/>
      <c r="Z32" s="151"/>
      <c r="AA32" s="151"/>
      <c r="AB32" s="151"/>
      <c r="AC32" s="151"/>
      <c r="AD32" s="151"/>
      <c r="AE32" s="151"/>
      <c r="AF32" s="151"/>
      <c r="AG32" s="151"/>
      <c r="AH32" s="151"/>
      <c r="AI32" s="151"/>
      <c r="AJ32" s="151"/>
      <c r="AK32" s="151"/>
      <c r="AL32" s="151"/>
    </row>
    <row r="33" spans="1:38" s="29" customFormat="1" ht="31.5" customHeight="1">
      <c r="A33" s="416"/>
      <c r="B33" s="417"/>
      <c r="C33" s="417"/>
      <c r="D33" s="417"/>
      <c r="E33" s="418"/>
      <c r="F33" s="416" t="s">
        <v>66</v>
      </c>
      <c r="G33" s="417"/>
      <c r="H33" s="418"/>
      <c r="I33" s="180"/>
      <c r="J33" s="178"/>
      <c r="K33" s="178"/>
      <c r="L33" s="178"/>
      <c r="M33" s="178"/>
      <c r="N33" s="178"/>
      <c r="O33" s="178"/>
      <c r="P33" s="179"/>
      <c r="Q33" s="181" t="s">
        <v>125</v>
      </c>
      <c r="R33" s="151"/>
      <c r="S33" s="151"/>
      <c r="T33" s="151"/>
      <c r="U33" s="151"/>
      <c r="V33" s="151"/>
      <c r="W33" s="151"/>
      <c r="X33" s="151"/>
      <c r="Y33" s="151"/>
      <c r="Z33" s="151"/>
      <c r="AA33" s="151"/>
      <c r="AB33" s="151"/>
      <c r="AC33" s="151"/>
      <c r="AD33" s="151"/>
      <c r="AE33" s="151"/>
      <c r="AF33" s="151"/>
      <c r="AG33" s="151"/>
      <c r="AH33" s="151"/>
      <c r="AI33" s="151"/>
      <c r="AJ33" s="151"/>
      <c r="AK33" s="151"/>
      <c r="AL33" s="151"/>
    </row>
    <row r="34" spans="1:38" s="29" customFormat="1" ht="20.25" customHeight="1">
      <c r="A34" s="173"/>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row>
    <row r="35" spans="1:38" s="29" customFormat="1" ht="13.5" customHeight="1">
      <c r="A35" s="182" t="s">
        <v>124</v>
      </c>
    </row>
    <row r="36" spans="1:38" ht="13.5" customHeight="1">
      <c r="A36" s="182" t="s">
        <v>111</v>
      </c>
    </row>
  </sheetData>
  <mergeCells count="44">
    <mergeCell ref="A1:AL1"/>
    <mergeCell ref="P9:Z9"/>
    <mergeCell ref="A11:F11"/>
    <mergeCell ref="G11:J11"/>
    <mergeCell ref="L11:Q11"/>
    <mergeCell ref="R11:U11"/>
    <mergeCell ref="V11:Y11"/>
    <mergeCell ref="AA11:AE11"/>
    <mergeCell ref="AG11:AL11"/>
    <mergeCell ref="D12:F12"/>
    <mergeCell ref="G12:AL12"/>
    <mergeCell ref="G13:AL13"/>
    <mergeCell ref="U14:Y14"/>
    <mergeCell ref="Z14:AL14"/>
    <mergeCell ref="A13:F14"/>
    <mergeCell ref="D15:F15"/>
    <mergeCell ref="G15:AL15"/>
    <mergeCell ref="A16:F16"/>
    <mergeCell ref="G16:AL16"/>
    <mergeCell ref="D17:F17"/>
    <mergeCell ref="G17:AL17"/>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T23:AC24"/>
    <mergeCell ref="A32:E33"/>
    <mergeCell ref="B25:H25"/>
    <mergeCell ref="I25:AL25"/>
    <mergeCell ref="F32:H32"/>
    <mergeCell ref="N32:P32"/>
    <mergeCell ref="F33:H33"/>
  </mergeCells>
  <phoneticPr fontId="13"/>
  <conditionalFormatting sqref="G11:J11">
    <cfRule type="containsBlanks" dxfId="25" priority="8">
      <formula>LEN(TRIM(G11))=0</formula>
    </cfRule>
  </conditionalFormatting>
  <conditionalFormatting sqref="L11:Q11">
    <cfRule type="containsBlanks" dxfId="24" priority="7">
      <formula>LEN(TRIM(L11))=0</formula>
    </cfRule>
  </conditionalFormatting>
  <conditionalFormatting sqref="G12:AL12">
    <cfRule type="containsBlanks" dxfId="23" priority="6">
      <formula>LEN(TRIM(G12))=0</formula>
    </cfRule>
  </conditionalFormatting>
  <conditionalFormatting sqref="G13:AL13">
    <cfRule type="containsBlanks" dxfId="22" priority="5">
      <formula>LEN(TRIM(G13))=0</formula>
    </cfRule>
  </conditionalFormatting>
  <conditionalFormatting sqref="G16:AL16">
    <cfRule type="containsBlanks" dxfId="21" priority="4">
      <formula>LEN(TRIM(G16))=0</formula>
    </cfRule>
  </conditionalFormatting>
  <conditionalFormatting sqref="G15:AL15">
    <cfRule type="containsBlanks" dxfId="20" priority="3">
      <formula>LEN(TRIM(G15))=0</formula>
    </cfRule>
  </conditionalFormatting>
  <conditionalFormatting sqref="G18:AL18">
    <cfRule type="containsBlanks" dxfId="19" priority="2">
      <formula>LEN(TRIM(G18))=0</formula>
    </cfRule>
  </conditionalFormatting>
  <conditionalFormatting sqref="G17:AL17">
    <cfRule type="containsBlanks" dxfId="18" priority="1">
      <formula>LEN(TRIM(G17))=0</formula>
    </cfRule>
  </conditionalFormatting>
  <dataValidations count="1">
    <dataValidation imeMode="disabled" allowBlank="1" showInputMessage="1" showErrorMessage="1" sqref="I32:M32 I33:P33" xr:uid="{00000000-0002-0000-1200-000000000000}"/>
  </dataValidations>
  <pageMargins left="0.6692913385826772" right="0.39370078740157483" top="0.82677165354330706" bottom="0.15748031496062992" header="0.6692913385826772" footer="0.31496062992125984"/>
  <pageSetup paperSize="9" scale="88" fitToHeight="2" orientation="portrait" r:id="rId1"/>
  <rowBreaks count="1" manualBreakCount="1">
    <brk id="36" max="38"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121920</xdr:colOff>
                <xdr:row>39</xdr:row>
                <xdr:rowOff>0</xdr:rowOff>
              </from>
              <to>
                <xdr:col>27</xdr:col>
                <xdr:colOff>137160</xdr:colOff>
                <xdr:row>61</xdr:row>
                <xdr:rowOff>30480</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zoomScaleNormal="100" workbookViewId="0">
      <selection activeCell="F8" sqref="A1:XFD1048576"/>
    </sheetView>
  </sheetViews>
  <sheetFormatPr defaultColWidth="3.6640625" defaultRowHeight="12.6"/>
  <cols>
    <col min="1" max="1" width="3.6640625" style="31" customWidth="1"/>
    <col min="2" max="16384" width="3.6640625" style="31"/>
  </cols>
  <sheetData>
    <row r="1" spans="1:25" ht="18.600000000000001">
      <c r="A1" s="486" t="s">
        <v>96</v>
      </c>
      <c r="B1" s="486"/>
      <c r="C1" s="486"/>
      <c r="D1" s="486"/>
      <c r="E1" s="486"/>
      <c r="F1" s="486"/>
      <c r="G1" s="486"/>
      <c r="H1" s="486"/>
      <c r="I1" s="486"/>
      <c r="J1" s="486"/>
      <c r="K1" s="486"/>
      <c r="L1" s="486"/>
      <c r="M1" s="486"/>
      <c r="N1" s="486"/>
      <c r="O1" s="486"/>
      <c r="P1" s="486"/>
      <c r="Q1" s="486"/>
      <c r="R1" s="486"/>
      <c r="S1" s="486"/>
      <c r="T1" s="486"/>
      <c r="U1" s="486"/>
      <c r="V1" s="486"/>
      <c r="W1" s="486"/>
      <c r="X1" s="486"/>
      <c r="Y1" s="486"/>
    </row>
    <row r="2" spans="1:25" ht="26.25" customHeight="1">
      <c r="A2" s="183"/>
      <c r="B2" s="183"/>
      <c r="C2" s="183"/>
      <c r="D2" s="183"/>
      <c r="E2" s="183"/>
      <c r="F2" s="183"/>
      <c r="G2" s="183"/>
      <c r="H2" s="183"/>
      <c r="I2" s="183"/>
      <c r="J2" s="183"/>
      <c r="K2" s="183"/>
    </row>
    <row r="3" spans="1:25" ht="26.25" customHeight="1">
      <c r="A3" s="184" t="s">
        <v>174</v>
      </c>
    </row>
    <row r="4" spans="1:25" ht="26.25" customHeight="1">
      <c r="A4" s="184"/>
    </row>
    <row r="5" spans="1:25" ht="28.5" customHeight="1">
      <c r="A5" s="184" t="s">
        <v>180</v>
      </c>
      <c r="B5" s="185"/>
      <c r="C5" s="185"/>
      <c r="D5" s="185"/>
      <c r="E5" s="185"/>
      <c r="F5" s="185"/>
      <c r="G5" s="185"/>
      <c r="H5" s="185"/>
      <c r="I5" s="185"/>
      <c r="J5" s="185"/>
      <c r="K5" s="185"/>
      <c r="L5" s="185"/>
      <c r="M5" s="185"/>
      <c r="N5" s="185"/>
      <c r="O5" s="185"/>
      <c r="P5" s="185"/>
      <c r="Q5" s="185"/>
      <c r="R5" s="185"/>
      <c r="S5" s="185"/>
      <c r="T5" s="185"/>
      <c r="U5" s="185"/>
      <c r="V5" s="185"/>
      <c r="W5" s="185"/>
      <c r="X5" s="185"/>
      <c r="Y5" s="185"/>
    </row>
    <row r="6" spans="1:25" ht="28.5" customHeight="1">
      <c r="A6" s="184" t="s">
        <v>181</v>
      </c>
    </row>
    <row r="7" spans="1:25" ht="26.25" customHeight="1">
      <c r="A7" s="184"/>
    </row>
    <row r="8" spans="1:25" ht="26.25" customHeight="1">
      <c r="A8" s="184" t="s">
        <v>97</v>
      </c>
    </row>
    <row r="9" spans="1:25" ht="26.25" customHeight="1">
      <c r="A9" s="184"/>
      <c r="B9" s="484" t="s">
        <v>3</v>
      </c>
      <c r="C9" s="484"/>
      <c r="D9" s="484"/>
      <c r="E9" s="485"/>
      <c r="F9" s="485"/>
      <c r="G9" s="485"/>
      <c r="H9" s="485"/>
      <c r="I9" s="485"/>
      <c r="J9" s="485"/>
      <c r="K9" s="485"/>
      <c r="L9" s="485"/>
      <c r="M9" s="485"/>
      <c r="N9" s="485"/>
      <c r="O9" s="485"/>
      <c r="P9" s="485"/>
      <c r="Q9" s="485"/>
      <c r="R9" s="485"/>
      <c r="S9" s="485"/>
      <c r="T9" s="485"/>
      <c r="U9" s="485"/>
      <c r="V9" s="485"/>
      <c r="W9" s="485"/>
      <c r="X9" s="485"/>
      <c r="Y9" s="485"/>
    </row>
    <row r="10" spans="1:25" ht="26.25" customHeight="1">
      <c r="A10" s="184"/>
      <c r="B10" s="484" t="s">
        <v>99</v>
      </c>
      <c r="C10" s="484"/>
      <c r="D10" s="484"/>
      <c r="E10" s="485"/>
      <c r="F10" s="485"/>
      <c r="G10" s="485"/>
      <c r="H10" s="485"/>
      <c r="I10" s="485"/>
      <c r="J10" s="485"/>
      <c r="K10" s="485"/>
      <c r="L10" s="485"/>
      <c r="M10" s="485"/>
      <c r="N10" s="485"/>
      <c r="O10" s="485"/>
      <c r="P10" s="485"/>
      <c r="Q10" s="485"/>
      <c r="R10" s="485"/>
      <c r="S10" s="485"/>
      <c r="T10" s="485"/>
      <c r="U10" s="485"/>
      <c r="V10" s="485"/>
      <c r="W10" s="485"/>
      <c r="X10" s="485"/>
      <c r="Y10" s="485"/>
    </row>
    <row r="11" spans="1:25" ht="26.25" customHeight="1">
      <c r="A11" s="184"/>
      <c r="B11" s="484" t="s">
        <v>100</v>
      </c>
      <c r="C11" s="484"/>
      <c r="D11" s="484"/>
      <c r="E11" s="485"/>
      <c r="F11" s="485"/>
      <c r="G11" s="485"/>
      <c r="H11" s="485"/>
      <c r="I11" s="485"/>
      <c r="J11" s="485"/>
      <c r="K11" s="485"/>
      <c r="L11" s="485"/>
      <c r="M11" s="485"/>
      <c r="N11" s="485"/>
      <c r="O11" s="485"/>
      <c r="P11" s="485"/>
      <c r="Q11" s="485"/>
      <c r="R11" s="485"/>
      <c r="S11" s="485"/>
      <c r="T11" s="485"/>
      <c r="U11" s="485"/>
      <c r="V11" s="485"/>
      <c r="W11" s="485"/>
      <c r="X11" s="485"/>
      <c r="Y11" s="485"/>
    </row>
    <row r="12" spans="1:25" ht="26.25" customHeight="1">
      <c r="A12" s="184"/>
      <c r="E12" s="186"/>
      <c r="F12" s="186"/>
      <c r="G12" s="186"/>
      <c r="H12" s="186"/>
      <c r="I12" s="186"/>
      <c r="J12" s="186"/>
      <c r="K12" s="186"/>
      <c r="L12" s="186"/>
      <c r="M12" s="186"/>
      <c r="N12" s="186"/>
      <c r="O12" s="186"/>
      <c r="P12" s="186"/>
      <c r="Q12" s="186"/>
      <c r="R12" s="186"/>
      <c r="S12" s="186"/>
      <c r="T12" s="186"/>
      <c r="U12" s="186"/>
      <c r="V12" s="186"/>
      <c r="W12" s="186"/>
      <c r="X12" s="186"/>
      <c r="Y12" s="186"/>
    </row>
    <row r="13" spans="1:25" ht="26.25" customHeight="1">
      <c r="A13" s="184" t="s">
        <v>98</v>
      </c>
      <c r="E13" s="186"/>
      <c r="F13" s="186"/>
      <c r="G13" s="186"/>
      <c r="H13" s="186"/>
      <c r="I13" s="186"/>
      <c r="J13" s="186"/>
      <c r="K13" s="186"/>
      <c r="L13" s="186"/>
      <c r="M13" s="186"/>
      <c r="N13" s="186"/>
      <c r="O13" s="186"/>
      <c r="P13" s="186"/>
      <c r="Q13" s="186"/>
      <c r="R13" s="186"/>
      <c r="S13" s="186"/>
      <c r="T13" s="186"/>
      <c r="U13" s="186"/>
      <c r="V13" s="186"/>
      <c r="W13" s="186"/>
      <c r="X13" s="186"/>
      <c r="Y13" s="186"/>
    </row>
    <row r="14" spans="1:25" ht="26.25" customHeight="1">
      <c r="A14" s="184"/>
      <c r="B14" s="484" t="s">
        <v>3</v>
      </c>
      <c r="C14" s="484"/>
      <c r="D14" s="484"/>
      <c r="E14" s="485"/>
      <c r="F14" s="485"/>
      <c r="G14" s="485"/>
      <c r="H14" s="485"/>
      <c r="I14" s="485"/>
      <c r="J14" s="485"/>
      <c r="K14" s="485"/>
      <c r="L14" s="485"/>
      <c r="M14" s="485"/>
      <c r="N14" s="485"/>
      <c r="O14" s="485"/>
      <c r="P14" s="485"/>
      <c r="Q14" s="485"/>
      <c r="R14" s="485"/>
      <c r="S14" s="485"/>
      <c r="T14" s="485"/>
      <c r="U14" s="485"/>
      <c r="V14" s="485"/>
      <c r="W14" s="485"/>
      <c r="X14" s="485"/>
      <c r="Y14" s="485"/>
    </row>
    <row r="15" spans="1:25" ht="26.25" customHeight="1">
      <c r="A15" s="184"/>
      <c r="B15" s="484" t="s">
        <v>99</v>
      </c>
      <c r="C15" s="484"/>
      <c r="D15" s="484"/>
      <c r="E15" s="485"/>
      <c r="F15" s="485"/>
      <c r="G15" s="485"/>
      <c r="H15" s="485"/>
      <c r="I15" s="485"/>
      <c r="J15" s="485"/>
      <c r="K15" s="485"/>
      <c r="L15" s="485"/>
      <c r="M15" s="485"/>
      <c r="N15" s="485"/>
      <c r="O15" s="485"/>
      <c r="P15" s="485"/>
      <c r="Q15" s="485"/>
      <c r="R15" s="485"/>
      <c r="S15" s="485"/>
      <c r="T15" s="485"/>
      <c r="U15" s="485"/>
      <c r="V15" s="485"/>
      <c r="W15" s="485"/>
      <c r="X15" s="485"/>
      <c r="Y15" s="485"/>
    </row>
    <row r="16" spans="1:25" ht="26.25" customHeight="1">
      <c r="A16" s="184"/>
      <c r="B16" s="484" t="s">
        <v>100</v>
      </c>
      <c r="C16" s="484"/>
      <c r="D16" s="484"/>
      <c r="E16" s="485"/>
      <c r="F16" s="485"/>
      <c r="G16" s="485"/>
      <c r="H16" s="485"/>
      <c r="I16" s="485"/>
      <c r="J16" s="485"/>
      <c r="K16" s="485"/>
      <c r="L16" s="485"/>
      <c r="M16" s="485"/>
      <c r="N16" s="485"/>
      <c r="O16" s="485"/>
      <c r="P16" s="485"/>
      <c r="Q16" s="485"/>
      <c r="R16" s="485"/>
      <c r="S16" s="485"/>
      <c r="T16" s="485"/>
      <c r="U16" s="485"/>
      <c r="V16" s="485"/>
      <c r="W16" s="485"/>
      <c r="X16" s="485"/>
      <c r="Y16" s="485"/>
    </row>
    <row r="17" spans="1:25" ht="26.25" customHeight="1">
      <c r="A17" s="184"/>
    </row>
    <row r="18" spans="1:25" ht="26.25" customHeight="1">
      <c r="A18" s="184"/>
    </row>
    <row r="19" spans="1:25" ht="26.25" customHeight="1">
      <c r="A19" s="187"/>
      <c r="K19" s="424" t="s">
        <v>102</v>
      </c>
      <c r="L19" s="424"/>
      <c r="N19" s="31" t="s">
        <v>103</v>
      </c>
      <c r="P19" s="31" t="s">
        <v>90</v>
      </c>
      <c r="R19" s="31" t="s">
        <v>104</v>
      </c>
      <c r="S19" s="134"/>
    </row>
    <row r="20" spans="1:25" ht="26.25" customHeight="1">
      <c r="A20" s="184"/>
    </row>
    <row r="21" spans="1:25" ht="26.25" customHeight="1">
      <c r="A21" s="184"/>
      <c r="K21" s="484" t="s">
        <v>3</v>
      </c>
      <c r="L21" s="484"/>
      <c r="M21" s="484"/>
      <c r="N21" s="485"/>
      <c r="O21" s="485"/>
      <c r="P21" s="485"/>
      <c r="Q21" s="485"/>
      <c r="R21" s="485"/>
      <c r="S21" s="485"/>
      <c r="T21" s="485"/>
      <c r="U21" s="485"/>
      <c r="V21" s="485"/>
      <c r="W21" s="485"/>
      <c r="X21" s="485"/>
      <c r="Y21" s="485"/>
    </row>
    <row r="22" spans="1:25" ht="26.25" customHeight="1">
      <c r="A22" s="184"/>
      <c r="K22" s="484" t="s">
        <v>99</v>
      </c>
      <c r="L22" s="484"/>
      <c r="M22" s="484"/>
      <c r="N22" s="485"/>
      <c r="O22" s="485"/>
      <c r="P22" s="485"/>
      <c r="Q22" s="485"/>
      <c r="R22" s="485"/>
      <c r="S22" s="485"/>
      <c r="T22" s="485"/>
      <c r="U22" s="485"/>
      <c r="V22" s="485"/>
      <c r="W22" s="485"/>
      <c r="X22" s="485"/>
      <c r="Y22" s="485"/>
    </row>
    <row r="23" spans="1:25" ht="26.25" customHeight="1">
      <c r="A23" s="184"/>
      <c r="K23" s="484" t="s">
        <v>100</v>
      </c>
      <c r="L23" s="484"/>
      <c r="M23" s="484"/>
      <c r="N23" s="485"/>
      <c r="O23" s="485"/>
      <c r="P23" s="485"/>
      <c r="Q23" s="485"/>
      <c r="R23" s="485"/>
      <c r="S23" s="485"/>
      <c r="T23" s="485"/>
      <c r="U23" s="485"/>
      <c r="V23" s="485"/>
      <c r="W23" s="485"/>
      <c r="X23" s="485"/>
      <c r="Y23" s="485"/>
    </row>
  </sheetData>
  <mergeCells count="20">
    <mergeCell ref="A1:Y1"/>
    <mergeCell ref="B9:D9"/>
    <mergeCell ref="E9:Y9"/>
    <mergeCell ref="B10:D10"/>
    <mergeCell ref="E10:Y10"/>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N23:Y23">
    <cfRule type="containsBlanks" dxfId="17" priority="5">
      <formula>LEN(TRIM(N23))=0</formula>
    </cfRule>
  </conditionalFormatting>
  <conditionalFormatting sqref="N22:Y22">
    <cfRule type="containsBlanks" dxfId="16" priority="6">
      <formula>LEN(TRIM(N22))=0</formula>
    </cfRule>
  </conditionalFormatting>
  <conditionalFormatting sqref="E16">
    <cfRule type="containsBlanks" dxfId="15" priority="8">
      <formula>LEN(TRIM(E16))=0</formula>
    </cfRule>
  </conditionalFormatting>
  <conditionalFormatting sqref="E15">
    <cfRule type="containsBlanks" dxfId="14" priority="9">
      <formula>LEN(TRIM(E15))=0</formula>
    </cfRule>
  </conditionalFormatting>
  <conditionalFormatting sqref="E14">
    <cfRule type="containsBlanks" dxfId="13" priority="10">
      <formula>LEN(TRIM(E14))=0</formula>
    </cfRule>
  </conditionalFormatting>
  <conditionalFormatting sqref="E11">
    <cfRule type="containsBlanks" dxfId="12" priority="11">
      <formula>LEN(TRIM(E11))=0</formula>
    </cfRule>
  </conditionalFormatting>
  <conditionalFormatting sqref="E10">
    <cfRule type="containsBlanks" dxfId="11" priority="12">
      <formula>LEN(TRIM(E10))=0</formula>
    </cfRule>
  </conditionalFormatting>
  <conditionalFormatting sqref="E9">
    <cfRule type="containsBlanks" dxfId="10" priority="13">
      <formula>LEN(TRIM(E9))=0</formula>
    </cfRule>
  </conditionalFormatting>
  <conditionalFormatting sqref="N21:Y21">
    <cfRule type="containsBlanks" dxfId="9"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7"/>
  <sheetViews>
    <sheetView showZeros="0" view="pageBreakPreview" zoomScaleSheetLayoutView="100" workbookViewId="0">
      <selection activeCell="A3" sqref="A3:AB3"/>
    </sheetView>
  </sheetViews>
  <sheetFormatPr defaultRowHeight="12.6"/>
  <cols>
    <col min="1" max="1" width="4.109375" style="31" customWidth="1"/>
    <col min="2" max="4" width="3.88671875" style="31" customWidth="1"/>
    <col min="5" max="6" width="3" style="31" customWidth="1"/>
    <col min="7" max="7" width="4" style="31" customWidth="1"/>
    <col min="8" max="27" width="3" style="31" customWidth="1"/>
    <col min="28" max="28" width="4.21875" style="31" customWidth="1"/>
    <col min="29" max="16384" width="8.88671875" style="31"/>
  </cols>
  <sheetData>
    <row r="1" spans="1:28">
      <c r="A1" s="42" t="s">
        <v>29</v>
      </c>
      <c r="B1" s="43"/>
      <c r="C1" s="44"/>
      <c r="D1" s="44"/>
      <c r="E1" s="43"/>
      <c r="F1" s="43"/>
      <c r="G1" s="43"/>
      <c r="H1" s="43"/>
      <c r="I1" s="43"/>
      <c r="J1" s="43"/>
      <c r="K1" s="43"/>
      <c r="L1" s="43"/>
      <c r="M1" s="43"/>
      <c r="N1" s="43"/>
      <c r="O1" s="43"/>
      <c r="P1" s="43"/>
      <c r="Q1" s="43"/>
      <c r="R1" s="43"/>
      <c r="S1" s="43"/>
      <c r="T1" s="43"/>
      <c r="U1" s="43"/>
      <c r="V1" s="43"/>
      <c r="W1" s="43"/>
      <c r="X1" s="43"/>
      <c r="Y1" s="43"/>
      <c r="Z1" s="43"/>
      <c r="AA1" s="43"/>
      <c r="AB1" s="45"/>
    </row>
    <row r="2" spans="1:28">
      <c r="A2" s="42"/>
      <c r="B2" s="43"/>
      <c r="C2" s="44"/>
      <c r="D2" s="44"/>
      <c r="E2" s="43"/>
      <c r="F2" s="43"/>
      <c r="G2" s="43"/>
      <c r="H2" s="43"/>
      <c r="I2" s="43"/>
      <c r="J2" s="43"/>
      <c r="K2" s="43"/>
      <c r="L2" s="43"/>
      <c r="M2" s="43"/>
      <c r="N2" s="43"/>
      <c r="O2" s="43"/>
      <c r="P2" s="43"/>
      <c r="Q2" s="43"/>
      <c r="R2" s="43"/>
      <c r="S2" s="43"/>
      <c r="T2" s="43"/>
      <c r="U2" s="43"/>
      <c r="V2" s="43"/>
      <c r="W2" s="43"/>
      <c r="X2" s="43"/>
      <c r="Y2" s="43"/>
      <c r="Z2" s="43"/>
      <c r="AA2" s="43"/>
      <c r="AB2" s="43"/>
    </row>
    <row r="3" spans="1:28">
      <c r="A3" s="275" t="s">
        <v>175</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row>
    <row r="4" spans="1:28">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row>
    <row r="5" spans="1:28">
      <c r="A5" s="43"/>
      <c r="B5" s="43"/>
      <c r="C5" s="44"/>
      <c r="D5" s="44"/>
      <c r="E5" s="43"/>
      <c r="F5" s="43"/>
      <c r="G5" s="43"/>
      <c r="H5" s="43"/>
      <c r="I5" s="43"/>
      <c r="J5" s="43"/>
      <c r="K5" s="43"/>
      <c r="L5" s="43"/>
      <c r="M5" s="43"/>
      <c r="N5" s="43"/>
      <c r="O5" s="43"/>
      <c r="P5" s="43"/>
      <c r="Q5" s="43"/>
      <c r="R5" s="43"/>
      <c r="S5" s="46" t="s">
        <v>27</v>
      </c>
      <c r="T5" s="276"/>
      <c r="U5" s="276"/>
      <c r="V5" s="44" t="s">
        <v>12</v>
      </c>
      <c r="W5" s="276"/>
      <c r="X5" s="276"/>
      <c r="Y5" s="44" t="s">
        <v>14</v>
      </c>
      <c r="Z5" s="276"/>
      <c r="AA5" s="276"/>
      <c r="AB5" s="44" t="s">
        <v>10</v>
      </c>
    </row>
    <row r="6" spans="1:28">
      <c r="A6" s="277" t="s">
        <v>176</v>
      </c>
      <c r="B6" s="277"/>
      <c r="C6" s="277"/>
      <c r="D6" s="277"/>
      <c r="E6" s="277"/>
      <c r="F6" s="277"/>
      <c r="G6" s="277"/>
      <c r="H6" s="43"/>
      <c r="I6" s="43" t="s">
        <v>15</v>
      </c>
      <c r="J6" s="43"/>
      <c r="K6" s="43"/>
      <c r="L6" s="43"/>
      <c r="M6" s="43"/>
      <c r="N6" s="43"/>
      <c r="O6" s="43"/>
      <c r="P6" s="43"/>
      <c r="Q6" s="43"/>
      <c r="R6" s="43"/>
      <c r="S6" s="43"/>
      <c r="T6" s="43"/>
      <c r="U6" s="43"/>
      <c r="V6" s="43"/>
      <c r="W6" s="43"/>
      <c r="X6" s="43"/>
      <c r="Y6" s="43"/>
      <c r="Z6" s="43"/>
      <c r="AA6" s="43"/>
      <c r="AB6" s="43"/>
    </row>
    <row r="7" spans="1:28">
      <c r="A7" s="43"/>
      <c r="B7" s="43"/>
      <c r="C7" s="44"/>
      <c r="D7" s="44"/>
      <c r="E7" s="43"/>
      <c r="F7" s="43"/>
      <c r="G7" s="43"/>
      <c r="H7" s="43"/>
      <c r="I7" s="43"/>
      <c r="J7" s="43"/>
      <c r="K7" s="43"/>
      <c r="L7" s="43"/>
      <c r="M7" s="43"/>
      <c r="N7" s="43"/>
      <c r="O7" s="43"/>
      <c r="P7" s="43"/>
      <c r="Q7" s="43"/>
      <c r="R7" s="43"/>
      <c r="S7" s="43"/>
      <c r="T7" s="43"/>
      <c r="U7" s="43"/>
      <c r="V7" s="43"/>
      <c r="W7" s="43"/>
      <c r="X7" s="43"/>
      <c r="Y7" s="43"/>
      <c r="Z7" s="43"/>
      <c r="AA7" s="43"/>
      <c r="AB7" s="43"/>
    </row>
    <row r="8" spans="1:28" ht="47.25" customHeight="1">
      <c r="A8" s="268" t="s">
        <v>177</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row>
    <row r="9" spans="1:28">
      <c r="A9" s="43"/>
      <c r="B9" s="43"/>
      <c r="C9" s="44"/>
      <c r="D9" s="44"/>
      <c r="E9" s="43"/>
      <c r="F9" s="43"/>
      <c r="G9" s="43"/>
      <c r="H9" s="43"/>
      <c r="I9" s="43"/>
      <c r="J9" s="43"/>
      <c r="K9" s="43"/>
      <c r="L9" s="43"/>
      <c r="M9" s="43"/>
      <c r="N9" s="43"/>
      <c r="O9" s="43"/>
      <c r="P9" s="43"/>
      <c r="Q9" s="43"/>
      <c r="R9" s="43"/>
      <c r="S9" s="43"/>
      <c r="T9" s="43"/>
      <c r="U9" s="43"/>
      <c r="V9" s="43"/>
      <c r="W9" s="43"/>
      <c r="X9" s="43"/>
      <c r="Y9" s="43"/>
      <c r="Z9" s="43"/>
      <c r="AA9" s="43"/>
      <c r="AB9" s="43"/>
    </row>
    <row r="10" spans="1:28" ht="20.25" customHeight="1">
      <c r="A10" s="202" t="s">
        <v>37</v>
      </c>
      <c r="B10" s="269" t="s">
        <v>16</v>
      </c>
      <c r="C10" s="269"/>
      <c r="D10" s="269"/>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1"/>
    </row>
    <row r="11" spans="1:28" ht="20.25" customHeight="1">
      <c r="A11" s="203"/>
      <c r="B11" s="272" t="s">
        <v>9</v>
      </c>
      <c r="C11" s="272"/>
      <c r="D11" s="272"/>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4"/>
    </row>
    <row r="12" spans="1:28" ht="20.25" customHeight="1">
      <c r="A12" s="203"/>
      <c r="B12" s="250" t="s">
        <v>57</v>
      </c>
      <c r="C12" s="251"/>
      <c r="D12" s="251"/>
      <c r="E12" s="251"/>
      <c r="F12" s="251"/>
      <c r="G12" s="251"/>
      <c r="H12" s="251"/>
      <c r="I12" s="251"/>
      <c r="J12" s="253" t="s">
        <v>22</v>
      </c>
      <c r="K12" s="251"/>
      <c r="L12" s="251"/>
      <c r="M12" s="265"/>
      <c r="N12" s="265"/>
      <c r="O12" s="265"/>
      <c r="P12" s="265"/>
      <c r="Q12" s="266"/>
      <c r="R12" s="253" t="s">
        <v>23</v>
      </c>
      <c r="S12" s="251"/>
      <c r="T12" s="251"/>
      <c r="U12" s="265"/>
      <c r="V12" s="265"/>
      <c r="W12" s="265"/>
      <c r="X12" s="265"/>
      <c r="Y12" s="265"/>
      <c r="Z12" s="265"/>
      <c r="AA12" s="265"/>
      <c r="AB12" s="267"/>
    </row>
    <row r="13" spans="1:28" ht="20.25" customHeight="1">
      <c r="A13" s="203"/>
      <c r="B13" s="197" t="s">
        <v>36</v>
      </c>
      <c r="C13" s="198"/>
      <c r="D13" s="199"/>
      <c r="E13" s="47" t="s">
        <v>6</v>
      </c>
      <c r="F13" s="47"/>
      <c r="G13" s="47"/>
      <c r="H13" s="240"/>
      <c r="I13" s="240"/>
      <c r="J13" s="47" t="s">
        <v>8</v>
      </c>
      <c r="K13" s="240"/>
      <c r="L13" s="240"/>
      <c r="M13" s="240"/>
      <c r="N13" s="47" t="s">
        <v>18</v>
      </c>
      <c r="O13" s="47"/>
      <c r="P13" s="47"/>
      <c r="Q13" s="47"/>
      <c r="R13" s="47"/>
      <c r="S13" s="47"/>
      <c r="T13" s="47"/>
      <c r="U13" s="47"/>
      <c r="V13" s="47"/>
      <c r="W13" s="47"/>
      <c r="X13" s="47"/>
      <c r="Y13" s="47"/>
      <c r="Z13" s="47"/>
      <c r="AA13" s="47"/>
      <c r="AB13" s="48"/>
    </row>
    <row r="14" spans="1:28" ht="20.25" customHeight="1">
      <c r="A14" s="203"/>
      <c r="B14" s="188"/>
      <c r="C14" s="189"/>
      <c r="D14" s="200"/>
      <c r="E14" s="241"/>
      <c r="F14" s="242"/>
      <c r="G14" s="242"/>
      <c r="H14" s="242"/>
      <c r="I14" s="242"/>
      <c r="J14" s="242"/>
      <c r="K14" s="242"/>
      <c r="L14" s="242"/>
      <c r="M14" s="242"/>
      <c r="N14" s="242"/>
      <c r="O14" s="242"/>
      <c r="P14" s="242"/>
      <c r="Q14" s="242"/>
      <c r="R14" s="242"/>
      <c r="S14" s="242"/>
      <c r="T14" s="242"/>
      <c r="U14" s="242"/>
      <c r="V14" s="242"/>
      <c r="W14" s="242"/>
      <c r="X14" s="242"/>
      <c r="Y14" s="242"/>
      <c r="Z14" s="242"/>
      <c r="AA14" s="242"/>
      <c r="AB14" s="243"/>
    </row>
    <row r="15" spans="1:28" ht="20.25" customHeight="1">
      <c r="A15" s="203"/>
      <c r="B15" s="258" t="s">
        <v>25</v>
      </c>
      <c r="C15" s="259"/>
      <c r="D15" s="259"/>
      <c r="E15" s="259"/>
      <c r="F15" s="259"/>
      <c r="G15" s="259"/>
      <c r="H15" s="259"/>
      <c r="I15" s="260"/>
      <c r="J15" s="261" t="s">
        <v>22</v>
      </c>
      <c r="K15" s="259"/>
      <c r="L15" s="259"/>
      <c r="M15" s="262"/>
      <c r="N15" s="262"/>
      <c r="O15" s="262"/>
      <c r="P15" s="262"/>
      <c r="Q15" s="263"/>
      <c r="R15" s="261" t="s">
        <v>23</v>
      </c>
      <c r="S15" s="259"/>
      <c r="T15" s="259"/>
      <c r="U15" s="262"/>
      <c r="V15" s="262"/>
      <c r="W15" s="262"/>
      <c r="X15" s="262"/>
      <c r="Y15" s="262"/>
      <c r="Z15" s="262"/>
      <c r="AA15" s="262"/>
      <c r="AB15" s="264"/>
    </row>
    <row r="16" spans="1:28" ht="20.25" customHeight="1">
      <c r="A16" s="203"/>
      <c r="B16" s="250" t="s">
        <v>5</v>
      </c>
      <c r="C16" s="251"/>
      <c r="D16" s="251"/>
      <c r="E16" s="251"/>
      <c r="F16" s="251"/>
      <c r="G16" s="251"/>
      <c r="H16" s="251"/>
      <c r="I16" s="252"/>
      <c r="J16" s="253" t="s">
        <v>20</v>
      </c>
      <c r="K16" s="251"/>
      <c r="L16" s="251"/>
      <c r="M16" s="254"/>
      <c r="N16" s="254"/>
      <c r="O16" s="254"/>
      <c r="P16" s="254"/>
      <c r="Q16" s="255"/>
      <c r="R16" s="253" t="s">
        <v>40</v>
      </c>
      <c r="S16" s="251"/>
      <c r="T16" s="251"/>
      <c r="U16" s="256"/>
      <c r="V16" s="256"/>
      <c r="W16" s="256"/>
      <c r="X16" s="256"/>
      <c r="Y16" s="256"/>
      <c r="Z16" s="256"/>
      <c r="AA16" s="256"/>
      <c r="AB16" s="257"/>
    </row>
    <row r="17" spans="1:28" ht="20.25" customHeight="1">
      <c r="A17" s="203"/>
      <c r="B17" s="201" t="s">
        <v>61</v>
      </c>
      <c r="C17" s="198"/>
      <c r="D17" s="199"/>
      <c r="E17" s="47" t="s">
        <v>6</v>
      </c>
      <c r="F17" s="47"/>
      <c r="G17" s="47"/>
      <c r="H17" s="240"/>
      <c r="I17" s="240"/>
      <c r="J17" s="47" t="s">
        <v>8</v>
      </c>
      <c r="K17" s="240"/>
      <c r="L17" s="240"/>
      <c r="M17" s="240"/>
      <c r="N17" s="47" t="s">
        <v>18</v>
      </c>
      <c r="O17" s="47"/>
      <c r="P17" s="47"/>
      <c r="Q17" s="47"/>
      <c r="R17" s="47"/>
      <c r="S17" s="47"/>
      <c r="T17" s="47"/>
      <c r="U17" s="47"/>
      <c r="V17" s="47"/>
      <c r="W17" s="47"/>
      <c r="X17" s="47"/>
      <c r="Y17" s="47"/>
      <c r="Z17" s="47"/>
      <c r="AA17" s="47"/>
      <c r="AB17" s="48"/>
    </row>
    <row r="18" spans="1:28" ht="20.25" customHeight="1">
      <c r="A18" s="204"/>
      <c r="B18" s="188"/>
      <c r="C18" s="189"/>
      <c r="D18" s="200"/>
      <c r="E18" s="241"/>
      <c r="F18" s="242"/>
      <c r="G18" s="242"/>
      <c r="H18" s="242"/>
      <c r="I18" s="242"/>
      <c r="J18" s="242"/>
      <c r="K18" s="242"/>
      <c r="L18" s="242"/>
      <c r="M18" s="242"/>
      <c r="N18" s="242"/>
      <c r="O18" s="242"/>
      <c r="P18" s="242"/>
      <c r="Q18" s="242"/>
      <c r="R18" s="242"/>
      <c r="S18" s="242"/>
      <c r="T18" s="242"/>
      <c r="U18" s="242"/>
      <c r="V18" s="242"/>
      <c r="W18" s="242"/>
      <c r="X18" s="242"/>
      <c r="Y18" s="242"/>
      <c r="Z18" s="242"/>
      <c r="AA18" s="242"/>
      <c r="AB18" s="243"/>
    </row>
    <row r="19" spans="1:28">
      <c r="A19" s="50"/>
      <c r="B19" s="43"/>
      <c r="C19" s="44"/>
      <c r="D19" s="44"/>
      <c r="E19" s="43"/>
      <c r="F19" s="43"/>
      <c r="G19" s="43"/>
      <c r="H19" s="43"/>
      <c r="I19" s="43"/>
      <c r="J19" s="43"/>
      <c r="K19" s="43"/>
      <c r="L19" s="43"/>
      <c r="M19" s="43"/>
      <c r="N19" s="43"/>
      <c r="O19" s="43"/>
      <c r="P19" s="43"/>
      <c r="Q19" s="43"/>
      <c r="R19" s="43"/>
      <c r="S19" s="43"/>
      <c r="T19" s="43"/>
      <c r="U19" s="43"/>
      <c r="V19" s="43"/>
      <c r="W19" s="43"/>
      <c r="X19" s="43"/>
      <c r="Y19" s="43"/>
      <c r="Z19" s="43"/>
      <c r="AA19" s="43"/>
      <c r="AB19" s="43"/>
    </row>
    <row r="20" spans="1:28" ht="27.75" customHeight="1">
      <c r="A20" s="244" t="s">
        <v>132</v>
      </c>
      <c r="B20" s="245"/>
      <c r="C20" s="245"/>
      <c r="D20" s="245"/>
      <c r="E20" s="245"/>
      <c r="F20" s="246"/>
      <c r="G20" s="247">
        <f>X41</f>
        <v>0</v>
      </c>
      <c r="H20" s="248"/>
      <c r="I20" s="248"/>
      <c r="J20" s="248"/>
      <c r="K20" s="249"/>
      <c r="L20" s="51"/>
      <c r="M20" s="51"/>
      <c r="N20" s="51"/>
      <c r="O20" s="51"/>
      <c r="U20" s="43"/>
      <c r="V20" s="43"/>
      <c r="W20" s="43"/>
      <c r="X20" s="43"/>
      <c r="Y20" s="43"/>
      <c r="Z20" s="43"/>
      <c r="AA20" s="43"/>
      <c r="AB20" s="43"/>
    </row>
    <row r="21" spans="1:28">
      <c r="A21" s="50"/>
      <c r="B21" s="43"/>
      <c r="C21" s="44"/>
      <c r="D21" s="44"/>
      <c r="E21" s="43"/>
      <c r="F21" s="43"/>
      <c r="G21" s="43"/>
      <c r="H21" s="43"/>
      <c r="I21" s="43"/>
      <c r="J21" s="43"/>
      <c r="K21" s="43"/>
      <c r="L21" s="43"/>
      <c r="M21" s="43"/>
      <c r="N21" s="43"/>
      <c r="O21" s="43"/>
      <c r="P21" s="43"/>
      <c r="Q21" s="43"/>
      <c r="R21" s="43"/>
      <c r="S21" s="43"/>
      <c r="T21" s="43"/>
      <c r="U21" s="43"/>
      <c r="V21" s="43"/>
      <c r="W21" s="43"/>
      <c r="X21" s="43"/>
      <c r="Y21" s="43"/>
      <c r="Z21" s="43"/>
      <c r="AA21" s="43"/>
      <c r="AB21" s="43"/>
    </row>
    <row r="22" spans="1:28">
      <c r="A22" s="43" t="s">
        <v>133</v>
      </c>
      <c r="B22" s="43"/>
      <c r="C22" s="43"/>
      <c r="D22" s="43"/>
      <c r="E22" s="43"/>
      <c r="F22" s="43"/>
      <c r="G22" s="52"/>
      <c r="H22" s="43"/>
      <c r="I22" s="43"/>
      <c r="J22" s="43"/>
      <c r="K22" s="43"/>
      <c r="L22" s="43"/>
      <c r="M22" s="43"/>
      <c r="N22" s="43"/>
      <c r="O22" s="43"/>
      <c r="P22" s="43"/>
      <c r="Q22" s="43"/>
      <c r="R22" s="43"/>
      <c r="S22" s="43"/>
      <c r="T22" s="43"/>
      <c r="U22" s="43"/>
      <c r="V22" s="43"/>
      <c r="W22" s="43"/>
      <c r="X22" s="43"/>
      <c r="Y22" s="43"/>
      <c r="Z22" s="43"/>
      <c r="AA22" s="43"/>
      <c r="AB22" s="43"/>
    </row>
    <row r="23" spans="1:28" ht="18" customHeight="1">
      <c r="A23" s="216" t="s">
        <v>21</v>
      </c>
      <c r="B23" s="217"/>
      <c r="C23" s="217"/>
      <c r="D23" s="217"/>
      <c r="E23" s="217"/>
      <c r="F23" s="217"/>
      <c r="G23" s="217"/>
      <c r="H23" s="217"/>
      <c r="I23" s="217"/>
      <c r="J23" s="217"/>
      <c r="K23" s="217"/>
      <c r="L23" s="217"/>
      <c r="M23" s="217"/>
      <c r="N23" s="217"/>
      <c r="O23" s="217"/>
      <c r="P23" s="217"/>
      <c r="Q23" s="217"/>
      <c r="R23" s="217"/>
      <c r="S23" s="218"/>
      <c r="T23" s="235" t="s">
        <v>43</v>
      </c>
      <c r="U23" s="236"/>
      <c r="V23" s="236"/>
      <c r="W23" s="237"/>
      <c r="X23" s="238" t="s">
        <v>26</v>
      </c>
      <c r="Y23" s="238"/>
      <c r="Z23" s="238"/>
      <c r="AA23" s="238"/>
      <c r="AB23" s="239"/>
    </row>
    <row r="24" spans="1:28" ht="18" customHeight="1">
      <c r="A24" s="205" t="s">
        <v>144</v>
      </c>
      <c r="B24" s="53">
        <v>1</v>
      </c>
      <c r="C24" s="54" t="s">
        <v>138</v>
      </c>
      <c r="D24" s="54"/>
      <c r="E24" s="54"/>
      <c r="F24" s="54"/>
      <c r="G24" s="54"/>
      <c r="H24" s="54"/>
      <c r="I24" s="54"/>
      <c r="J24" s="54"/>
      <c r="K24" s="54"/>
      <c r="L24" s="54"/>
      <c r="M24" s="54"/>
      <c r="N24" s="54"/>
      <c r="O24" s="54"/>
      <c r="P24" s="54"/>
      <c r="Q24" s="54"/>
      <c r="R24" s="54"/>
      <c r="S24" s="55"/>
      <c r="T24" s="231">
        <f>'申請額一覧（別紙１）'!T20</f>
        <v>0</v>
      </c>
      <c r="U24" s="232"/>
      <c r="V24" s="227" t="s">
        <v>30</v>
      </c>
      <c r="W24" s="228"/>
      <c r="X24" s="233">
        <f>'申請額一覧（別紙１）'!U20</f>
        <v>0</v>
      </c>
      <c r="Y24" s="234"/>
      <c r="Z24" s="234"/>
      <c r="AA24" s="234"/>
      <c r="AB24" s="56" t="s">
        <v>135</v>
      </c>
    </row>
    <row r="25" spans="1:28" ht="18" customHeight="1">
      <c r="A25" s="206"/>
      <c r="B25" s="57">
        <v>2</v>
      </c>
      <c r="C25" s="58" t="s">
        <v>92</v>
      </c>
      <c r="D25" s="58"/>
      <c r="E25" s="58"/>
      <c r="F25" s="58"/>
      <c r="G25" s="58"/>
      <c r="H25" s="58"/>
      <c r="I25" s="58"/>
      <c r="J25" s="58"/>
      <c r="K25" s="58"/>
      <c r="L25" s="58"/>
      <c r="M25" s="58"/>
      <c r="N25" s="58"/>
      <c r="O25" s="58"/>
      <c r="P25" s="58"/>
      <c r="Q25" s="58"/>
      <c r="R25" s="58"/>
      <c r="S25" s="59"/>
      <c r="T25" s="210">
        <f>'申請額一覧（別紙１）'!T21</f>
        <v>0</v>
      </c>
      <c r="U25" s="211"/>
      <c r="V25" s="212" t="s">
        <v>30</v>
      </c>
      <c r="W25" s="213"/>
      <c r="X25" s="214">
        <f>'申請額一覧（別紙１）'!U21</f>
        <v>0</v>
      </c>
      <c r="Y25" s="215"/>
      <c r="Z25" s="215"/>
      <c r="AA25" s="215"/>
      <c r="AB25" s="60" t="s">
        <v>135</v>
      </c>
    </row>
    <row r="26" spans="1:28" ht="18" customHeight="1">
      <c r="A26" s="206"/>
      <c r="B26" s="61">
        <v>3</v>
      </c>
      <c r="C26" s="58" t="s">
        <v>139</v>
      </c>
      <c r="D26" s="58"/>
      <c r="E26" s="58"/>
      <c r="F26" s="58"/>
      <c r="G26" s="58"/>
      <c r="H26" s="58"/>
      <c r="I26" s="58"/>
      <c r="J26" s="58"/>
      <c r="K26" s="58"/>
      <c r="L26" s="58"/>
      <c r="M26" s="58"/>
      <c r="N26" s="58"/>
      <c r="O26" s="58"/>
      <c r="P26" s="58"/>
      <c r="Q26" s="58"/>
      <c r="R26" s="58"/>
      <c r="S26" s="59"/>
      <c r="T26" s="210">
        <f>'申請額一覧（別紙１）'!T22</f>
        <v>0</v>
      </c>
      <c r="U26" s="211"/>
      <c r="V26" s="212" t="s">
        <v>30</v>
      </c>
      <c r="W26" s="213"/>
      <c r="X26" s="214">
        <f>'申請額一覧（別紙１）'!U22</f>
        <v>0</v>
      </c>
      <c r="Y26" s="215"/>
      <c r="Z26" s="215"/>
      <c r="AA26" s="215"/>
      <c r="AB26" s="60" t="s">
        <v>135</v>
      </c>
    </row>
    <row r="27" spans="1:28" ht="18" customHeight="1">
      <c r="A27" s="206"/>
      <c r="B27" s="61">
        <v>4</v>
      </c>
      <c r="C27" s="58" t="s">
        <v>148</v>
      </c>
      <c r="D27" s="58"/>
      <c r="E27" s="58"/>
      <c r="F27" s="58"/>
      <c r="G27" s="58"/>
      <c r="H27" s="58"/>
      <c r="I27" s="58"/>
      <c r="J27" s="58"/>
      <c r="K27" s="58"/>
      <c r="L27" s="58"/>
      <c r="M27" s="58"/>
      <c r="N27" s="58"/>
      <c r="O27" s="58"/>
      <c r="P27" s="58"/>
      <c r="Q27" s="58"/>
      <c r="R27" s="58"/>
      <c r="S27" s="58"/>
      <c r="T27" s="210">
        <f>'申請額一覧（別紙１）'!T23</f>
        <v>0</v>
      </c>
      <c r="U27" s="211"/>
      <c r="V27" s="212" t="s">
        <v>30</v>
      </c>
      <c r="W27" s="213"/>
      <c r="X27" s="214">
        <f>'申請額一覧（別紙１）'!U23</f>
        <v>0</v>
      </c>
      <c r="Y27" s="215"/>
      <c r="Z27" s="215"/>
      <c r="AA27" s="215"/>
      <c r="AB27" s="62" t="s">
        <v>135</v>
      </c>
    </row>
    <row r="28" spans="1:28" ht="18" customHeight="1">
      <c r="A28" s="206"/>
      <c r="B28" s="57">
        <v>5</v>
      </c>
      <c r="C28" s="63" t="s">
        <v>129</v>
      </c>
      <c r="D28" s="58"/>
      <c r="E28" s="58"/>
      <c r="F28" s="58"/>
      <c r="G28" s="58"/>
      <c r="H28" s="58"/>
      <c r="I28" s="58"/>
      <c r="J28" s="58"/>
      <c r="K28" s="58"/>
      <c r="L28" s="58"/>
      <c r="M28" s="58"/>
      <c r="N28" s="58"/>
      <c r="O28" s="58"/>
      <c r="P28" s="58"/>
      <c r="Q28" s="58"/>
      <c r="R28" s="58"/>
      <c r="S28" s="58"/>
      <c r="T28" s="210">
        <f>'申請額一覧（別紙１）'!T24</f>
        <v>0</v>
      </c>
      <c r="U28" s="211"/>
      <c r="V28" s="212" t="s">
        <v>30</v>
      </c>
      <c r="W28" s="213"/>
      <c r="X28" s="214">
        <f>'申請額一覧（別紙１）'!U24</f>
        <v>0</v>
      </c>
      <c r="Y28" s="215"/>
      <c r="Z28" s="215"/>
      <c r="AA28" s="215"/>
      <c r="AB28" s="62" t="s">
        <v>135</v>
      </c>
    </row>
    <row r="29" spans="1:28" ht="18" customHeight="1">
      <c r="A29" s="206"/>
      <c r="B29" s="64">
        <v>6</v>
      </c>
      <c r="C29" s="58" t="s">
        <v>72</v>
      </c>
      <c r="D29" s="58"/>
      <c r="E29" s="58"/>
      <c r="F29" s="58"/>
      <c r="G29" s="58"/>
      <c r="H29" s="58"/>
      <c r="I29" s="58"/>
      <c r="J29" s="58"/>
      <c r="K29" s="58"/>
      <c r="L29" s="58"/>
      <c r="M29" s="58"/>
      <c r="N29" s="58"/>
      <c r="O29" s="58"/>
      <c r="P29" s="58"/>
      <c r="Q29" s="58"/>
      <c r="R29" s="58"/>
      <c r="S29" s="58"/>
      <c r="T29" s="210">
        <f>'申請額一覧（別紙１）'!T25</f>
        <v>0</v>
      </c>
      <c r="U29" s="211"/>
      <c r="V29" s="212" t="s">
        <v>30</v>
      </c>
      <c r="W29" s="213"/>
      <c r="X29" s="214">
        <f>'申請額一覧（別紙１）'!U25</f>
        <v>0</v>
      </c>
      <c r="Y29" s="215"/>
      <c r="Z29" s="215"/>
      <c r="AA29" s="215"/>
      <c r="AB29" s="60" t="s">
        <v>135</v>
      </c>
    </row>
    <row r="30" spans="1:28" ht="18" customHeight="1">
      <c r="A30" s="206"/>
      <c r="B30" s="65">
        <v>7</v>
      </c>
      <c r="C30" s="58" t="s">
        <v>85</v>
      </c>
      <c r="D30" s="58"/>
      <c r="E30" s="58"/>
      <c r="F30" s="58"/>
      <c r="G30" s="58"/>
      <c r="H30" s="58"/>
      <c r="I30" s="58"/>
      <c r="J30" s="58"/>
      <c r="K30" s="58"/>
      <c r="L30" s="58"/>
      <c r="M30" s="58"/>
      <c r="N30" s="58"/>
      <c r="O30" s="58"/>
      <c r="P30" s="58"/>
      <c r="Q30" s="58"/>
      <c r="R30" s="58"/>
      <c r="S30" s="58"/>
      <c r="T30" s="210">
        <f>'申請額一覧（別紙１）'!T26</f>
        <v>0</v>
      </c>
      <c r="U30" s="211"/>
      <c r="V30" s="212" t="s">
        <v>30</v>
      </c>
      <c r="W30" s="213"/>
      <c r="X30" s="214">
        <f>'申請額一覧（別紙１）'!U26</f>
        <v>0</v>
      </c>
      <c r="Y30" s="215"/>
      <c r="Z30" s="215"/>
      <c r="AA30" s="215"/>
      <c r="AB30" s="60" t="s">
        <v>135</v>
      </c>
    </row>
    <row r="31" spans="1:28" ht="18" customHeight="1">
      <c r="A31" s="216" t="s">
        <v>33</v>
      </c>
      <c r="B31" s="217"/>
      <c r="C31" s="217"/>
      <c r="D31" s="217"/>
      <c r="E31" s="217"/>
      <c r="F31" s="217"/>
      <c r="G31" s="217"/>
      <c r="H31" s="217"/>
      <c r="I31" s="217"/>
      <c r="J31" s="217"/>
      <c r="K31" s="217"/>
      <c r="L31" s="217"/>
      <c r="M31" s="217"/>
      <c r="N31" s="217"/>
      <c r="O31" s="217"/>
      <c r="P31" s="217"/>
      <c r="Q31" s="217"/>
      <c r="R31" s="217"/>
      <c r="S31" s="218"/>
      <c r="T31" s="219">
        <f>SUM(T24:U30)</f>
        <v>0</v>
      </c>
      <c r="U31" s="220"/>
      <c r="V31" s="193" t="s">
        <v>30</v>
      </c>
      <c r="W31" s="194"/>
      <c r="X31" s="221">
        <f>SUM(X24:AA30)</f>
        <v>0</v>
      </c>
      <c r="Y31" s="222"/>
      <c r="Z31" s="222"/>
      <c r="AA31" s="222"/>
      <c r="AB31" s="66" t="s">
        <v>135</v>
      </c>
    </row>
    <row r="32" spans="1:28" ht="18" customHeight="1">
      <c r="A32" s="207" t="s">
        <v>44</v>
      </c>
      <c r="B32" s="67">
        <v>8</v>
      </c>
      <c r="C32" s="54" t="s">
        <v>131</v>
      </c>
      <c r="D32" s="54"/>
      <c r="E32" s="54"/>
      <c r="F32" s="54"/>
      <c r="G32" s="54"/>
      <c r="H32" s="54"/>
      <c r="I32" s="54"/>
      <c r="J32" s="54"/>
      <c r="K32" s="54"/>
      <c r="L32" s="54"/>
      <c r="M32" s="54"/>
      <c r="N32" s="54"/>
      <c r="O32" s="54"/>
      <c r="P32" s="54"/>
      <c r="Q32" s="54"/>
      <c r="R32" s="54"/>
      <c r="S32" s="54"/>
      <c r="T32" s="231">
        <f>'申請額一覧（別紙１）'!T28</f>
        <v>0</v>
      </c>
      <c r="U32" s="232"/>
      <c r="V32" s="227" t="s">
        <v>30</v>
      </c>
      <c r="W32" s="228"/>
      <c r="X32" s="233">
        <f>'申請額一覧（別紙１）'!U28</f>
        <v>0</v>
      </c>
      <c r="Y32" s="234"/>
      <c r="Z32" s="234"/>
      <c r="AA32" s="234"/>
      <c r="AB32" s="68" t="s">
        <v>135</v>
      </c>
    </row>
    <row r="33" spans="1:28" ht="18" customHeight="1">
      <c r="A33" s="208"/>
      <c r="B33" s="69">
        <v>9</v>
      </c>
      <c r="C33" s="43" t="s">
        <v>140</v>
      </c>
      <c r="D33" s="43"/>
      <c r="E33" s="43"/>
      <c r="F33" s="43"/>
      <c r="G33" s="43"/>
      <c r="H33" s="43"/>
      <c r="I33" s="43"/>
      <c r="J33" s="43"/>
      <c r="K33" s="43"/>
      <c r="L33" s="43"/>
      <c r="M33" s="43"/>
      <c r="N33" s="43"/>
      <c r="O33" s="43"/>
      <c r="P33" s="43"/>
      <c r="Q33" s="43"/>
      <c r="R33" s="43"/>
      <c r="S33" s="43"/>
      <c r="T33" s="223">
        <f>'申請額一覧（別紙１）'!T29</f>
        <v>0</v>
      </c>
      <c r="U33" s="224"/>
      <c r="V33" s="229" t="s">
        <v>30</v>
      </c>
      <c r="W33" s="230"/>
      <c r="X33" s="225">
        <f>'申請額一覧（別紙１）'!U29</f>
        <v>0</v>
      </c>
      <c r="Y33" s="226"/>
      <c r="Z33" s="226"/>
      <c r="AA33" s="226"/>
      <c r="AB33" s="70" t="s">
        <v>135</v>
      </c>
    </row>
    <row r="34" spans="1:28" ht="18" customHeight="1">
      <c r="A34" s="208"/>
      <c r="B34" s="71">
        <v>10</v>
      </c>
      <c r="C34" s="51" t="s">
        <v>58</v>
      </c>
      <c r="D34" s="72"/>
      <c r="E34" s="72"/>
      <c r="F34" s="72"/>
      <c r="G34" s="72"/>
      <c r="H34" s="72"/>
      <c r="I34" s="72"/>
      <c r="J34" s="72"/>
      <c r="K34" s="72"/>
      <c r="L34" s="72"/>
      <c r="M34" s="72"/>
      <c r="N34" s="72"/>
      <c r="O34" s="72"/>
      <c r="P34" s="72"/>
      <c r="Q34" s="72"/>
      <c r="R34" s="72"/>
      <c r="S34" s="54"/>
      <c r="T34" s="223">
        <f>'申請額一覧（別紙１）'!T30</f>
        <v>0</v>
      </c>
      <c r="U34" s="224"/>
      <c r="V34" s="227" t="s">
        <v>30</v>
      </c>
      <c r="W34" s="228"/>
      <c r="X34" s="225">
        <f>'申請額一覧（別紙１）'!U30</f>
        <v>0</v>
      </c>
      <c r="Y34" s="226"/>
      <c r="Z34" s="226"/>
      <c r="AA34" s="226"/>
      <c r="AB34" s="56" t="s">
        <v>135</v>
      </c>
    </row>
    <row r="35" spans="1:28" ht="18" customHeight="1">
      <c r="A35" s="208"/>
      <c r="B35" s="71">
        <v>11</v>
      </c>
      <c r="C35" s="51" t="s">
        <v>166</v>
      </c>
      <c r="D35" s="72"/>
      <c r="E35" s="72"/>
      <c r="F35" s="72"/>
      <c r="G35" s="72"/>
      <c r="H35" s="72"/>
      <c r="I35" s="72"/>
      <c r="J35" s="72"/>
      <c r="K35" s="72"/>
      <c r="L35" s="72"/>
      <c r="M35" s="72"/>
      <c r="N35" s="72"/>
      <c r="O35" s="72"/>
      <c r="P35" s="72"/>
      <c r="Q35" s="72"/>
      <c r="R35" s="72"/>
      <c r="S35" s="54"/>
      <c r="T35" s="223">
        <f>'申請額一覧（別紙１）'!T31</f>
        <v>0</v>
      </c>
      <c r="U35" s="224"/>
      <c r="V35" s="227" t="s">
        <v>30</v>
      </c>
      <c r="W35" s="228"/>
      <c r="X35" s="225">
        <f>'申請額一覧（別紙１）'!U31</f>
        <v>0</v>
      </c>
      <c r="Y35" s="226"/>
      <c r="Z35" s="226"/>
      <c r="AA35" s="226"/>
      <c r="AB35" s="56" t="s">
        <v>135</v>
      </c>
    </row>
    <row r="36" spans="1:28" ht="18" customHeight="1">
      <c r="A36" s="208"/>
      <c r="B36" s="71">
        <v>12</v>
      </c>
      <c r="C36" s="63" t="s">
        <v>145</v>
      </c>
      <c r="D36" s="63"/>
      <c r="E36" s="63"/>
      <c r="F36" s="63"/>
      <c r="G36" s="63"/>
      <c r="H36" s="63"/>
      <c r="I36" s="63"/>
      <c r="J36" s="63"/>
      <c r="K36" s="63"/>
      <c r="L36" s="63"/>
      <c r="M36" s="63"/>
      <c r="N36" s="63"/>
      <c r="O36" s="63"/>
      <c r="P36" s="63"/>
      <c r="Q36" s="63"/>
      <c r="R36" s="63"/>
      <c r="S36" s="58"/>
      <c r="T36" s="223">
        <f>'申請額一覧（別紙１）'!T32</f>
        <v>0</v>
      </c>
      <c r="U36" s="224"/>
      <c r="V36" s="212" t="s">
        <v>30</v>
      </c>
      <c r="W36" s="213"/>
      <c r="X36" s="225">
        <f>'申請額一覧（別紙１）'!U32</f>
        <v>0</v>
      </c>
      <c r="Y36" s="226"/>
      <c r="Z36" s="226"/>
      <c r="AA36" s="226"/>
      <c r="AB36" s="60" t="s">
        <v>135</v>
      </c>
    </row>
    <row r="37" spans="1:28" ht="18" customHeight="1">
      <c r="A37" s="208"/>
      <c r="B37" s="71">
        <v>13</v>
      </c>
      <c r="C37" s="63" t="s">
        <v>146</v>
      </c>
      <c r="D37" s="63"/>
      <c r="E37" s="63"/>
      <c r="F37" s="63"/>
      <c r="G37" s="63"/>
      <c r="H37" s="63"/>
      <c r="I37" s="63"/>
      <c r="J37" s="63"/>
      <c r="K37" s="63"/>
      <c r="L37" s="63"/>
      <c r="M37" s="63"/>
      <c r="N37" s="63"/>
      <c r="O37" s="63"/>
      <c r="P37" s="63"/>
      <c r="Q37" s="63"/>
      <c r="R37" s="63"/>
      <c r="S37" s="58"/>
      <c r="T37" s="223">
        <f>'申請額一覧（別紙１）'!T33</f>
        <v>0</v>
      </c>
      <c r="U37" s="224"/>
      <c r="V37" s="212" t="s">
        <v>30</v>
      </c>
      <c r="W37" s="213"/>
      <c r="X37" s="225">
        <f>'申請額一覧（別紙１）'!U33</f>
        <v>0</v>
      </c>
      <c r="Y37" s="226"/>
      <c r="Z37" s="226"/>
      <c r="AA37" s="226"/>
      <c r="AB37" s="60" t="s">
        <v>135</v>
      </c>
    </row>
    <row r="38" spans="1:28" ht="18" customHeight="1">
      <c r="A38" s="208"/>
      <c r="B38" s="71">
        <v>14</v>
      </c>
      <c r="C38" s="63" t="s">
        <v>17</v>
      </c>
      <c r="D38" s="63"/>
      <c r="E38" s="63"/>
      <c r="F38" s="63"/>
      <c r="G38" s="63"/>
      <c r="H38" s="63"/>
      <c r="I38" s="63"/>
      <c r="J38" s="63"/>
      <c r="K38" s="63"/>
      <c r="L38" s="63"/>
      <c r="M38" s="63"/>
      <c r="N38" s="63"/>
      <c r="O38" s="63"/>
      <c r="P38" s="63"/>
      <c r="Q38" s="63"/>
      <c r="R38" s="63"/>
      <c r="S38" s="58"/>
      <c r="T38" s="223">
        <f>'申請額一覧（別紙１）'!T34</f>
        <v>0</v>
      </c>
      <c r="U38" s="224"/>
      <c r="V38" s="212" t="s">
        <v>30</v>
      </c>
      <c r="W38" s="213"/>
      <c r="X38" s="225">
        <f>'申請額一覧（別紙１）'!U34</f>
        <v>0</v>
      </c>
      <c r="Y38" s="226"/>
      <c r="Z38" s="226"/>
      <c r="AA38" s="226"/>
      <c r="AB38" s="60" t="s">
        <v>135</v>
      </c>
    </row>
    <row r="39" spans="1:28" ht="18" customHeight="1">
      <c r="A39" s="209"/>
      <c r="B39" s="71">
        <v>15</v>
      </c>
      <c r="C39" s="63" t="s">
        <v>137</v>
      </c>
      <c r="D39" s="63"/>
      <c r="E39" s="63"/>
      <c r="F39" s="63"/>
      <c r="G39" s="63"/>
      <c r="H39" s="63"/>
      <c r="I39" s="63"/>
      <c r="J39" s="63"/>
      <c r="K39" s="63"/>
      <c r="L39" s="63"/>
      <c r="M39" s="63"/>
      <c r="N39" s="63"/>
      <c r="O39" s="63"/>
      <c r="P39" s="63"/>
      <c r="Q39" s="63"/>
      <c r="R39" s="63"/>
      <c r="S39" s="58"/>
      <c r="T39" s="210">
        <f>'申請額一覧（別紙１）'!T35</f>
        <v>0</v>
      </c>
      <c r="U39" s="211"/>
      <c r="V39" s="212" t="s">
        <v>30</v>
      </c>
      <c r="W39" s="213"/>
      <c r="X39" s="214">
        <f>'申請額一覧（別紙１）'!U35</f>
        <v>0</v>
      </c>
      <c r="Y39" s="215"/>
      <c r="Z39" s="215"/>
      <c r="AA39" s="215"/>
      <c r="AB39" s="60" t="s">
        <v>135</v>
      </c>
    </row>
    <row r="40" spans="1:28" ht="18" customHeight="1">
      <c r="A40" s="216" t="s">
        <v>33</v>
      </c>
      <c r="B40" s="217"/>
      <c r="C40" s="217"/>
      <c r="D40" s="217"/>
      <c r="E40" s="217"/>
      <c r="F40" s="217"/>
      <c r="G40" s="217"/>
      <c r="H40" s="217"/>
      <c r="I40" s="217"/>
      <c r="J40" s="217"/>
      <c r="K40" s="217"/>
      <c r="L40" s="217"/>
      <c r="M40" s="217"/>
      <c r="N40" s="217"/>
      <c r="O40" s="217"/>
      <c r="P40" s="217"/>
      <c r="Q40" s="217"/>
      <c r="R40" s="217"/>
      <c r="S40" s="218"/>
      <c r="T40" s="219">
        <f>SUM(T32:U39)</f>
        <v>0</v>
      </c>
      <c r="U40" s="220"/>
      <c r="V40" s="193" t="s">
        <v>30</v>
      </c>
      <c r="W40" s="194"/>
      <c r="X40" s="221">
        <f>SUM(X32:AA39)</f>
        <v>0</v>
      </c>
      <c r="Y40" s="222"/>
      <c r="Z40" s="222"/>
      <c r="AA40" s="222"/>
      <c r="AB40" s="66" t="s">
        <v>135</v>
      </c>
    </row>
    <row r="41" spans="1:28" ht="18" customHeight="1">
      <c r="A41" s="188" t="s">
        <v>48</v>
      </c>
      <c r="B41" s="189"/>
      <c r="C41" s="189"/>
      <c r="D41" s="189"/>
      <c r="E41" s="189"/>
      <c r="F41" s="189"/>
      <c r="G41" s="189"/>
      <c r="H41" s="189"/>
      <c r="I41" s="189"/>
      <c r="J41" s="189"/>
      <c r="K41" s="189"/>
      <c r="L41" s="189"/>
      <c r="M41" s="189"/>
      <c r="N41" s="189"/>
      <c r="O41" s="189"/>
      <c r="P41" s="189"/>
      <c r="Q41" s="189"/>
      <c r="R41" s="189"/>
      <c r="S41" s="190"/>
      <c r="T41" s="191">
        <f>SUM(T31,T40)</f>
        <v>0</v>
      </c>
      <c r="U41" s="192"/>
      <c r="V41" s="193" t="s">
        <v>30</v>
      </c>
      <c r="W41" s="194"/>
      <c r="X41" s="195">
        <f>SUM(X31,X40)</f>
        <v>0</v>
      </c>
      <c r="Y41" s="196"/>
      <c r="Z41" s="196"/>
      <c r="AA41" s="196"/>
      <c r="AB41" s="73" t="s">
        <v>135</v>
      </c>
    </row>
    <row r="42" spans="1:28">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row>
    <row r="43" spans="1:28">
      <c r="A43" s="76" t="s">
        <v>56</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row>
    <row r="44" spans="1:28">
      <c r="A44" s="76" t="s">
        <v>67</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row>
    <row r="45" spans="1:28">
      <c r="A45" s="51" t="s">
        <v>69</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row>
    <row r="46" spans="1:28">
      <c r="A46" s="51"/>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row>
    <row r="47" spans="1:28">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row>
  </sheetData>
  <mergeCells count="98">
    <mergeCell ref="A3:AB3"/>
    <mergeCell ref="T5:U5"/>
    <mergeCell ref="W5:X5"/>
    <mergeCell ref="Z5:AA5"/>
    <mergeCell ref="A6:G6"/>
    <mergeCell ref="A8:AB8"/>
    <mergeCell ref="B10:D10"/>
    <mergeCell ref="E10:AB10"/>
    <mergeCell ref="B11:D11"/>
    <mergeCell ref="E11:AB11"/>
    <mergeCell ref="B12:I12"/>
    <mergeCell ref="J12:L12"/>
    <mergeCell ref="M12:Q12"/>
    <mergeCell ref="R12:T12"/>
    <mergeCell ref="U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H17:I17"/>
    <mergeCell ref="K17:M17"/>
    <mergeCell ref="E18:AB18"/>
    <mergeCell ref="A20:F20"/>
    <mergeCell ref="G20:K20"/>
    <mergeCell ref="A23:S23"/>
    <mergeCell ref="T23:W23"/>
    <mergeCell ref="X23:AB23"/>
    <mergeCell ref="T24:U24"/>
    <mergeCell ref="V24:W24"/>
    <mergeCell ref="X24:AA24"/>
    <mergeCell ref="T25:U25"/>
    <mergeCell ref="V25:W25"/>
    <mergeCell ref="X25:AA25"/>
    <mergeCell ref="T26:U26"/>
    <mergeCell ref="V26:W26"/>
    <mergeCell ref="X26:AA26"/>
    <mergeCell ref="T27:U27"/>
    <mergeCell ref="V27:W27"/>
    <mergeCell ref="X27:AA27"/>
    <mergeCell ref="T28:U28"/>
    <mergeCell ref="V28:W28"/>
    <mergeCell ref="X28:AA28"/>
    <mergeCell ref="T29:U29"/>
    <mergeCell ref="V29:W29"/>
    <mergeCell ref="X29:AA29"/>
    <mergeCell ref="T30:U30"/>
    <mergeCell ref="V30:W30"/>
    <mergeCell ref="X30:AA30"/>
    <mergeCell ref="A31:S31"/>
    <mergeCell ref="T31:U31"/>
    <mergeCell ref="V31:W31"/>
    <mergeCell ref="X31:AA31"/>
    <mergeCell ref="T32:U32"/>
    <mergeCell ref="V32:W32"/>
    <mergeCell ref="X32:AA32"/>
    <mergeCell ref="T33:U33"/>
    <mergeCell ref="V33:W33"/>
    <mergeCell ref="X33:AA33"/>
    <mergeCell ref="T34:U34"/>
    <mergeCell ref="V34:W34"/>
    <mergeCell ref="X34:AA34"/>
    <mergeCell ref="T35:U35"/>
    <mergeCell ref="V35:W35"/>
    <mergeCell ref="X35:AA35"/>
    <mergeCell ref="T36:U36"/>
    <mergeCell ref="V36:W36"/>
    <mergeCell ref="X36:AA36"/>
    <mergeCell ref="T37:U37"/>
    <mergeCell ref="V37:W37"/>
    <mergeCell ref="X37:AA37"/>
    <mergeCell ref="T38:U38"/>
    <mergeCell ref="V38:W38"/>
    <mergeCell ref="X38:AA38"/>
    <mergeCell ref="A41:S41"/>
    <mergeCell ref="T41:U41"/>
    <mergeCell ref="V41:W41"/>
    <mergeCell ref="X41:AA41"/>
    <mergeCell ref="B13:D14"/>
    <mergeCell ref="B17:D18"/>
    <mergeCell ref="A10:A18"/>
    <mergeCell ref="A24:A30"/>
    <mergeCell ref="A32:A39"/>
    <mergeCell ref="T39:U39"/>
    <mergeCell ref="V39:W39"/>
    <mergeCell ref="X39:AA39"/>
    <mergeCell ref="A40:S40"/>
    <mergeCell ref="T40:U40"/>
    <mergeCell ref="V40:W40"/>
    <mergeCell ref="X40:AA40"/>
  </mergeCells>
  <phoneticPr fontId="3" type="Hiragana"/>
  <conditionalFormatting sqref="T5:U5">
    <cfRule type="containsBlanks" dxfId="128" priority="1">
      <formula>LEN(TRIM(T5))=0</formula>
    </cfRule>
  </conditionalFormatting>
  <conditionalFormatting sqref="W5:X5 Z5:AA5 E10:AB11 M12:Q12 U12:AB12 H13:I13 K13:M13 E14:AB14 M15:Q16 U15:AB16 H17:I17 K17:M17 E18:AB18">
    <cfRule type="containsBlanks" dxfId="127"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0"/>
  <sheetViews>
    <sheetView showZeros="0" view="pageBreakPreview" zoomScale="70" zoomScaleSheetLayoutView="70" workbookViewId="0">
      <pane xSplit="3" ySplit="3" topLeftCell="D4" activePane="bottomRight" state="frozen"/>
      <selection pane="topRight"/>
      <selection pane="bottomLeft"/>
      <selection pane="bottomRight" activeCell="C4" sqref="C4"/>
    </sheetView>
  </sheetViews>
  <sheetFormatPr defaultRowHeight="12.6"/>
  <cols>
    <col min="1" max="1" width="2" style="31" customWidth="1"/>
    <col min="2" max="2" width="8.88671875" style="31"/>
    <col min="3" max="4" width="25.6640625" style="31" customWidth="1"/>
    <col min="5" max="5" width="11.21875" style="31" customWidth="1"/>
    <col min="6" max="6" width="17.109375" style="31" bestFit="1" customWidth="1"/>
    <col min="7" max="7" width="38.77734375" style="31" customWidth="1"/>
    <col min="8" max="8" width="33.44140625" style="31" customWidth="1"/>
    <col min="9" max="10" width="13" style="31" customWidth="1"/>
    <col min="11" max="15" width="8.88671875" style="31"/>
    <col min="16" max="16" width="11.33203125" style="31" customWidth="1"/>
    <col min="17" max="18" width="8.88671875" style="31"/>
    <col min="19" max="19" width="48.6640625" style="31" bestFit="1" customWidth="1"/>
    <col min="20" max="21" width="9" style="31" customWidth="1"/>
    <col min="22" max="16384" width="8.88671875" style="31"/>
  </cols>
  <sheetData>
    <row r="1" spans="1:16">
      <c r="A1" s="29" t="s">
        <v>70</v>
      </c>
      <c r="B1" s="29"/>
      <c r="C1" s="29"/>
      <c r="D1" s="29"/>
      <c r="E1" s="29"/>
      <c r="F1" s="29"/>
      <c r="G1" s="29"/>
      <c r="H1" s="29"/>
      <c r="I1" s="29"/>
      <c r="J1" s="29"/>
      <c r="K1" s="29"/>
      <c r="L1" s="29"/>
      <c r="M1" s="78"/>
      <c r="N1" s="78"/>
      <c r="O1" s="78"/>
      <c r="P1" s="79"/>
    </row>
    <row r="2" spans="1:16">
      <c r="A2" s="29"/>
      <c r="B2" s="80"/>
      <c r="C2" s="80"/>
      <c r="D2" s="29"/>
      <c r="E2" s="29"/>
      <c r="F2" s="29"/>
      <c r="G2" s="29"/>
      <c r="H2" s="29"/>
      <c r="I2" s="29"/>
      <c r="J2" s="29"/>
      <c r="K2" s="29"/>
      <c r="L2" s="29"/>
      <c r="M2" s="29"/>
      <c r="N2" s="29"/>
      <c r="O2" s="29"/>
      <c r="P2" s="29"/>
    </row>
    <row r="3" spans="1:16" ht="41.25" customHeight="1">
      <c r="A3" s="29"/>
      <c r="B3" s="81" t="s">
        <v>38</v>
      </c>
      <c r="C3" s="82" t="s">
        <v>9</v>
      </c>
      <c r="D3" s="83" t="s">
        <v>19</v>
      </c>
      <c r="E3" s="84" t="s">
        <v>147</v>
      </c>
      <c r="F3" s="84" t="s">
        <v>35</v>
      </c>
      <c r="G3" s="85" t="s">
        <v>1</v>
      </c>
      <c r="H3" s="85" t="s">
        <v>0</v>
      </c>
      <c r="I3" s="84" t="s">
        <v>81</v>
      </c>
      <c r="J3" s="84" t="s">
        <v>82</v>
      </c>
      <c r="K3" s="84" t="s">
        <v>84</v>
      </c>
      <c r="L3" s="84" t="s">
        <v>86</v>
      </c>
      <c r="M3" s="85" t="s">
        <v>50</v>
      </c>
      <c r="N3" s="84" t="s">
        <v>88</v>
      </c>
      <c r="O3" s="86" t="s">
        <v>89</v>
      </c>
      <c r="P3" s="87" t="s">
        <v>26</v>
      </c>
    </row>
    <row r="4" spans="1:16" ht="43.5" customHeight="1">
      <c r="A4" s="29"/>
      <c r="B4" s="88">
        <f t="shared" ref="B4:B18" si="0">ROW()-3</f>
        <v>1</v>
      </c>
      <c r="C4" s="89" t="str">
        <f>IF(施設１!N4="","",総括表!E11)</f>
        <v/>
      </c>
      <c r="D4" s="90">
        <f>施設１!N4</f>
        <v>0</v>
      </c>
      <c r="E4" s="91">
        <f>施設１!N3</f>
        <v>0</v>
      </c>
      <c r="F4" s="92" t="str">
        <f>IF(施設１!AK4="","",施設１!AK4)</f>
        <v/>
      </c>
      <c r="G4" s="93">
        <f>施設１!N5</f>
        <v>0</v>
      </c>
      <c r="H4" s="93">
        <f>施設１!N7</f>
        <v>0</v>
      </c>
      <c r="I4" s="94">
        <f>施設１!AH5</f>
        <v>0</v>
      </c>
      <c r="J4" s="94">
        <f>施設１!AM5</f>
        <v>0</v>
      </c>
      <c r="K4" s="95" t="str">
        <f>IF(施設１!N4="","",施設１!K18)</f>
        <v/>
      </c>
      <c r="L4" s="95" t="str">
        <f>IF(施設１!N4="","",施設１!K21)</f>
        <v/>
      </c>
      <c r="M4" s="95" t="str">
        <f>IF(施設１!N4="","",I4*K4+J4*L4)</f>
        <v/>
      </c>
      <c r="N4" s="96">
        <f>施設１!Y18</f>
        <v>0</v>
      </c>
      <c r="O4" s="97">
        <f>施設１!Y21</f>
        <v>0</v>
      </c>
      <c r="P4" s="98" t="str">
        <f>IF(施設１!N4="","",施設１!AJ24)</f>
        <v/>
      </c>
    </row>
    <row r="5" spans="1:16" ht="43.5" customHeight="1">
      <c r="A5" s="29"/>
      <c r="B5" s="88">
        <f t="shared" si="0"/>
        <v>2</v>
      </c>
      <c r="C5" s="89" t="str">
        <f>IF(施設２!N4="","",総括表!E11)</f>
        <v/>
      </c>
      <c r="D5" s="90">
        <f>施設２!N4</f>
        <v>0</v>
      </c>
      <c r="E5" s="91">
        <f>施設２!N3</f>
        <v>0</v>
      </c>
      <c r="F5" s="92" t="str">
        <f>IF(施設２!AK4="","",施設２!AK4)</f>
        <v/>
      </c>
      <c r="G5" s="93">
        <f>施設２!N5</f>
        <v>0</v>
      </c>
      <c r="H5" s="93">
        <f>施設２!N7</f>
        <v>0</v>
      </c>
      <c r="I5" s="94">
        <f>施設２!AH5</f>
        <v>0</v>
      </c>
      <c r="J5" s="94">
        <f>施設２!AM5</f>
        <v>0</v>
      </c>
      <c r="K5" s="95" t="str">
        <f>IF(施設２!N4="","",施設２!K18)</f>
        <v/>
      </c>
      <c r="L5" s="95" t="str">
        <f>IF(施設２!N4="","",施設２!K21)</f>
        <v/>
      </c>
      <c r="M5" s="95" t="str">
        <f>IF(施設２!N4="","",I5*K5+J5*L5)</f>
        <v/>
      </c>
      <c r="N5" s="96">
        <f>施設２!Y18</f>
        <v>0</v>
      </c>
      <c r="O5" s="97">
        <f>施設２!Y21</f>
        <v>0</v>
      </c>
      <c r="P5" s="98" t="str">
        <f>IF(施設２!N4="","",施設２!AJ24)</f>
        <v/>
      </c>
    </row>
    <row r="6" spans="1:16" ht="43.5" customHeight="1">
      <c r="A6" s="29"/>
      <c r="B6" s="88">
        <f t="shared" si="0"/>
        <v>3</v>
      </c>
      <c r="C6" s="89" t="str">
        <f>IF(施設３!N4="","",総括表!E11)</f>
        <v/>
      </c>
      <c r="D6" s="90">
        <f>施設３!N4</f>
        <v>0</v>
      </c>
      <c r="E6" s="91">
        <f>施設３!N3</f>
        <v>0</v>
      </c>
      <c r="F6" s="92" t="str">
        <f>IF(施設３!AK4="","",施設３!AK4)</f>
        <v/>
      </c>
      <c r="G6" s="93">
        <f>施設３!N5</f>
        <v>0</v>
      </c>
      <c r="H6" s="93">
        <f>施設３!N7</f>
        <v>0</v>
      </c>
      <c r="I6" s="94">
        <f>施設３!AH5</f>
        <v>0</v>
      </c>
      <c r="J6" s="94">
        <f>施設３!AM5</f>
        <v>0</v>
      </c>
      <c r="K6" s="95" t="str">
        <f>IF(施設３!N4="","",施設３!K18)</f>
        <v/>
      </c>
      <c r="L6" s="95" t="str">
        <f>IF(施設３!N4="","",施設３!K21)</f>
        <v/>
      </c>
      <c r="M6" s="95" t="str">
        <f>IF(施設３!N4="","",I6*K6+J6*L6)</f>
        <v/>
      </c>
      <c r="N6" s="96">
        <f>施設３!Y18</f>
        <v>0</v>
      </c>
      <c r="O6" s="97">
        <f>施設３!Y21</f>
        <v>0</v>
      </c>
      <c r="P6" s="98" t="str">
        <f>IF(施設３!N4="","",施設３!AJ24)</f>
        <v/>
      </c>
    </row>
    <row r="7" spans="1:16" ht="43.5" customHeight="1">
      <c r="A7" s="29"/>
      <c r="B7" s="88">
        <f t="shared" si="0"/>
        <v>4</v>
      </c>
      <c r="C7" s="89" t="str">
        <f>IF(施設４!N4="","",総括表!E11)</f>
        <v/>
      </c>
      <c r="D7" s="90">
        <f>施設４!N4</f>
        <v>0</v>
      </c>
      <c r="E7" s="91">
        <f>施設４!N3</f>
        <v>0</v>
      </c>
      <c r="F7" s="92" t="str">
        <f>IF(施設４!AK4="","",施設４!AK4)</f>
        <v/>
      </c>
      <c r="G7" s="93">
        <f>施設４!N5</f>
        <v>0</v>
      </c>
      <c r="H7" s="93">
        <f>施設４!N7</f>
        <v>0</v>
      </c>
      <c r="I7" s="94">
        <f>施設４!AH5</f>
        <v>0</v>
      </c>
      <c r="J7" s="94">
        <f>施設４!AM5</f>
        <v>0</v>
      </c>
      <c r="K7" s="95" t="str">
        <f>IF(施設４!N4="","",施設４!K18)</f>
        <v/>
      </c>
      <c r="L7" s="95" t="str">
        <f>IF(施設４!N4="","",施設４!K21)</f>
        <v/>
      </c>
      <c r="M7" s="95" t="str">
        <f>IF(施設４!N4="","",I7*K7+J7*L7)</f>
        <v/>
      </c>
      <c r="N7" s="96">
        <f>施設４!Y18</f>
        <v>0</v>
      </c>
      <c r="O7" s="97">
        <f>施設４!Y21</f>
        <v>0</v>
      </c>
      <c r="P7" s="98" t="str">
        <f>IF(施設４!N4="","",施設４!AJ24)</f>
        <v/>
      </c>
    </row>
    <row r="8" spans="1:16" ht="43.5" customHeight="1">
      <c r="A8" s="29"/>
      <c r="B8" s="88">
        <f t="shared" si="0"/>
        <v>5</v>
      </c>
      <c r="C8" s="89" t="str">
        <f>IF(施設５!N4="","",総括表!E11)</f>
        <v/>
      </c>
      <c r="D8" s="90">
        <f>施設５!N4</f>
        <v>0</v>
      </c>
      <c r="E8" s="91">
        <f>施設５!N3</f>
        <v>0</v>
      </c>
      <c r="F8" s="92" t="str">
        <f>IF(施設５!AK4="","",施設５!AK4)</f>
        <v/>
      </c>
      <c r="G8" s="93">
        <f>施設５!N5</f>
        <v>0</v>
      </c>
      <c r="H8" s="93">
        <f>施設５!N7</f>
        <v>0</v>
      </c>
      <c r="I8" s="94">
        <f>施設５!AH5</f>
        <v>0</v>
      </c>
      <c r="J8" s="94">
        <f>施設５!AM5</f>
        <v>0</v>
      </c>
      <c r="K8" s="95" t="str">
        <f>IF(施設５!N4="","",施設５!K18)</f>
        <v/>
      </c>
      <c r="L8" s="95" t="str">
        <f>IF(施設５!N4="","",施設５!K21)</f>
        <v/>
      </c>
      <c r="M8" s="95" t="str">
        <f>IF(施設５!N4="","",I8*K8+J8*L8)</f>
        <v/>
      </c>
      <c r="N8" s="96">
        <f>施設５!Y18</f>
        <v>0</v>
      </c>
      <c r="O8" s="97">
        <f>施設５!Y21</f>
        <v>0</v>
      </c>
      <c r="P8" s="98" t="str">
        <f>IF(施設５!N4="","",施設５!AJ24)</f>
        <v/>
      </c>
    </row>
    <row r="9" spans="1:16" ht="43.5" customHeight="1">
      <c r="A9" s="29"/>
      <c r="B9" s="88">
        <f t="shared" si="0"/>
        <v>6</v>
      </c>
      <c r="C9" s="89" t="str">
        <f>IF(施設６!N4="","",総括表!E11)</f>
        <v/>
      </c>
      <c r="D9" s="90">
        <f>施設６!N4</f>
        <v>0</v>
      </c>
      <c r="E9" s="91">
        <f>施設６!N3</f>
        <v>0</v>
      </c>
      <c r="F9" s="92" t="str">
        <f>IF(施設６!AK4="","",施設６!AK4)</f>
        <v/>
      </c>
      <c r="G9" s="93">
        <f>施設６!N5</f>
        <v>0</v>
      </c>
      <c r="H9" s="93">
        <f>施設６!N7</f>
        <v>0</v>
      </c>
      <c r="I9" s="94">
        <f>施設６!AH5</f>
        <v>0</v>
      </c>
      <c r="J9" s="94">
        <f>施設６!AM5</f>
        <v>0</v>
      </c>
      <c r="K9" s="95" t="str">
        <f>IF(施設６!N4="","",施設６!K18)</f>
        <v/>
      </c>
      <c r="L9" s="95" t="str">
        <f>IF(施設６!N4="","",施設６!K21)</f>
        <v/>
      </c>
      <c r="M9" s="95" t="str">
        <f>IF(施設６!N4="","",I9*K9+J9*L9)</f>
        <v/>
      </c>
      <c r="N9" s="96">
        <f>施設６!Y18</f>
        <v>0</v>
      </c>
      <c r="O9" s="97">
        <f>施設６!Y21</f>
        <v>0</v>
      </c>
      <c r="P9" s="98" t="str">
        <f>IF(施設６!N4="","",施設６!AJ24)</f>
        <v/>
      </c>
    </row>
    <row r="10" spans="1:16" ht="43.5" customHeight="1">
      <c r="A10" s="29"/>
      <c r="B10" s="88">
        <f t="shared" si="0"/>
        <v>7</v>
      </c>
      <c r="C10" s="89" t="str">
        <f>IF(施設７!N4="","",総括表!E11)</f>
        <v/>
      </c>
      <c r="D10" s="90">
        <f>施設７!N4</f>
        <v>0</v>
      </c>
      <c r="E10" s="91">
        <f>施設７!N3</f>
        <v>0</v>
      </c>
      <c r="F10" s="92" t="str">
        <f>IF(施設７!AK4="","",施設７!AK4)</f>
        <v/>
      </c>
      <c r="G10" s="93">
        <f>施設７!N5</f>
        <v>0</v>
      </c>
      <c r="H10" s="93">
        <f>施設７!N7</f>
        <v>0</v>
      </c>
      <c r="I10" s="94">
        <f>施設７!AH5</f>
        <v>0</v>
      </c>
      <c r="J10" s="94">
        <f>施設７!AM5</f>
        <v>0</v>
      </c>
      <c r="K10" s="95" t="str">
        <f>IF(施設７!N4="","",施設７!K18)</f>
        <v/>
      </c>
      <c r="L10" s="95" t="str">
        <f>IF(施設７!N4="","",施設７!K21)</f>
        <v/>
      </c>
      <c r="M10" s="95" t="str">
        <f>IF(施設７!N4="","",I10*K10+J10*L10)</f>
        <v/>
      </c>
      <c r="N10" s="96">
        <f>施設７!Y18</f>
        <v>0</v>
      </c>
      <c r="O10" s="97">
        <f>施設７!Y21</f>
        <v>0</v>
      </c>
      <c r="P10" s="98" t="str">
        <f>IF(施設７!N4="","",施設７!AJ24)</f>
        <v/>
      </c>
    </row>
    <row r="11" spans="1:16" ht="43.5" customHeight="1">
      <c r="A11" s="29"/>
      <c r="B11" s="88">
        <f t="shared" si="0"/>
        <v>8</v>
      </c>
      <c r="C11" s="89" t="str">
        <f>IF(施設８!N4="","",総括表!E11)</f>
        <v/>
      </c>
      <c r="D11" s="90">
        <f>施設８!N4</f>
        <v>0</v>
      </c>
      <c r="E11" s="91">
        <f>施設８!N3</f>
        <v>0</v>
      </c>
      <c r="F11" s="92" t="str">
        <f>IF(施設８!AK4="","",施設８!AK4)</f>
        <v/>
      </c>
      <c r="G11" s="93">
        <f>施設８!N5</f>
        <v>0</v>
      </c>
      <c r="H11" s="93">
        <f>施設８!N7</f>
        <v>0</v>
      </c>
      <c r="I11" s="94">
        <f>施設８!AH5</f>
        <v>0</v>
      </c>
      <c r="J11" s="94">
        <f>施設８!AM5</f>
        <v>0</v>
      </c>
      <c r="K11" s="95" t="str">
        <f>IF(施設８!N4="","",施設８!K18)</f>
        <v/>
      </c>
      <c r="L11" s="95" t="str">
        <f>IF(施設８!N4="","",施設８!K21)</f>
        <v/>
      </c>
      <c r="M11" s="95" t="str">
        <f>IF(施設８!N4="","",I11*K11+J11*L11)</f>
        <v/>
      </c>
      <c r="N11" s="96">
        <f>施設８!Y18</f>
        <v>0</v>
      </c>
      <c r="O11" s="97">
        <f>施設８!Y21</f>
        <v>0</v>
      </c>
      <c r="P11" s="98" t="str">
        <f>IF(施設８!N4="","",施設８!AJ24)</f>
        <v/>
      </c>
    </row>
    <row r="12" spans="1:16" ht="43.5" customHeight="1">
      <c r="A12" s="29"/>
      <c r="B12" s="88">
        <f t="shared" si="0"/>
        <v>9</v>
      </c>
      <c r="C12" s="89" t="str">
        <f>IF(施設９!N4="","",総括表!E11)</f>
        <v/>
      </c>
      <c r="D12" s="90">
        <f>施設９!N4</f>
        <v>0</v>
      </c>
      <c r="E12" s="91">
        <f>施設９!N3</f>
        <v>0</v>
      </c>
      <c r="F12" s="92" t="str">
        <f>IF(施設９!AK4="","",施設９!AK4)</f>
        <v/>
      </c>
      <c r="G12" s="93">
        <f>施設９!N5</f>
        <v>0</v>
      </c>
      <c r="H12" s="93">
        <f>施設９!N7</f>
        <v>0</v>
      </c>
      <c r="I12" s="94">
        <f>施設９!AH5</f>
        <v>0</v>
      </c>
      <c r="J12" s="94">
        <f>施設９!AM5</f>
        <v>0</v>
      </c>
      <c r="K12" s="95" t="str">
        <f>IF(施設９!N4="","",施設９!K18)</f>
        <v/>
      </c>
      <c r="L12" s="95" t="str">
        <f>IF(施設９!N4="","",施設９!K21)</f>
        <v/>
      </c>
      <c r="M12" s="95" t="str">
        <f>IF(施設９!N4="","",I12*K12+J12*L12)</f>
        <v/>
      </c>
      <c r="N12" s="96">
        <f>施設９!Y18</f>
        <v>0</v>
      </c>
      <c r="O12" s="97">
        <f>施設９!Y21</f>
        <v>0</v>
      </c>
      <c r="P12" s="98" t="str">
        <f>IF(施設９!N4="","",施設９!AJ24)</f>
        <v/>
      </c>
    </row>
    <row r="13" spans="1:16" ht="43.5" customHeight="1">
      <c r="A13" s="29"/>
      <c r="B13" s="88">
        <f t="shared" si="0"/>
        <v>10</v>
      </c>
      <c r="C13" s="89" t="str">
        <f>IF(施設１０!N4="","",総括表!E11)</f>
        <v/>
      </c>
      <c r="D13" s="90">
        <f>施設１０!N4</f>
        <v>0</v>
      </c>
      <c r="E13" s="91">
        <f>施設１０!N3</f>
        <v>0</v>
      </c>
      <c r="F13" s="92" t="str">
        <f>IF(施設１０!AK4="","",施設１０!AK4)</f>
        <v/>
      </c>
      <c r="G13" s="93">
        <f>施設１０!N5</f>
        <v>0</v>
      </c>
      <c r="H13" s="93">
        <f>施設１０!N7</f>
        <v>0</v>
      </c>
      <c r="I13" s="94">
        <f>施設１０!AH5</f>
        <v>0</v>
      </c>
      <c r="J13" s="94">
        <f>施設１０!AM5</f>
        <v>0</v>
      </c>
      <c r="K13" s="95" t="str">
        <f>IF(施設１０!N4="","",施設１０!K18)</f>
        <v/>
      </c>
      <c r="L13" s="95" t="str">
        <f>IF(施設１０!N4="","",施設１０!K21)</f>
        <v/>
      </c>
      <c r="M13" s="95" t="str">
        <f>IF(施設１０!N4="","",I13*K13+J13*L13)</f>
        <v/>
      </c>
      <c r="N13" s="96">
        <f>施設１０!Y18</f>
        <v>0</v>
      </c>
      <c r="O13" s="97">
        <f>施設１０!Y21</f>
        <v>0</v>
      </c>
      <c r="P13" s="98" t="str">
        <f>IF(施設１０!N4="","",施設１０!AJ24)</f>
        <v/>
      </c>
    </row>
    <row r="14" spans="1:16" ht="43.5" customHeight="1">
      <c r="A14" s="29"/>
      <c r="B14" s="88">
        <f t="shared" si="0"/>
        <v>11</v>
      </c>
      <c r="C14" s="89"/>
      <c r="D14" s="90"/>
      <c r="E14" s="91"/>
      <c r="F14" s="92"/>
      <c r="G14" s="93"/>
      <c r="H14" s="93"/>
      <c r="I14" s="94"/>
      <c r="J14" s="94"/>
      <c r="K14" s="95"/>
      <c r="L14" s="95"/>
      <c r="M14" s="95"/>
      <c r="N14" s="96"/>
      <c r="O14" s="97"/>
      <c r="P14" s="98"/>
    </row>
    <row r="15" spans="1:16" ht="43.5" customHeight="1">
      <c r="A15" s="29"/>
      <c r="B15" s="88">
        <f t="shared" si="0"/>
        <v>12</v>
      </c>
      <c r="C15" s="89"/>
      <c r="D15" s="90"/>
      <c r="E15" s="91"/>
      <c r="F15" s="92"/>
      <c r="G15" s="93"/>
      <c r="H15" s="93"/>
      <c r="I15" s="94"/>
      <c r="J15" s="94"/>
      <c r="K15" s="95"/>
      <c r="L15" s="95"/>
      <c r="M15" s="95"/>
      <c r="N15" s="96"/>
      <c r="O15" s="97"/>
      <c r="P15" s="98"/>
    </row>
    <row r="16" spans="1:16" ht="43.5" customHeight="1">
      <c r="A16" s="29"/>
      <c r="B16" s="88">
        <f t="shared" si="0"/>
        <v>13</v>
      </c>
      <c r="C16" s="89"/>
      <c r="D16" s="90"/>
      <c r="E16" s="91"/>
      <c r="F16" s="92"/>
      <c r="G16" s="93"/>
      <c r="H16" s="93"/>
      <c r="I16" s="94"/>
      <c r="J16" s="94"/>
      <c r="K16" s="95"/>
      <c r="L16" s="95"/>
      <c r="M16" s="95"/>
      <c r="N16" s="96"/>
      <c r="O16" s="97"/>
      <c r="P16" s="98"/>
    </row>
    <row r="17" spans="1:21" ht="43.5" customHeight="1">
      <c r="A17" s="29"/>
      <c r="B17" s="88">
        <f t="shared" si="0"/>
        <v>14</v>
      </c>
      <c r="C17" s="89"/>
      <c r="D17" s="90"/>
      <c r="E17" s="91"/>
      <c r="F17" s="92"/>
      <c r="G17" s="93"/>
      <c r="H17" s="93"/>
      <c r="I17" s="94"/>
      <c r="J17" s="94"/>
      <c r="K17" s="95"/>
      <c r="L17" s="95"/>
      <c r="M17" s="95"/>
      <c r="N17" s="96"/>
      <c r="O17" s="97"/>
      <c r="P17" s="98"/>
    </row>
    <row r="18" spans="1:21" ht="43.5" customHeight="1">
      <c r="A18" s="29"/>
      <c r="B18" s="88">
        <f t="shared" si="0"/>
        <v>15</v>
      </c>
      <c r="C18" s="89"/>
      <c r="D18" s="90"/>
      <c r="E18" s="91"/>
      <c r="F18" s="92"/>
      <c r="G18" s="93"/>
      <c r="H18" s="93"/>
      <c r="I18" s="94"/>
      <c r="J18" s="94"/>
      <c r="K18" s="95"/>
      <c r="L18" s="95"/>
      <c r="M18" s="95"/>
      <c r="N18" s="96"/>
      <c r="O18" s="99"/>
      <c r="P18" s="100"/>
    </row>
    <row r="19" spans="1:21" ht="43.5" customHeight="1">
      <c r="O19" s="101" t="s">
        <v>13</v>
      </c>
      <c r="P19" s="102">
        <f>SUM(P4:P18)</f>
        <v>0</v>
      </c>
      <c r="S19" s="103"/>
      <c r="T19" s="103" t="s">
        <v>93</v>
      </c>
      <c r="U19" s="103" t="s">
        <v>94</v>
      </c>
    </row>
    <row r="20" spans="1:21">
      <c r="S20" s="104" t="s">
        <v>138</v>
      </c>
      <c r="T20" s="103">
        <f t="shared" ref="T20:T26" si="1">COUNTIF($G$4:$G$18,S20)</f>
        <v>0</v>
      </c>
      <c r="U20" s="103">
        <f t="shared" ref="U20:U26" si="2">SUMIF($G$4:$G$18,S20,$P$4:$P$18)</f>
        <v>0</v>
      </c>
    </row>
    <row r="21" spans="1:21">
      <c r="S21" s="104" t="s">
        <v>92</v>
      </c>
      <c r="T21" s="103">
        <f t="shared" si="1"/>
        <v>0</v>
      </c>
      <c r="U21" s="103">
        <f t="shared" si="2"/>
        <v>0</v>
      </c>
    </row>
    <row r="22" spans="1:21">
      <c r="S22" s="104" t="s">
        <v>139</v>
      </c>
      <c r="T22" s="103">
        <f t="shared" si="1"/>
        <v>0</v>
      </c>
      <c r="U22" s="103">
        <f t="shared" si="2"/>
        <v>0</v>
      </c>
    </row>
    <row r="23" spans="1:21">
      <c r="S23" s="104" t="s">
        <v>148</v>
      </c>
      <c r="T23" s="103">
        <f t="shared" si="1"/>
        <v>0</v>
      </c>
      <c r="U23" s="103">
        <f t="shared" si="2"/>
        <v>0</v>
      </c>
    </row>
    <row r="24" spans="1:21">
      <c r="S24" s="104" t="s">
        <v>129</v>
      </c>
      <c r="T24" s="103">
        <f t="shared" si="1"/>
        <v>0</v>
      </c>
      <c r="U24" s="103">
        <f t="shared" si="2"/>
        <v>0</v>
      </c>
    </row>
    <row r="25" spans="1:21">
      <c r="S25" s="104" t="s">
        <v>72</v>
      </c>
      <c r="T25" s="103">
        <f t="shared" si="1"/>
        <v>0</v>
      </c>
      <c r="U25" s="103">
        <f t="shared" si="2"/>
        <v>0</v>
      </c>
    </row>
    <row r="26" spans="1:21">
      <c r="S26" s="104" t="s">
        <v>85</v>
      </c>
      <c r="T26" s="103">
        <f t="shared" si="1"/>
        <v>0</v>
      </c>
      <c r="U26" s="103">
        <f t="shared" si="2"/>
        <v>0</v>
      </c>
    </row>
    <row r="27" spans="1:21">
      <c r="S27" s="104"/>
      <c r="T27" s="103"/>
      <c r="U27" s="103"/>
    </row>
    <row r="28" spans="1:21">
      <c r="S28" s="104" t="s">
        <v>131</v>
      </c>
      <c r="T28" s="103">
        <f t="shared" ref="T28:T35" si="3">COUNTIF($G$4:$G$18,S28)</f>
        <v>0</v>
      </c>
      <c r="U28" s="103">
        <f t="shared" ref="U28:U35" si="4">SUMIF($G$4:$G$18,S28,$P$4:$P$18)</f>
        <v>0</v>
      </c>
    </row>
    <row r="29" spans="1:21">
      <c r="S29" s="104" t="s">
        <v>140</v>
      </c>
      <c r="T29" s="103">
        <f t="shared" si="3"/>
        <v>0</v>
      </c>
      <c r="U29" s="103">
        <f t="shared" si="4"/>
        <v>0</v>
      </c>
    </row>
    <row r="30" spans="1:21">
      <c r="S30" s="104" t="s">
        <v>141</v>
      </c>
      <c r="T30" s="103">
        <f t="shared" si="3"/>
        <v>0</v>
      </c>
      <c r="U30" s="103">
        <f t="shared" si="4"/>
        <v>0</v>
      </c>
    </row>
    <row r="31" spans="1:21">
      <c r="S31" s="104" t="s">
        <v>166</v>
      </c>
      <c r="T31" s="103">
        <f t="shared" si="3"/>
        <v>0</v>
      </c>
      <c r="U31" s="103">
        <f t="shared" si="4"/>
        <v>0</v>
      </c>
    </row>
    <row r="32" spans="1:21">
      <c r="S32" s="104" t="s">
        <v>142</v>
      </c>
      <c r="T32" s="103">
        <f t="shared" si="3"/>
        <v>0</v>
      </c>
      <c r="U32" s="103">
        <f t="shared" si="4"/>
        <v>0</v>
      </c>
    </row>
    <row r="33" spans="1:29">
      <c r="S33" s="104" t="s">
        <v>143</v>
      </c>
      <c r="T33" s="103">
        <f t="shared" si="3"/>
        <v>0</v>
      </c>
      <c r="U33" s="103">
        <f t="shared" si="4"/>
        <v>0</v>
      </c>
    </row>
    <row r="34" spans="1:29">
      <c r="S34" s="104" t="s">
        <v>17</v>
      </c>
      <c r="T34" s="103">
        <f t="shared" si="3"/>
        <v>0</v>
      </c>
      <c r="U34" s="103">
        <f t="shared" si="4"/>
        <v>0</v>
      </c>
    </row>
    <row r="35" spans="1:29">
      <c r="S35" s="104" t="s">
        <v>137</v>
      </c>
      <c r="T35" s="103">
        <f t="shared" si="3"/>
        <v>0</v>
      </c>
      <c r="U35" s="103">
        <f t="shared" si="4"/>
        <v>0</v>
      </c>
    </row>
    <row r="36" spans="1:29">
      <c r="S36" s="104"/>
      <c r="T36" s="103"/>
      <c r="U36" s="103"/>
    </row>
    <row r="37" spans="1:29">
      <c r="S37" s="104"/>
      <c r="T37" s="103"/>
      <c r="U37" s="103"/>
    </row>
    <row r="39" spans="1:29">
      <c r="C39" s="103" t="s">
        <v>101</v>
      </c>
      <c r="D39" s="103" t="s">
        <v>149</v>
      </c>
      <c r="E39" s="103" t="s">
        <v>150</v>
      </c>
      <c r="F39" s="103" t="s">
        <v>151</v>
      </c>
      <c r="G39" s="103" t="s">
        <v>152</v>
      </c>
      <c r="H39" s="103" t="s">
        <v>153</v>
      </c>
      <c r="I39" s="103" t="s">
        <v>101</v>
      </c>
      <c r="J39" s="103" t="s">
        <v>154</v>
      </c>
      <c r="K39" s="103" t="s">
        <v>155</v>
      </c>
      <c r="L39" s="103" t="s">
        <v>156</v>
      </c>
      <c r="M39" s="103" t="s">
        <v>157</v>
      </c>
      <c r="N39" s="103" t="s">
        <v>158</v>
      </c>
      <c r="O39" s="103" t="s">
        <v>159</v>
      </c>
      <c r="P39" s="103" t="s">
        <v>87</v>
      </c>
      <c r="Q39" s="103" t="s">
        <v>160</v>
      </c>
      <c r="R39" s="103" t="s">
        <v>136</v>
      </c>
      <c r="S39" s="103" t="s">
        <v>161</v>
      </c>
      <c r="T39" s="103" t="s">
        <v>162</v>
      </c>
      <c r="U39" s="103" t="s">
        <v>109</v>
      </c>
      <c r="V39" s="103" t="s">
        <v>74</v>
      </c>
      <c r="W39" s="103" t="s">
        <v>163</v>
      </c>
      <c r="X39" s="103" t="s">
        <v>132</v>
      </c>
      <c r="Y39" s="103" t="s">
        <v>165</v>
      </c>
      <c r="Z39" s="103" t="s">
        <v>83</v>
      </c>
      <c r="AA39" s="103" t="s">
        <v>164</v>
      </c>
      <c r="AB39" s="103" t="s">
        <v>81</v>
      </c>
      <c r="AC39" s="103" t="s">
        <v>82</v>
      </c>
    </row>
    <row r="40" spans="1:29">
      <c r="A40" s="31" t="s">
        <v>127</v>
      </c>
      <c r="C40" s="103">
        <f>総括表!$E$11</f>
        <v>0</v>
      </c>
      <c r="D40" s="103">
        <f>総括表!$T$5</f>
        <v>0</v>
      </c>
      <c r="E40" s="103">
        <f>総括表!$W$5</f>
        <v>0</v>
      </c>
      <c r="F40" s="103">
        <f>総括表!$Z$5</f>
        <v>0</v>
      </c>
      <c r="G40" s="105" t="e">
        <f>("R"&amp;D40&amp;"."&amp;E40&amp;"."&amp;F40)*1</f>
        <v>#VALUE!</v>
      </c>
      <c r="H40" s="103">
        <f>総括表!$E$10</f>
        <v>0</v>
      </c>
      <c r="I40" s="103">
        <f>総括表!$E$11</f>
        <v>0</v>
      </c>
      <c r="J40" s="103">
        <f>総括表!$M$12</f>
        <v>0</v>
      </c>
      <c r="K40" s="103">
        <f>総括表!$U$12</f>
        <v>0</v>
      </c>
      <c r="L40" s="106">
        <f>総括表!$H$13</f>
        <v>0</v>
      </c>
      <c r="M40" s="106">
        <f>総括表!$K$13</f>
        <v>0</v>
      </c>
      <c r="N40" s="103" t="str">
        <f>L40&amp;"-"&amp;M40</f>
        <v>0-0</v>
      </c>
      <c r="O40" s="103">
        <f>総括表!$E$14</f>
        <v>0</v>
      </c>
      <c r="P40" s="103">
        <f>総括表!$M$15</f>
        <v>0</v>
      </c>
      <c r="Q40" s="103">
        <f>総括表!$U$15</f>
        <v>0</v>
      </c>
      <c r="R40" s="106">
        <f>総括表!$M$16</f>
        <v>0</v>
      </c>
      <c r="S40" s="103">
        <f>総括表!$U$16</f>
        <v>0</v>
      </c>
      <c r="T40" s="106">
        <f>総括表!$H$17</f>
        <v>0</v>
      </c>
      <c r="U40" s="106">
        <f>総括表!$K$17</f>
        <v>0</v>
      </c>
      <c r="V40" s="103" t="str">
        <f>T40&amp;"-"&amp;U40</f>
        <v>0-0</v>
      </c>
      <c r="W40" s="103">
        <f>総括表!$E$18</f>
        <v>0</v>
      </c>
      <c r="X40" s="107">
        <f>総括表!$G$20</f>
        <v>0</v>
      </c>
      <c r="Y40" s="103">
        <f>総括表!$T$41</f>
        <v>0</v>
      </c>
      <c r="Z40" s="103">
        <f>総括表!$T$31</f>
        <v>0</v>
      </c>
      <c r="AA40" s="103">
        <f>総括表!$T$40</f>
        <v>0</v>
      </c>
      <c r="AB40" s="108">
        <f>SUM(I4:I18)</f>
        <v>0</v>
      </c>
      <c r="AC40" s="108">
        <f>SUM(J4:J18)</f>
        <v>0</v>
      </c>
    </row>
  </sheetData>
  <phoneticPr fontId="3" type="Hiragana"/>
  <conditionalFormatting sqref="P1">
    <cfRule type="cellIs" dxfId="126" priority="1" operator="equal">
      <formula>0</formula>
    </cfRule>
  </conditionalFormatting>
  <pageMargins left="0.39370078740157483" right="0.39370078740157483"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tabSelected="1" zoomScaleSheetLayoutView="100" workbookViewId="0">
      <selection activeCell="AK4" sqref="AK4:AP4"/>
    </sheetView>
  </sheetViews>
  <sheetFormatPr defaultRowHeight="12.6"/>
  <cols>
    <col min="1" max="42" width="2.109375" style="31" customWidth="1"/>
    <col min="43" max="46" width="8.88671875" style="31"/>
    <col min="47" max="47" width="48.6640625" style="31" bestFit="1" customWidth="1"/>
    <col min="48" max="16384" width="8.88671875" style="31"/>
  </cols>
  <sheetData>
    <row r="1" spans="1:43">
      <c r="A1" s="42" t="s">
        <v>71</v>
      </c>
      <c r="B1" s="42"/>
      <c r="C1" s="42"/>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row>
    <row r="3" spans="1:43" ht="42" customHeight="1">
      <c r="A3" s="315" t="s">
        <v>4</v>
      </c>
      <c r="B3" s="316"/>
      <c r="C3" s="317"/>
      <c r="D3" s="109" t="s">
        <v>147</v>
      </c>
      <c r="E3" s="110"/>
      <c r="F3" s="110"/>
      <c r="G3" s="111"/>
      <c r="H3" s="111"/>
      <c r="I3" s="111"/>
      <c r="J3" s="111"/>
      <c r="K3" s="111"/>
      <c r="L3" s="111"/>
      <c r="M3" s="112"/>
      <c r="N3" s="330"/>
      <c r="O3" s="331"/>
      <c r="P3" s="331"/>
      <c r="Q3" s="331"/>
      <c r="R3" s="332"/>
      <c r="S3" s="113"/>
      <c r="T3" s="113"/>
      <c r="U3" s="113"/>
      <c r="V3" s="113"/>
      <c r="W3" s="113"/>
      <c r="X3" s="113"/>
      <c r="Y3" s="113"/>
      <c r="Z3" s="113"/>
      <c r="AA3" s="113"/>
      <c r="AB3" s="113"/>
      <c r="AC3" s="113"/>
      <c r="AD3" s="113"/>
      <c r="AE3" s="113"/>
      <c r="AF3" s="113"/>
      <c r="AG3" s="113"/>
      <c r="AH3" s="113"/>
      <c r="AI3" s="113"/>
      <c r="AJ3" s="114"/>
      <c r="AK3" s="114"/>
      <c r="AL3" s="114"/>
      <c r="AM3" s="114"/>
      <c r="AN3" s="114"/>
      <c r="AO3" s="114"/>
      <c r="AP3" s="115"/>
    </row>
    <row r="4" spans="1:43" ht="42" customHeight="1">
      <c r="A4" s="318"/>
      <c r="B4" s="319"/>
      <c r="C4" s="320"/>
      <c r="D4" s="116" t="s">
        <v>34</v>
      </c>
      <c r="E4" s="49"/>
      <c r="F4" s="49"/>
      <c r="G4" s="117"/>
      <c r="H4" s="117"/>
      <c r="I4" s="117"/>
      <c r="J4" s="117"/>
      <c r="K4" s="117"/>
      <c r="L4" s="117"/>
      <c r="M4" s="118"/>
      <c r="N4" s="333"/>
      <c r="O4" s="256"/>
      <c r="P4" s="256"/>
      <c r="Q4" s="256"/>
      <c r="R4" s="256"/>
      <c r="S4" s="256"/>
      <c r="T4" s="256"/>
      <c r="U4" s="256"/>
      <c r="V4" s="256"/>
      <c r="W4" s="256"/>
      <c r="X4" s="256"/>
      <c r="Y4" s="256"/>
      <c r="Z4" s="256"/>
      <c r="AA4" s="256"/>
      <c r="AB4" s="256"/>
      <c r="AC4" s="256"/>
      <c r="AD4" s="256"/>
      <c r="AE4" s="256"/>
      <c r="AF4" s="334" t="s">
        <v>60</v>
      </c>
      <c r="AG4" s="265"/>
      <c r="AH4" s="265"/>
      <c r="AI4" s="265"/>
      <c r="AJ4" s="265"/>
      <c r="AK4" s="487"/>
      <c r="AL4" s="335"/>
      <c r="AM4" s="335"/>
      <c r="AN4" s="335"/>
      <c r="AO4" s="335"/>
      <c r="AP4" s="336"/>
    </row>
    <row r="5" spans="1:43" ht="42" customHeight="1">
      <c r="A5" s="318"/>
      <c r="B5" s="319"/>
      <c r="C5" s="320"/>
      <c r="D5" s="119" t="s">
        <v>1</v>
      </c>
      <c r="E5" s="44"/>
      <c r="F5" s="44"/>
      <c r="G5" s="43"/>
      <c r="H5" s="43"/>
      <c r="I5" s="43"/>
      <c r="J5" s="43"/>
      <c r="K5" s="43"/>
      <c r="L5" s="43"/>
      <c r="M5" s="120"/>
      <c r="N5" s="337"/>
      <c r="O5" s="337"/>
      <c r="P5" s="337"/>
      <c r="Q5" s="337"/>
      <c r="R5" s="337"/>
      <c r="S5" s="337"/>
      <c r="T5" s="337"/>
      <c r="U5" s="337"/>
      <c r="V5" s="337"/>
      <c r="W5" s="337"/>
      <c r="X5" s="337"/>
      <c r="Y5" s="337"/>
      <c r="Z5" s="337"/>
      <c r="AA5" s="337"/>
      <c r="AB5" s="337"/>
      <c r="AC5" s="337"/>
      <c r="AD5" s="337"/>
      <c r="AE5" s="338"/>
      <c r="AF5" s="339" t="s">
        <v>73</v>
      </c>
      <c r="AG5" s="340"/>
      <c r="AH5" s="341"/>
      <c r="AI5" s="341"/>
      <c r="AJ5" s="121" t="s">
        <v>52</v>
      </c>
      <c r="AK5" s="339" t="s">
        <v>46</v>
      </c>
      <c r="AL5" s="340"/>
      <c r="AM5" s="341"/>
      <c r="AN5" s="341"/>
      <c r="AO5" s="121" t="s">
        <v>52</v>
      </c>
      <c r="AP5" s="122"/>
      <c r="AQ5" s="123"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18"/>
      <c r="B6" s="319"/>
      <c r="C6" s="320"/>
      <c r="D6" s="324" t="s">
        <v>45</v>
      </c>
      <c r="E6" s="325"/>
      <c r="F6" s="325"/>
      <c r="G6" s="325"/>
      <c r="H6" s="325"/>
      <c r="I6" s="325"/>
      <c r="J6" s="325"/>
      <c r="K6" s="325"/>
      <c r="L6" s="325"/>
      <c r="M6" s="326"/>
      <c r="N6" s="124" t="s">
        <v>6</v>
      </c>
      <c r="O6" s="124"/>
      <c r="P6" s="124"/>
      <c r="Q6" s="124"/>
      <c r="R6" s="124"/>
      <c r="S6" s="305"/>
      <c r="T6" s="305"/>
      <c r="U6" s="124" t="s">
        <v>8</v>
      </c>
      <c r="V6" s="305"/>
      <c r="W6" s="305"/>
      <c r="X6" s="305"/>
      <c r="Y6" s="125"/>
      <c r="Z6" s="124" t="s">
        <v>18</v>
      </c>
      <c r="AA6" s="124"/>
      <c r="AB6" s="124"/>
      <c r="AC6" s="124"/>
      <c r="AD6" s="124"/>
      <c r="AE6" s="124"/>
      <c r="AF6" s="306"/>
      <c r="AG6" s="306"/>
      <c r="AH6" s="306"/>
      <c r="AI6" s="306"/>
      <c r="AJ6" s="306"/>
      <c r="AK6" s="306"/>
      <c r="AL6" s="306"/>
      <c r="AM6" s="306"/>
      <c r="AN6" s="306"/>
      <c r="AO6" s="306"/>
      <c r="AP6" s="307"/>
    </row>
    <row r="7" spans="1:43" ht="42" customHeight="1">
      <c r="A7" s="321"/>
      <c r="B7" s="322"/>
      <c r="C7" s="323"/>
      <c r="D7" s="327"/>
      <c r="E7" s="328"/>
      <c r="F7" s="328"/>
      <c r="G7" s="328"/>
      <c r="H7" s="328"/>
      <c r="I7" s="328"/>
      <c r="J7" s="328"/>
      <c r="K7" s="328"/>
      <c r="L7" s="328"/>
      <c r="M7" s="329"/>
      <c r="N7" s="308"/>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10"/>
    </row>
    <row r="8" spans="1:43">
      <c r="A8" s="43"/>
      <c r="B8" s="43"/>
      <c r="C8" s="43"/>
      <c r="D8" s="43"/>
      <c r="E8" s="43"/>
      <c r="F8" s="43"/>
      <c r="G8" s="43"/>
      <c r="H8" s="43"/>
      <c r="I8" s="43"/>
      <c r="J8" s="43"/>
      <c r="K8" s="126"/>
      <c r="L8" s="127"/>
      <c r="M8" s="4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3" ht="29.25" customHeight="1">
      <c r="A9" s="311" t="s">
        <v>31</v>
      </c>
      <c r="B9" s="312"/>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4"/>
    </row>
    <row r="10" spans="1:43" ht="29.25" customHeight="1">
      <c r="A10" s="295"/>
      <c r="B10" s="296"/>
      <c r="C10" s="297"/>
      <c r="D10" s="303" t="s">
        <v>167</v>
      </c>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4"/>
    </row>
    <row r="11" spans="1:43" ht="29.25" customHeight="1">
      <c r="A11" s="295"/>
      <c r="B11" s="296"/>
      <c r="C11" s="297"/>
      <c r="D11" s="298" t="s">
        <v>54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9"/>
    </row>
    <row r="12" spans="1:43" ht="29.25" customHeight="1">
      <c r="A12" s="295"/>
      <c r="B12" s="296"/>
      <c r="C12" s="297"/>
      <c r="D12" s="298" t="s">
        <v>53</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row>
    <row r="13" spans="1:43" ht="29.25" customHeight="1">
      <c r="A13" s="295"/>
      <c r="B13" s="296"/>
      <c r="C13" s="297"/>
      <c r="D13" s="298" t="s">
        <v>32</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9"/>
    </row>
    <row r="14" spans="1:43" ht="29.25" customHeight="1">
      <c r="A14" s="295"/>
      <c r="B14" s="296"/>
      <c r="C14" s="297"/>
      <c r="D14" s="298" t="s">
        <v>95</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9"/>
    </row>
    <row r="15" spans="1:43" ht="29.25" customHeight="1">
      <c r="A15" s="295"/>
      <c r="B15" s="296"/>
      <c r="C15" s="297"/>
      <c r="D15" s="300" t="s">
        <v>130</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2"/>
    </row>
    <row r="16" spans="1:43">
      <c r="A16" s="43"/>
      <c r="B16" s="43"/>
      <c r="C16" s="43"/>
      <c r="D16" s="43"/>
      <c r="E16" s="43"/>
      <c r="F16" s="43"/>
      <c r="G16" s="43"/>
      <c r="H16" s="43"/>
      <c r="I16" s="43"/>
      <c r="J16" s="43"/>
      <c r="K16" s="126"/>
      <c r="L16" s="127"/>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3" ht="41.25" customHeight="1">
      <c r="A17" s="292" t="s">
        <v>11</v>
      </c>
      <c r="B17" s="293"/>
      <c r="C17" s="293"/>
      <c r="D17" s="293"/>
      <c r="E17" s="293"/>
      <c r="F17" s="293"/>
      <c r="G17" s="293"/>
      <c r="H17" s="293"/>
      <c r="I17" s="293"/>
      <c r="J17" s="293"/>
      <c r="K17" s="285" t="s">
        <v>7</v>
      </c>
      <c r="L17" s="285"/>
      <c r="M17" s="285"/>
      <c r="N17" s="285"/>
      <c r="O17" s="285"/>
      <c r="P17" s="285"/>
      <c r="Q17" s="285"/>
      <c r="R17" s="285" t="s">
        <v>51</v>
      </c>
      <c r="S17" s="285"/>
      <c r="T17" s="285"/>
      <c r="U17" s="285"/>
      <c r="V17" s="285"/>
      <c r="W17" s="285"/>
      <c r="X17" s="285"/>
      <c r="Y17" s="294" t="s">
        <v>76</v>
      </c>
      <c r="Z17" s="294"/>
      <c r="AA17" s="294"/>
      <c r="AB17" s="294"/>
      <c r="AC17" s="294"/>
      <c r="AD17" s="294"/>
      <c r="AE17" s="294"/>
      <c r="AF17" s="285" t="s">
        <v>79</v>
      </c>
      <c r="AG17" s="285"/>
      <c r="AH17" s="285"/>
      <c r="AI17" s="285"/>
      <c r="AJ17" s="285"/>
      <c r="AK17" s="285"/>
      <c r="AL17" s="286"/>
      <c r="AM17" s="44"/>
      <c r="AN17" s="44"/>
      <c r="AO17" s="44"/>
      <c r="AP17" s="44"/>
    </row>
    <row r="18" spans="1:43" ht="41.25" customHeight="1">
      <c r="A18" s="288">
        <f>IF(AH5="",0,AH5)</f>
        <v>0</v>
      </c>
      <c r="B18" s="289"/>
      <c r="C18" s="289"/>
      <c r="D18" s="289"/>
      <c r="E18" s="289"/>
      <c r="F18" s="289"/>
      <c r="G18" s="289"/>
      <c r="H18" s="289"/>
      <c r="I18" s="290"/>
      <c r="J18" s="128" t="s">
        <v>75</v>
      </c>
      <c r="K18" s="280">
        <v>13000</v>
      </c>
      <c r="L18" s="280"/>
      <c r="M18" s="280"/>
      <c r="N18" s="280"/>
      <c r="O18" s="281"/>
      <c r="P18" s="282" t="s">
        <v>134</v>
      </c>
      <c r="Q18" s="291"/>
      <c r="R18" s="280">
        <f>IF(AH5="",0,A18*K18)</f>
        <v>0</v>
      </c>
      <c r="S18" s="280"/>
      <c r="T18" s="280"/>
      <c r="U18" s="280"/>
      <c r="V18" s="281"/>
      <c r="W18" s="282" t="s">
        <v>134</v>
      </c>
      <c r="X18" s="291"/>
      <c r="Y18" s="278"/>
      <c r="Z18" s="279"/>
      <c r="AA18" s="279"/>
      <c r="AB18" s="279"/>
      <c r="AC18" s="279"/>
      <c r="AD18" s="279"/>
      <c r="AE18" s="129" t="s">
        <v>78</v>
      </c>
      <c r="AF18" s="280">
        <f>R18/12*Y18</f>
        <v>0</v>
      </c>
      <c r="AG18" s="280"/>
      <c r="AH18" s="280"/>
      <c r="AI18" s="280"/>
      <c r="AJ18" s="281"/>
      <c r="AK18" s="282" t="s">
        <v>134</v>
      </c>
      <c r="AL18" s="283"/>
      <c r="AM18" s="44"/>
      <c r="AN18" s="44"/>
      <c r="AO18" s="44"/>
      <c r="AP18" s="44"/>
      <c r="AQ18" s="130"/>
    </row>
    <row r="19" spans="1:43" ht="22.5" customHeight="1">
      <c r="A19" s="43"/>
      <c r="B19" s="43"/>
      <c r="C19" s="43"/>
      <c r="D19" s="43"/>
      <c r="E19" s="43"/>
      <c r="F19" s="43"/>
      <c r="G19" s="131"/>
      <c r="H19" s="43"/>
      <c r="I19" s="43"/>
      <c r="J19" s="43"/>
      <c r="K19" s="126"/>
      <c r="L19" s="127"/>
      <c r="M19" s="4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3" ht="41.25" customHeight="1">
      <c r="A20" s="292" t="s">
        <v>68</v>
      </c>
      <c r="B20" s="293"/>
      <c r="C20" s="293"/>
      <c r="D20" s="293"/>
      <c r="E20" s="293"/>
      <c r="F20" s="293"/>
      <c r="G20" s="293"/>
      <c r="H20" s="293"/>
      <c r="I20" s="293"/>
      <c r="J20" s="293"/>
      <c r="K20" s="285" t="s">
        <v>7</v>
      </c>
      <c r="L20" s="285"/>
      <c r="M20" s="285"/>
      <c r="N20" s="285"/>
      <c r="O20" s="285"/>
      <c r="P20" s="285"/>
      <c r="Q20" s="285"/>
      <c r="R20" s="285" t="s">
        <v>51</v>
      </c>
      <c r="S20" s="285"/>
      <c r="T20" s="285"/>
      <c r="U20" s="285"/>
      <c r="V20" s="285"/>
      <c r="W20" s="285"/>
      <c r="X20" s="285"/>
      <c r="Y20" s="294" t="s">
        <v>76</v>
      </c>
      <c r="Z20" s="294"/>
      <c r="AA20" s="294"/>
      <c r="AB20" s="294"/>
      <c r="AC20" s="294"/>
      <c r="AD20" s="294"/>
      <c r="AE20" s="294"/>
      <c r="AF20" s="285" t="s">
        <v>80</v>
      </c>
      <c r="AG20" s="285"/>
      <c r="AH20" s="285"/>
      <c r="AI20" s="285"/>
      <c r="AJ20" s="285"/>
      <c r="AK20" s="285"/>
      <c r="AL20" s="286"/>
      <c r="AM20" s="44"/>
      <c r="AN20" s="44"/>
      <c r="AO20" s="44"/>
      <c r="AP20" s="44"/>
    </row>
    <row r="21" spans="1:43" ht="41.25" customHeight="1">
      <c r="A21" s="288">
        <f>IF(AM5="",0,AM5)</f>
        <v>0</v>
      </c>
      <c r="B21" s="289"/>
      <c r="C21" s="289"/>
      <c r="D21" s="289"/>
      <c r="E21" s="289"/>
      <c r="F21" s="289"/>
      <c r="G21" s="289"/>
      <c r="H21" s="289"/>
      <c r="I21" s="290"/>
      <c r="J21" s="128" t="s">
        <v>75</v>
      </c>
      <c r="K21" s="280">
        <v>9000</v>
      </c>
      <c r="L21" s="280"/>
      <c r="M21" s="280"/>
      <c r="N21" s="280"/>
      <c r="O21" s="281"/>
      <c r="P21" s="282" t="s">
        <v>134</v>
      </c>
      <c r="Q21" s="291"/>
      <c r="R21" s="280">
        <f>A21*K21</f>
        <v>0</v>
      </c>
      <c r="S21" s="280"/>
      <c r="T21" s="280"/>
      <c r="U21" s="280"/>
      <c r="V21" s="281"/>
      <c r="W21" s="282" t="s">
        <v>134</v>
      </c>
      <c r="X21" s="291"/>
      <c r="Y21" s="278"/>
      <c r="Z21" s="279"/>
      <c r="AA21" s="279"/>
      <c r="AB21" s="279"/>
      <c r="AC21" s="279"/>
      <c r="AD21" s="279"/>
      <c r="AE21" s="129" t="s">
        <v>78</v>
      </c>
      <c r="AF21" s="280">
        <f>R21/12*Y21</f>
        <v>0</v>
      </c>
      <c r="AG21" s="280"/>
      <c r="AH21" s="280"/>
      <c r="AI21" s="280"/>
      <c r="AJ21" s="281"/>
      <c r="AK21" s="282" t="s">
        <v>134</v>
      </c>
      <c r="AL21" s="283"/>
      <c r="AM21" s="44"/>
      <c r="AN21" s="44"/>
      <c r="AO21" s="44"/>
      <c r="AP21" s="44"/>
      <c r="AQ21" s="130"/>
    </row>
    <row r="22" spans="1:43" ht="22.5" customHeight="1">
      <c r="A22" s="43"/>
      <c r="B22" s="43"/>
      <c r="C22" s="43"/>
      <c r="D22" s="43"/>
      <c r="E22" s="43"/>
      <c r="F22" s="43"/>
      <c r="G22" s="43"/>
      <c r="H22" s="43"/>
      <c r="I22" s="43"/>
      <c r="J22" s="43"/>
      <c r="K22" s="126"/>
      <c r="L22" s="127"/>
      <c r="M22" s="43"/>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3" ht="40.5" customHeight="1">
      <c r="AJ23" s="284" t="s">
        <v>62</v>
      </c>
      <c r="AK23" s="285"/>
      <c r="AL23" s="285"/>
      <c r="AM23" s="285"/>
      <c r="AN23" s="285"/>
      <c r="AO23" s="285"/>
      <c r="AP23" s="286"/>
    </row>
    <row r="24" spans="1:43" ht="40.5" customHeight="1">
      <c r="AJ24" s="287">
        <f>AF18+AF21</f>
        <v>0</v>
      </c>
      <c r="AK24" s="280"/>
      <c r="AL24" s="280"/>
      <c r="AM24" s="280"/>
      <c r="AN24" s="281"/>
      <c r="AO24" s="282" t="s">
        <v>134</v>
      </c>
      <c r="AP24" s="283"/>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125" priority="1">
      <formula>LEN(TRIM(Y21))=0</formula>
    </cfRule>
  </conditionalFormatting>
  <conditionalFormatting sqref="AM5:AN5">
    <cfRule type="containsBlanks" dxfId="124" priority="4">
      <formula>LEN(TRIM(AM5))=0</formula>
    </cfRule>
  </conditionalFormatting>
  <conditionalFormatting sqref="N3:R3 AK4 N7:AP7">
    <cfRule type="containsBlanks" dxfId="123" priority="10">
      <formula>LEN(TRIM(N3))=0</formula>
    </cfRule>
  </conditionalFormatting>
  <conditionalFormatting sqref="N4:AE4">
    <cfRule type="containsBlanks" dxfId="122" priority="9">
      <formula>LEN(TRIM(N4))=0</formula>
    </cfRule>
  </conditionalFormatting>
  <conditionalFormatting sqref="N5:AE5">
    <cfRule type="containsBlanks" dxfId="121" priority="8">
      <formula>LEN(TRIM(N5))=0</formula>
    </cfRule>
  </conditionalFormatting>
  <conditionalFormatting sqref="AH5:AI5">
    <cfRule type="containsBlanks" dxfId="120" priority="7">
      <formula>LEN(TRIM(AH5))=0</formula>
    </cfRule>
  </conditionalFormatting>
  <conditionalFormatting sqref="S6:T6 V6:X6">
    <cfRule type="containsBlanks" dxfId="119" priority="6">
      <formula>LEN(TRIM(S6))=0</formula>
    </cfRule>
  </conditionalFormatting>
  <conditionalFormatting sqref="A10:A15">
    <cfRule type="containsBlanks" dxfId="118" priority="5">
      <formula>LEN(TRIM(A10))=0</formula>
    </cfRule>
  </conditionalFormatting>
  <conditionalFormatting sqref="Y18:AD18">
    <cfRule type="containsBlanks" dxfId="117" priority="3">
      <formula>LEN(TRIM(Y18))=0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"12,11,10,9,8,7,6,5,4,3,2,1"</formula1>
    </dataValidation>
    <dataValidation type="date" allowBlank="1" showInputMessage="1" showErrorMessage="1" sqref="AK4:AP4" xr:uid="{00000000-0002-0000-0300-000004000000}">
      <formula1>92</formula1>
      <formula2>45747</formula2>
    </dataValidation>
    <dataValidation type="textLength" allowBlank="1" showErrorMessage="1" error="10桁で入力してください。" sqref="N3:R3" xr:uid="{00000000-0002-0000-0300-000005000000}">
      <formula1>9</formula1>
      <formula2>10</formula2>
    </dataValidation>
    <dataValidation type="list" allowBlank="1" showInputMessage="1" showErrorMessage="1" sqref="N5:AE5" xr:uid="{00000000-0002-0000-0300-000006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4"/>
  <sheetViews>
    <sheetView workbookViewId="0">
      <selection activeCell="AK5" sqref="AK5:AL5"/>
    </sheetView>
  </sheetViews>
  <sheetFormatPr defaultRowHeight="12.6"/>
  <cols>
    <col min="1" max="42" width="2.109375" style="31" customWidth="1"/>
    <col min="43" max="46" width="8.88671875" style="31"/>
    <col min="47" max="47" width="48.6640625" style="31" bestFit="1" customWidth="1"/>
    <col min="48" max="16384" width="8.88671875" style="31"/>
  </cols>
  <sheetData>
    <row r="1" spans="1:43">
      <c r="A1" s="42" t="s">
        <v>71</v>
      </c>
      <c r="B1" s="42"/>
      <c r="C1" s="42"/>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row>
    <row r="3" spans="1:43" ht="42" customHeight="1">
      <c r="A3" s="315" t="s">
        <v>4</v>
      </c>
      <c r="B3" s="316"/>
      <c r="C3" s="317"/>
      <c r="D3" s="109" t="s">
        <v>147</v>
      </c>
      <c r="E3" s="110"/>
      <c r="F3" s="110"/>
      <c r="G3" s="111"/>
      <c r="H3" s="111"/>
      <c r="I3" s="111"/>
      <c r="J3" s="111"/>
      <c r="K3" s="111"/>
      <c r="L3" s="111"/>
      <c r="M3" s="112"/>
      <c r="N3" s="330"/>
      <c r="O3" s="331"/>
      <c r="P3" s="331"/>
      <c r="Q3" s="331"/>
      <c r="R3" s="332"/>
      <c r="S3" s="113"/>
      <c r="T3" s="113"/>
      <c r="U3" s="113"/>
      <c r="V3" s="113"/>
      <c r="W3" s="113"/>
      <c r="X3" s="113"/>
      <c r="Y3" s="113"/>
      <c r="Z3" s="113"/>
      <c r="AA3" s="113"/>
      <c r="AB3" s="113"/>
      <c r="AC3" s="113"/>
      <c r="AD3" s="113"/>
      <c r="AE3" s="113"/>
      <c r="AF3" s="113"/>
      <c r="AG3" s="113"/>
      <c r="AH3" s="113"/>
      <c r="AI3" s="113"/>
      <c r="AJ3" s="114"/>
      <c r="AK3" s="114"/>
      <c r="AL3" s="114"/>
      <c r="AM3" s="114"/>
      <c r="AN3" s="114"/>
      <c r="AO3" s="114"/>
      <c r="AP3" s="115"/>
    </row>
    <row r="4" spans="1:43" ht="42" customHeight="1">
      <c r="A4" s="318"/>
      <c r="B4" s="319"/>
      <c r="C4" s="320"/>
      <c r="D4" s="116" t="s">
        <v>34</v>
      </c>
      <c r="E4" s="49"/>
      <c r="F4" s="49"/>
      <c r="G4" s="117"/>
      <c r="H4" s="117"/>
      <c r="I4" s="117"/>
      <c r="J4" s="117"/>
      <c r="K4" s="117"/>
      <c r="L4" s="117"/>
      <c r="M4" s="118"/>
      <c r="N4" s="333"/>
      <c r="O4" s="256"/>
      <c r="P4" s="256"/>
      <c r="Q4" s="256"/>
      <c r="R4" s="256"/>
      <c r="S4" s="256"/>
      <c r="T4" s="256"/>
      <c r="U4" s="256"/>
      <c r="V4" s="256"/>
      <c r="W4" s="256"/>
      <c r="X4" s="256"/>
      <c r="Y4" s="256"/>
      <c r="Z4" s="256"/>
      <c r="AA4" s="256"/>
      <c r="AB4" s="256"/>
      <c r="AC4" s="256"/>
      <c r="AD4" s="256"/>
      <c r="AE4" s="256"/>
      <c r="AF4" s="334" t="s">
        <v>60</v>
      </c>
      <c r="AG4" s="265"/>
      <c r="AH4" s="265"/>
      <c r="AI4" s="265"/>
      <c r="AJ4" s="265"/>
      <c r="AK4" s="487"/>
      <c r="AL4" s="335"/>
      <c r="AM4" s="335"/>
      <c r="AN4" s="335"/>
      <c r="AO4" s="335"/>
      <c r="AP4" s="336"/>
    </row>
    <row r="5" spans="1:43" ht="42" customHeight="1">
      <c r="A5" s="318"/>
      <c r="B5" s="319"/>
      <c r="C5" s="320"/>
      <c r="D5" s="119" t="s">
        <v>1</v>
      </c>
      <c r="E5" s="44"/>
      <c r="F5" s="44"/>
      <c r="G5" s="43"/>
      <c r="H5" s="43"/>
      <c r="I5" s="43"/>
      <c r="J5" s="43"/>
      <c r="K5" s="43"/>
      <c r="L5" s="43"/>
      <c r="M5" s="120"/>
      <c r="N5" s="337"/>
      <c r="O5" s="337"/>
      <c r="P5" s="337"/>
      <c r="Q5" s="337"/>
      <c r="R5" s="337"/>
      <c r="S5" s="337"/>
      <c r="T5" s="337"/>
      <c r="U5" s="337"/>
      <c r="V5" s="337"/>
      <c r="W5" s="337"/>
      <c r="X5" s="337"/>
      <c r="Y5" s="337"/>
      <c r="Z5" s="337"/>
      <c r="AA5" s="337"/>
      <c r="AB5" s="337"/>
      <c r="AC5" s="337"/>
      <c r="AD5" s="337"/>
      <c r="AE5" s="338"/>
      <c r="AF5" s="339" t="s">
        <v>73</v>
      </c>
      <c r="AG5" s="340"/>
      <c r="AH5" s="341"/>
      <c r="AI5" s="341"/>
      <c r="AJ5" s="121" t="s">
        <v>52</v>
      </c>
      <c r="AK5" s="339" t="s">
        <v>46</v>
      </c>
      <c r="AL5" s="340"/>
      <c r="AM5" s="341"/>
      <c r="AN5" s="341"/>
      <c r="AO5" s="121" t="s">
        <v>52</v>
      </c>
      <c r="AP5" s="122"/>
      <c r="AQ5" s="123"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18"/>
      <c r="B6" s="319"/>
      <c r="C6" s="320"/>
      <c r="D6" s="324" t="s">
        <v>45</v>
      </c>
      <c r="E6" s="325"/>
      <c r="F6" s="325"/>
      <c r="G6" s="325"/>
      <c r="H6" s="325"/>
      <c r="I6" s="325"/>
      <c r="J6" s="325"/>
      <c r="K6" s="325"/>
      <c r="L6" s="325"/>
      <c r="M6" s="326"/>
      <c r="N6" s="124" t="s">
        <v>6</v>
      </c>
      <c r="O6" s="124"/>
      <c r="P6" s="124"/>
      <c r="Q6" s="124"/>
      <c r="R6" s="124"/>
      <c r="S6" s="305"/>
      <c r="T6" s="305"/>
      <c r="U6" s="124" t="s">
        <v>8</v>
      </c>
      <c r="V6" s="305"/>
      <c r="W6" s="305"/>
      <c r="X6" s="305"/>
      <c r="Y6" s="125"/>
      <c r="Z6" s="124" t="s">
        <v>18</v>
      </c>
      <c r="AA6" s="124"/>
      <c r="AB6" s="124"/>
      <c r="AC6" s="124"/>
      <c r="AD6" s="124"/>
      <c r="AE6" s="124"/>
      <c r="AF6" s="306"/>
      <c r="AG6" s="306"/>
      <c r="AH6" s="306"/>
      <c r="AI6" s="306"/>
      <c r="AJ6" s="306"/>
      <c r="AK6" s="306"/>
      <c r="AL6" s="306"/>
      <c r="AM6" s="306"/>
      <c r="AN6" s="306"/>
      <c r="AO6" s="306"/>
      <c r="AP6" s="307"/>
    </row>
    <row r="7" spans="1:43" ht="42" customHeight="1">
      <c r="A7" s="321"/>
      <c r="B7" s="322"/>
      <c r="C7" s="323"/>
      <c r="D7" s="327"/>
      <c r="E7" s="328"/>
      <c r="F7" s="328"/>
      <c r="G7" s="328"/>
      <c r="H7" s="328"/>
      <c r="I7" s="328"/>
      <c r="J7" s="328"/>
      <c r="K7" s="328"/>
      <c r="L7" s="328"/>
      <c r="M7" s="329"/>
      <c r="N7" s="308"/>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10"/>
    </row>
    <row r="8" spans="1:43">
      <c r="A8" s="43"/>
      <c r="B8" s="43"/>
      <c r="C8" s="43"/>
      <c r="D8" s="43"/>
      <c r="E8" s="43"/>
      <c r="F8" s="43"/>
      <c r="G8" s="43"/>
      <c r="H8" s="43"/>
      <c r="I8" s="43"/>
      <c r="J8" s="43"/>
      <c r="K8" s="126"/>
      <c r="L8" s="127"/>
      <c r="M8" s="4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3" ht="29.25" customHeight="1">
      <c r="A9" s="311" t="s">
        <v>31</v>
      </c>
      <c r="B9" s="312"/>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4"/>
    </row>
    <row r="10" spans="1:43" ht="29.25" customHeight="1">
      <c r="A10" s="295"/>
      <c r="B10" s="296"/>
      <c r="C10" s="297"/>
      <c r="D10" s="303" t="s">
        <v>167</v>
      </c>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4"/>
    </row>
    <row r="11" spans="1:43" ht="29.25" customHeight="1">
      <c r="A11" s="295"/>
      <c r="B11" s="296"/>
      <c r="C11" s="297"/>
      <c r="D11" s="298" t="s">
        <v>54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9"/>
    </row>
    <row r="12" spans="1:43" ht="29.25" customHeight="1">
      <c r="A12" s="295"/>
      <c r="B12" s="296"/>
      <c r="C12" s="297"/>
      <c r="D12" s="298" t="s">
        <v>53</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row>
    <row r="13" spans="1:43" ht="29.25" customHeight="1">
      <c r="A13" s="295"/>
      <c r="B13" s="296"/>
      <c r="C13" s="297"/>
      <c r="D13" s="298" t="s">
        <v>32</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9"/>
    </row>
    <row r="14" spans="1:43" ht="29.25" customHeight="1">
      <c r="A14" s="295"/>
      <c r="B14" s="296"/>
      <c r="C14" s="297"/>
      <c r="D14" s="298" t="s">
        <v>95</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9"/>
    </row>
    <row r="15" spans="1:43" ht="29.25" customHeight="1">
      <c r="A15" s="295"/>
      <c r="B15" s="296"/>
      <c r="C15" s="297"/>
      <c r="D15" s="300" t="s">
        <v>130</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2"/>
    </row>
    <row r="16" spans="1:43">
      <c r="A16" s="43"/>
      <c r="B16" s="43"/>
      <c r="C16" s="43"/>
      <c r="D16" s="43"/>
      <c r="E16" s="43"/>
      <c r="F16" s="43"/>
      <c r="G16" s="43"/>
      <c r="H16" s="43"/>
      <c r="I16" s="43"/>
      <c r="J16" s="43"/>
      <c r="K16" s="126"/>
      <c r="L16" s="127"/>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3" ht="41.25" customHeight="1">
      <c r="A17" s="292" t="s">
        <v>11</v>
      </c>
      <c r="B17" s="293"/>
      <c r="C17" s="293"/>
      <c r="D17" s="293"/>
      <c r="E17" s="293"/>
      <c r="F17" s="293"/>
      <c r="G17" s="293"/>
      <c r="H17" s="293"/>
      <c r="I17" s="293"/>
      <c r="J17" s="293"/>
      <c r="K17" s="285" t="s">
        <v>7</v>
      </c>
      <c r="L17" s="285"/>
      <c r="M17" s="285"/>
      <c r="N17" s="285"/>
      <c r="O17" s="285"/>
      <c r="P17" s="285"/>
      <c r="Q17" s="285"/>
      <c r="R17" s="285" t="s">
        <v>51</v>
      </c>
      <c r="S17" s="285"/>
      <c r="T17" s="285"/>
      <c r="U17" s="285"/>
      <c r="V17" s="285"/>
      <c r="W17" s="285"/>
      <c r="X17" s="285"/>
      <c r="Y17" s="294" t="s">
        <v>76</v>
      </c>
      <c r="Z17" s="294"/>
      <c r="AA17" s="294"/>
      <c r="AB17" s="294"/>
      <c r="AC17" s="294"/>
      <c r="AD17" s="294"/>
      <c r="AE17" s="294"/>
      <c r="AF17" s="285" t="s">
        <v>79</v>
      </c>
      <c r="AG17" s="285"/>
      <c r="AH17" s="285"/>
      <c r="AI17" s="285"/>
      <c r="AJ17" s="285"/>
      <c r="AK17" s="285"/>
      <c r="AL17" s="286"/>
      <c r="AM17" s="44"/>
      <c r="AN17" s="44"/>
      <c r="AO17" s="44"/>
      <c r="AP17" s="44"/>
    </row>
    <row r="18" spans="1:43" ht="41.25" customHeight="1">
      <c r="A18" s="288">
        <f>IF(AH5="",0,AH5)</f>
        <v>0</v>
      </c>
      <c r="B18" s="289"/>
      <c r="C18" s="289"/>
      <c r="D18" s="289"/>
      <c r="E18" s="289"/>
      <c r="F18" s="289"/>
      <c r="G18" s="289"/>
      <c r="H18" s="289"/>
      <c r="I18" s="290"/>
      <c r="J18" s="128" t="s">
        <v>75</v>
      </c>
      <c r="K18" s="280">
        <v>13000</v>
      </c>
      <c r="L18" s="280"/>
      <c r="M18" s="280"/>
      <c r="N18" s="280"/>
      <c r="O18" s="281"/>
      <c r="P18" s="282" t="s">
        <v>134</v>
      </c>
      <c r="Q18" s="291"/>
      <c r="R18" s="280">
        <f>IF(AH5="",0,A18*K18)</f>
        <v>0</v>
      </c>
      <c r="S18" s="280"/>
      <c r="T18" s="280"/>
      <c r="U18" s="280"/>
      <c r="V18" s="281"/>
      <c r="W18" s="282" t="s">
        <v>134</v>
      </c>
      <c r="X18" s="291"/>
      <c r="Y18" s="278"/>
      <c r="Z18" s="279"/>
      <c r="AA18" s="279"/>
      <c r="AB18" s="279"/>
      <c r="AC18" s="279"/>
      <c r="AD18" s="279"/>
      <c r="AE18" s="129" t="s">
        <v>78</v>
      </c>
      <c r="AF18" s="280">
        <f>R18/12*Y18</f>
        <v>0</v>
      </c>
      <c r="AG18" s="280"/>
      <c r="AH18" s="280"/>
      <c r="AI18" s="280"/>
      <c r="AJ18" s="281"/>
      <c r="AK18" s="282" t="s">
        <v>134</v>
      </c>
      <c r="AL18" s="283"/>
      <c r="AM18" s="44"/>
      <c r="AN18" s="44"/>
      <c r="AO18" s="44"/>
      <c r="AP18" s="44"/>
      <c r="AQ18" s="130"/>
    </row>
    <row r="19" spans="1:43" ht="22.5" customHeight="1">
      <c r="A19" s="43"/>
      <c r="B19" s="43"/>
      <c r="C19" s="43"/>
      <c r="D19" s="43"/>
      <c r="E19" s="43"/>
      <c r="F19" s="43"/>
      <c r="G19" s="131"/>
      <c r="H19" s="43"/>
      <c r="I19" s="43"/>
      <c r="J19" s="43"/>
      <c r="K19" s="126"/>
      <c r="L19" s="127"/>
      <c r="M19" s="4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3" ht="41.25" customHeight="1">
      <c r="A20" s="292" t="s">
        <v>68</v>
      </c>
      <c r="B20" s="293"/>
      <c r="C20" s="293"/>
      <c r="D20" s="293"/>
      <c r="E20" s="293"/>
      <c r="F20" s="293"/>
      <c r="G20" s="293"/>
      <c r="H20" s="293"/>
      <c r="I20" s="293"/>
      <c r="J20" s="293"/>
      <c r="K20" s="285" t="s">
        <v>7</v>
      </c>
      <c r="L20" s="285"/>
      <c r="M20" s="285"/>
      <c r="N20" s="285"/>
      <c r="O20" s="285"/>
      <c r="P20" s="285"/>
      <c r="Q20" s="285"/>
      <c r="R20" s="285" t="s">
        <v>51</v>
      </c>
      <c r="S20" s="285"/>
      <c r="T20" s="285"/>
      <c r="U20" s="285"/>
      <c r="V20" s="285"/>
      <c r="W20" s="285"/>
      <c r="X20" s="285"/>
      <c r="Y20" s="294" t="s">
        <v>76</v>
      </c>
      <c r="Z20" s="294"/>
      <c r="AA20" s="294"/>
      <c r="AB20" s="294"/>
      <c r="AC20" s="294"/>
      <c r="AD20" s="294"/>
      <c r="AE20" s="294"/>
      <c r="AF20" s="285" t="s">
        <v>80</v>
      </c>
      <c r="AG20" s="285"/>
      <c r="AH20" s="285"/>
      <c r="AI20" s="285"/>
      <c r="AJ20" s="285"/>
      <c r="AK20" s="285"/>
      <c r="AL20" s="286"/>
      <c r="AM20" s="44"/>
      <c r="AN20" s="44"/>
      <c r="AO20" s="44"/>
      <c r="AP20" s="44"/>
    </row>
    <row r="21" spans="1:43" ht="41.25" customHeight="1">
      <c r="A21" s="288">
        <f>IF(AM5="",0,AM5)</f>
        <v>0</v>
      </c>
      <c r="B21" s="289"/>
      <c r="C21" s="289"/>
      <c r="D21" s="289"/>
      <c r="E21" s="289"/>
      <c r="F21" s="289"/>
      <c r="G21" s="289"/>
      <c r="H21" s="289"/>
      <c r="I21" s="290"/>
      <c r="J21" s="128" t="s">
        <v>75</v>
      </c>
      <c r="K21" s="280">
        <v>9000</v>
      </c>
      <c r="L21" s="280"/>
      <c r="M21" s="280"/>
      <c r="N21" s="280"/>
      <c r="O21" s="281"/>
      <c r="P21" s="282" t="s">
        <v>134</v>
      </c>
      <c r="Q21" s="291"/>
      <c r="R21" s="280">
        <f>A21*K21</f>
        <v>0</v>
      </c>
      <c r="S21" s="280"/>
      <c r="T21" s="280"/>
      <c r="U21" s="280"/>
      <c r="V21" s="281"/>
      <c r="W21" s="282" t="s">
        <v>134</v>
      </c>
      <c r="X21" s="291"/>
      <c r="Y21" s="278"/>
      <c r="Z21" s="279"/>
      <c r="AA21" s="279"/>
      <c r="AB21" s="279"/>
      <c r="AC21" s="279"/>
      <c r="AD21" s="279"/>
      <c r="AE21" s="129" t="s">
        <v>78</v>
      </c>
      <c r="AF21" s="280">
        <f>R21/12*Y21</f>
        <v>0</v>
      </c>
      <c r="AG21" s="280"/>
      <c r="AH21" s="280"/>
      <c r="AI21" s="280"/>
      <c r="AJ21" s="281"/>
      <c r="AK21" s="282" t="s">
        <v>134</v>
      </c>
      <c r="AL21" s="283"/>
      <c r="AM21" s="44"/>
      <c r="AN21" s="44"/>
      <c r="AO21" s="44"/>
      <c r="AP21" s="44"/>
      <c r="AQ21" s="130"/>
    </row>
    <row r="22" spans="1:43" ht="22.5" customHeight="1">
      <c r="A22" s="43"/>
      <c r="B22" s="43"/>
      <c r="C22" s="43"/>
      <c r="D22" s="43"/>
      <c r="E22" s="43"/>
      <c r="F22" s="43"/>
      <c r="G22" s="43"/>
      <c r="H22" s="43"/>
      <c r="I22" s="43"/>
      <c r="J22" s="43"/>
      <c r="K22" s="126"/>
      <c r="L22" s="127"/>
      <c r="M22" s="43"/>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3" ht="40.5" customHeight="1">
      <c r="AJ23" s="284" t="s">
        <v>62</v>
      </c>
      <c r="AK23" s="285"/>
      <c r="AL23" s="285"/>
      <c r="AM23" s="285"/>
      <c r="AN23" s="285"/>
      <c r="AO23" s="285"/>
      <c r="AP23" s="286"/>
    </row>
    <row r="24" spans="1:43" ht="40.5" customHeight="1">
      <c r="AJ24" s="287">
        <f>AF18+AF21</f>
        <v>0</v>
      </c>
      <c r="AK24" s="280"/>
      <c r="AL24" s="280"/>
      <c r="AM24" s="280"/>
      <c r="AN24" s="281"/>
      <c r="AO24" s="282" t="s">
        <v>134</v>
      </c>
      <c r="AP24" s="283"/>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116" priority="2">
      <formula>LEN(TRIM(Y21))=0</formula>
    </cfRule>
  </conditionalFormatting>
  <conditionalFormatting sqref="AM5:AN5">
    <cfRule type="containsBlanks" dxfId="115" priority="4">
      <formula>LEN(TRIM(AM5))=0</formula>
    </cfRule>
  </conditionalFormatting>
  <conditionalFormatting sqref="N3:R3 N7:AP7">
    <cfRule type="containsBlanks" dxfId="114" priority="10">
      <formula>LEN(TRIM(N3))=0</formula>
    </cfRule>
  </conditionalFormatting>
  <conditionalFormatting sqref="N4:AE4">
    <cfRule type="containsBlanks" dxfId="113" priority="9">
      <formula>LEN(TRIM(N4))=0</formula>
    </cfRule>
  </conditionalFormatting>
  <conditionalFormatting sqref="N5:AE5">
    <cfRule type="containsBlanks" dxfId="112" priority="8">
      <formula>LEN(TRIM(N5))=0</formula>
    </cfRule>
  </conditionalFormatting>
  <conditionalFormatting sqref="AH5:AI5">
    <cfRule type="containsBlanks" dxfId="111" priority="7">
      <formula>LEN(TRIM(AH5))=0</formula>
    </cfRule>
  </conditionalFormatting>
  <conditionalFormatting sqref="S6:T6 V6:X6">
    <cfRule type="containsBlanks" dxfId="110" priority="6">
      <formula>LEN(TRIM(S6))=0</formula>
    </cfRule>
  </conditionalFormatting>
  <conditionalFormatting sqref="A10:A15">
    <cfRule type="containsBlanks" dxfId="109" priority="5">
      <formula>LEN(TRIM(A10))=0</formula>
    </cfRule>
  </conditionalFormatting>
  <conditionalFormatting sqref="Y18:AD18">
    <cfRule type="containsBlanks" dxfId="108" priority="3">
      <formula>LEN(TRIM(Y18))=0</formula>
    </cfRule>
  </conditionalFormatting>
  <conditionalFormatting sqref="AK4">
    <cfRule type="containsBlanks" dxfId="8" priority="1">
      <formula>LEN(TRIM(AK4))=0</formula>
    </cfRule>
  </conditionalFormatting>
  <dataValidations count="7">
    <dataValidation imeMode="halfAlpha" allowBlank="1" showInputMessage="1" showErrorMessage="1" sqref="AO5 AJ5" xr:uid="{1E2F91CB-3933-47F7-82E5-FB784615D91D}"/>
    <dataValidation imeMode="disabled" allowBlank="1" showInputMessage="1" showErrorMessage="1" sqref="AM5:AN5 AH5:AI5 V6:Y6 S6:T6" xr:uid="{07BCC61A-1EAB-414F-B6D7-5372486EBA55}"/>
    <dataValidation type="list" imeMode="disabled" allowBlank="1" showInputMessage="1" showErrorMessage="1" sqref="A10:A15" xr:uid="{514F5599-6BAB-42AC-A6C5-EB3BBC836AB2}">
      <formula1>"○"</formula1>
    </dataValidation>
    <dataValidation type="textLength" allowBlank="1" showErrorMessage="1" error="10桁で入力してください。" sqref="N3:R3" xr:uid="{A77129C0-4709-47FA-A1E6-1AF10CD7C5DC}">
      <formula1>9</formula1>
      <formula2>10</formula2>
    </dataValidation>
    <dataValidation type="list" allowBlank="1" showInputMessage="1" showErrorMessage="1" sqref="N5:AE5" xr:uid="{B229B60F-D666-4D0E-BDEB-75188D69AD24}">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339B1EC9-786D-4D67-905E-DF768888960C}">
      <formula1>"12,11,10,9,8,7,6,5,4,3,2,1"</formula1>
    </dataValidation>
    <dataValidation type="date" allowBlank="1" showInputMessage="1" showErrorMessage="1" sqref="AK4:AP4" xr:uid="{14E22A94-2D7E-4F89-8641-E7253A7DBD75}">
      <formula1>92</formula1>
      <formula2>45747</formula2>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4"/>
  <sheetViews>
    <sheetView workbookViewId="0">
      <selection activeCell="AK4" sqref="AK4:AP4"/>
    </sheetView>
  </sheetViews>
  <sheetFormatPr defaultRowHeight="12.6"/>
  <cols>
    <col min="1" max="42" width="2.109375" style="31" customWidth="1"/>
    <col min="43" max="46" width="8.88671875" style="31"/>
    <col min="47" max="47" width="48.6640625" style="31" bestFit="1" customWidth="1"/>
    <col min="48" max="16384" width="8.88671875" style="31"/>
  </cols>
  <sheetData>
    <row r="1" spans="1:43">
      <c r="A1" s="42" t="s">
        <v>71</v>
      </c>
      <c r="B1" s="42"/>
      <c r="C1" s="42"/>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row>
    <row r="3" spans="1:43" ht="42" customHeight="1">
      <c r="A3" s="315" t="s">
        <v>4</v>
      </c>
      <c r="B3" s="316"/>
      <c r="C3" s="317"/>
      <c r="D3" s="109" t="s">
        <v>147</v>
      </c>
      <c r="E3" s="110"/>
      <c r="F3" s="110"/>
      <c r="G3" s="111"/>
      <c r="H3" s="111"/>
      <c r="I3" s="111"/>
      <c r="J3" s="111"/>
      <c r="K3" s="111"/>
      <c r="L3" s="111"/>
      <c r="M3" s="112"/>
      <c r="N3" s="330"/>
      <c r="O3" s="331"/>
      <c r="P3" s="331"/>
      <c r="Q3" s="331"/>
      <c r="R3" s="332"/>
      <c r="S3" s="113"/>
      <c r="T3" s="113"/>
      <c r="U3" s="113"/>
      <c r="V3" s="113"/>
      <c r="W3" s="113"/>
      <c r="X3" s="113"/>
      <c r="Y3" s="113"/>
      <c r="Z3" s="113"/>
      <c r="AA3" s="113"/>
      <c r="AB3" s="113"/>
      <c r="AC3" s="113"/>
      <c r="AD3" s="113"/>
      <c r="AE3" s="113"/>
      <c r="AF3" s="113"/>
      <c r="AG3" s="113"/>
      <c r="AH3" s="113"/>
      <c r="AI3" s="113"/>
      <c r="AJ3" s="114"/>
      <c r="AK3" s="114"/>
      <c r="AL3" s="114"/>
      <c r="AM3" s="114"/>
      <c r="AN3" s="114"/>
      <c r="AO3" s="114"/>
      <c r="AP3" s="115"/>
    </row>
    <row r="4" spans="1:43" ht="42" customHeight="1">
      <c r="A4" s="318"/>
      <c r="B4" s="319"/>
      <c r="C4" s="320"/>
      <c r="D4" s="116" t="s">
        <v>34</v>
      </c>
      <c r="E4" s="49"/>
      <c r="F4" s="49"/>
      <c r="G4" s="117"/>
      <c r="H4" s="117"/>
      <c r="I4" s="117"/>
      <c r="J4" s="117"/>
      <c r="K4" s="117"/>
      <c r="L4" s="117"/>
      <c r="M4" s="118"/>
      <c r="N4" s="333"/>
      <c r="O4" s="256"/>
      <c r="P4" s="256"/>
      <c r="Q4" s="256"/>
      <c r="R4" s="256"/>
      <c r="S4" s="256"/>
      <c r="T4" s="256"/>
      <c r="U4" s="256"/>
      <c r="V4" s="256"/>
      <c r="W4" s="256"/>
      <c r="X4" s="256"/>
      <c r="Y4" s="256"/>
      <c r="Z4" s="256"/>
      <c r="AA4" s="256"/>
      <c r="AB4" s="256"/>
      <c r="AC4" s="256"/>
      <c r="AD4" s="256"/>
      <c r="AE4" s="256"/>
      <c r="AF4" s="334" t="s">
        <v>60</v>
      </c>
      <c r="AG4" s="265"/>
      <c r="AH4" s="265"/>
      <c r="AI4" s="265"/>
      <c r="AJ4" s="265"/>
      <c r="AK4" s="487"/>
      <c r="AL4" s="335"/>
      <c r="AM4" s="335"/>
      <c r="AN4" s="335"/>
      <c r="AO4" s="335"/>
      <c r="AP4" s="336"/>
    </row>
    <row r="5" spans="1:43" ht="42" customHeight="1">
      <c r="A5" s="318"/>
      <c r="B5" s="319"/>
      <c r="C5" s="320"/>
      <c r="D5" s="119" t="s">
        <v>1</v>
      </c>
      <c r="E5" s="44"/>
      <c r="F5" s="44"/>
      <c r="G5" s="43"/>
      <c r="H5" s="43"/>
      <c r="I5" s="43"/>
      <c r="J5" s="43"/>
      <c r="K5" s="43"/>
      <c r="L5" s="43"/>
      <c r="M5" s="120"/>
      <c r="N5" s="337"/>
      <c r="O5" s="337"/>
      <c r="P5" s="337"/>
      <c r="Q5" s="337"/>
      <c r="R5" s="337"/>
      <c r="S5" s="337"/>
      <c r="T5" s="337"/>
      <c r="U5" s="337"/>
      <c r="V5" s="337"/>
      <c r="W5" s="337"/>
      <c r="X5" s="337"/>
      <c r="Y5" s="337"/>
      <c r="Z5" s="337"/>
      <c r="AA5" s="337"/>
      <c r="AB5" s="337"/>
      <c r="AC5" s="337"/>
      <c r="AD5" s="337"/>
      <c r="AE5" s="338"/>
      <c r="AF5" s="339" t="s">
        <v>73</v>
      </c>
      <c r="AG5" s="340"/>
      <c r="AH5" s="341"/>
      <c r="AI5" s="341"/>
      <c r="AJ5" s="121" t="s">
        <v>52</v>
      </c>
      <c r="AK5" s="339" t="s">
        <v>46</v>
      </c>
      <c r="AL5" s="340"/>
      <c r="AM5" s="341"/>
      <c r="AN5" s="341"/>
      <c r="AO5" s="121" t="s">
        <v>52</v>
      </c>
      <c r="AP5" s="122"/>
      <c r="AQ5" s="123"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18"/>
      <c r="B6" s="319"/>
      <c r="C6" s="320"/>
      <c r="D6" s="324" t="s">
        <v>45</v>
      </c>
      <c r="E6" s="325"/>
      <c r="F6" s="325"/>
      <c r="G6" s="325"/>
      <c r="H6" s="325"/>
      <c r="I6" s="325"/>
      <c r="J6" s="325"/>
      <c r="K6" s="325"/>
      <c r="L6" s="325"/>
      <c r="M6" s="326"/>
      <c r="N6" s="124" t="s">
        <v>6</v>
      </c>
      <c r="O6" s="124"/>
      <c r="P6" s="124"/>
      <c r="Q6" s="124"/>
      <c r="R6" s="124"/>
      <c r="S6" s="305"/>
      <c r="T6" s="305"/>
      <c r="U6" s="124" t="s">
        <v>8</v>
      </c>
      <c r="V6" s="305"/>
      <c r="W6" s="305"/>
      <c r="X6" s="305"/>
      <c r="Y6" s="125"/>
      <c r="Z6" s="124" t="s">
        <v>18</v>
      </c>
      <c r="AA6" s="124"/>
      <c r="AB6" s="124"/>
      <c r="AC6" s="124"/>
      <c r="AD6" s="124"/>
      <c r="AE6" s="124"/>
      <c r="AF6" s="306"/>
      <c r="AG6" s="306"/>
      <c r="AH6" s="306"/>
      <c r="AI6" s="306"/>
      <c r="AJ6" s="306"/>
      <c r="AK6" s="306"/>
      <c r="AL6" s="306"/>
      <c r="AM6" s="306"/>
      <c r="AN6" s="306"/>
      <c r="AO6" s="306"/>
      <c r="AP6" s="307"/>
    </row>
    <row r="7" spans="1:43" ht="42" customHeight="1">
      <c r="A7" s="321"/>
      <c r="B7" s="322"/>
      <c r="C7" s="323"/>
      <c r="D7" s="327"/>
      <c r="E7" s="328"/>
      <c r="F7" s="328"/>
      <c r="G7" s="328"/>
      <c r="H7" s="328"/>
      <c r="I7" s="328"/>
      <c r="J7" s="328"/>
      <c r="K7" s="328"/>
      <c r="L7" s="328"/>
      <c r="M7" s="329"/>
      <c r="N7" s="308"/>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10"/>
    </row>
    <row r="8" spans="1:43">
      <c r="A8" s="43"/>
      <c r="B8" s="43"/>
      <c r="C8" s="43"/>
      <c r="D8" s="43"/>
      <c r="E8" s="43"/>
      <c r="F8" s="43"/>
      <c r="G8" s="43"/>
      <c r="H8" s="43"/>
      <c r="I8" s="43"/>
      <c r="J8" s="43"/>
      <c r="K8" s="126"/>
      <c r="L8" s="127"/>
      <c r="M8" s="4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3" ht="29.25" customHeight="1">
      <c r="A9" s="311" t="s">
        <v>31</v>
      </c>
      <c r="B9" s="312"/>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4"/>
    </row>
    <row r="10" spans="1:43" ht="29.25" customHeight="1">
      <c r="A10" s="295"/>
      <c r="B10" s="296"/>
      <c r="C10" s="297"/>
      <c r="D10" s="303" t="s">
        <v>167</v>
      </c>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4"/>
    </row>
    <row r="11" spans="1:43" ht="29.25" customHeight="1">
      <c r="A11" s="295"/>
      <c r="B11" s="296"/>
      <c r="C11" s="297"/>
      <c r="D11" s="298" t="s">
        <v>54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9"/>
    </row>
    <row r="12" spans="1:43" ht="29.25" customHeight="1">
      <c r="A12" s="295"/>
      <c r="B12" s="296"/>
      <c r="C12" s="297"/>
      <c r="D12" s="298" t="s">
        <v>53</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row>
    <row r="13" spans="1:43" ht="29.25" customHeight="1">
      <c r="A13" s="295"/>
      <c r="B13" s="296"/>
      <c r="C13" s="297"/>
      <c r="D13" s="298" t="s">
        <v>32</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9"/>
    </row>
    <row r="14" spans="1:43" ht="29.25" customHeight="1">
      <c r="A14" s="295"/>
      <c r="B14" s="296"/>
      <c r="C14" s="297"/>
      <c r="D14" s="298" t="s">
        <v>95</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9"/>
    </row>
    <row r="15" spans="1:43" ht="29.25" customHeight="1">
      <c r="A15" s="295"/>
      <c r="B15" s="296"/>
      <c r="C15" s="297"/>
      <c r="D15" s="300" t="s">
        <v>130</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2"/>
    </row>
    <row r="16" spans="1:43">
      <c r="A16" s="43"/>
      <c r="B16" s="43"/>
      <c r="C16" s="43"/>
      <c r="D16" s="43"/>
      <c r="E16" s="43"/>
      <c r="F16" s="43"/>
      <c r="G16" s="43"/>
      <c r="H16" s="43"/>
      <c r="I16" s="43"/>
      <c r="J16" s="43"/>
      <c r="K16" s="126"/>
      <c r="L16" s="127"/>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3" ht="41.25" customHeight="1">
      <c r="A17" s="292" t="s">
        <v>11</v>
      </c>
      <c r="B17" s="293"/>
      <c r="C17" s="293"/>
      <c r="D17" s="293"/>
      <c r="E17" s="293"/>
      <c r="F17" s="293"/>
      <c r="G17" s="293"/>
      <c r="H17" s="293"/>
      <c r="I17" s="293"/>
      <c r="J17" s="293"/>
      <c r="K17" s="285" t="s">
        <v>7</v>
      </c>
      <c r="L17" s="285"/>
      <c r="M17" s="285"/>
      <c r="N17" s="285"/>
      <c r="O17" s="285"/>
      <c r="P17" s="285"/>
      <c r="Q17" s="285"/>
      <c r="R17" s="285" t="s">
        <v>51</v>
      </c>
      <c r="S17" s="285"/>
      <c r="T17" s="285"/>
      <c r="U17" s="285"/>
      <c r="V17" s="285"/>
      <c r="W17" s="285"/>
      <c r="X17" s="285"/>
      <c r="Y17" s="294" t="s">
        <v>76</v>
      </c>
      <c r="Z17" s="294"/>
      <c r="AA17" s="294"/>
      <c r="AB17" s="294"/>
      <c r="AC17" s="294"/>
      <c r="AD17" s="294"/>
      <c r="AE17" s="294"/>
      <c r="AF17" s="285" t="s">
        <v>79</v>
      </c>
      <c r="AG17" s="285"/>
      <c r="AH17" s="285"/>
      <c r="AI17" s="285"/>
      <c r="AJ17" s="285"/>
      <c r="AK17" s="285"/>
      <c r="AL17" s="286"/>
      <c r="AM17" s="44"/>
      <c r="AN17" s="44"/>
      <c r="AO17" s="44"/>
      <c r="AP17" s="44"/>
    </row>
    <row r="18" spans="1:43" ht="41.25" customHeight="1">
      <c r="A18" s="288">
        <f>IF(AH5="",0,AH5)</f>
        <v>0</v>
      </c>
      <c r="B18" s="289"/>
      <c r="C18" s="289"/>
      <c r="D18" s="289"/>
      <c r="E18" s="289"/>
      <c r="F18" s="289"/>
      <c r="G18" s="289"/>
      <c r="H18" s="289"/>
      <c r="I18" s="290"/>
      <c r="J18" s="128" t="s">
        <v>75</v>
      </c>
      <c r="K18" s="280">
        <v>13000</v>
      </c>
      <c r="L18" s="280"/>
      <c r="M18" s="280"/>
      <c r="N18" s="280"/>
      <c r="O18" s="281"/>
      <c r="P18" s="282" t="s">
        <v>134</v>
      </c>
      <c r="Q18" s="291"/>
      <c r="R18" s="280">
        <f>IF(AH5="",0,A18*K18)</f>
        <v>0</v>
      </c>
      <c r="S18" s="280"/>
      <c r="T18" s="280"/>
      <c r="U18" s="280"/>
      <c r="V18" s="281"/>
      <c r="W18" s="282" t="s">
        <v>134</v>
      </c>
      <c r="X18" s="291"/>
      <c r="Y18" s="278"/>
      <c r="Z18" s="279"/>
      <c r="AA18" s="279"/>
      <c r="AB18" s="279"/>
      <c r="AC18" s="279"/>
      <c r="AD18" s="279"/>
      <c r="AE18" s="129" t="s">
        <v>78</v>
      </c>
      <c r="AF18" s="280">
        <f>R18/12*Y18</f>
        <v>0</v>
      </c>
      <c r="AG18" s="280"/>
      <c r="AH18" s="280"/>
      <c r="AI18" s="280"/>
      <c r="AJ18" s="281"/>
      <c r="AK18" s="282" t="s">
        <v>134</v>
      </c>
      <c r="AL18" s="283"/>
      <c r="AM18" s="44"/>
      <c r="AN18" s="44"/>
      <c r="AO18" s="44"/>
      <c r="AP18" s="44"/>
      <c r="AQ18" s="130"/>
    </row>
    <row r="19" spans="1:43" ht="22.5" customHeight="1">
      <c r="A19" s="43"/>
      <c r="B19" s="43"/>
      <c r="C19" s="43"/>
      <c r="D19" s="43"/>
      <c r="E19" s="43"/>
      <c r="F19" s="43"/>
      <c r="G19" s="131"/>
      <c r="H19" s="43"/>
      <c r="I19" s="43"/>
      <c r="J19" s="43"/>
      <c r="K19" s="126"/>
      <c r="L19" s="127"/>
      <c r="M19" s="4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3" ht="41.25" customHeight="1">
      <c r="A20" s="292" t="s">
        <v>68</v>
      </c>
      <c r="B20" s="293"/>
      <c r="C20" s="293"/>
      <c r="D20" s="293"/>
      <c r="E20" s="293"/>
      <c r="F20" s="293"/>
      <c r="G20" s="293"/>
      <c r="H20" s="293"/>
      <c r="I20" s="293"/>
      <c r="J20" s="293"/>
      <c r="K20" s="285" t="s">
        <v>7</v>
      </c>
      <c r="L20" s="285"/>
      <c r="M20" s="285"/>
      <c r="N20" s="285"/>
      <c r="O20" s="285"/>
      <c r="P20" s="285"/>
      <c r="Q20" s="285"/>
      <c r="R20" s="285" t="s">
        <v>51</v>
      </c>
      <c r="S20" s="285"/>
      <c r="T20" s="285"/>
      <c r="U20" s="285"/>
      <c r="V20" s="285"/>
      <c r="W20" s="285"/>
      <c r="X20" s="285"/>
      <c r="Y20" s="294" t="s">
        <v>76</v>
      </c>
      <c r="Z20" s="294"/>
      <c r="AA20" s="294"/>
      <c r="AB20" s="294"/>
      <c r="AC20" s="294"/>
      <c r="AD20" s="294"/>
      <c r="AE20" s="294"/>
      <c r="AF20" s="285" t="s">
        <v>80</v>
      </c>
      <c r="AG20" s="285"/>
      <c r="AH20" s="285"/>
      <c r="AI20" s="285"/>
      <c r="AJ20" s="285"/>
      <c r="AK20" s="285"/>
      <c r="AL20" s="286"/>
      <c r="AM20" s="44"/>
      <c r="AN20" s="44"/>
      <c r="AO20" s="44"/>
      <c r="AP20" s="44"/>
    </row>
    <row r="21" spans="1:43" ht="41.25" customHeight="1">
      <c r="A21" s="288">
        <f>IF(AM5="",0,AM5)</f>
        <v>0</v>
      </c>
      <c r="B21" s="289"/>
      <c r="C21" s="289"/>
      <c r="D21" s="289"/>
      <c r="E21" s="289"/>
      <c r="F21" s="289"/>
      <c r="G21" s="289"/>
      <c r="H21" s="289"/>
      <c r="I21" s="290"/>
      <c r="J21" s="128" t="s">
        <v>75</v>
      </c>
      <c r="K21" s="280">
        <v>9000</v>
      </c>
      <c r="L21" s="280"/>
      <c r="M21" s="280"/>
      <c r="N21" s="280"/>
      <c r="O21" s="281"/>
      <c r="P21" s="282" t="s">
        <v>134</v>
      </c>
      <c r="Q21" s="291"/>
      <c r="R21" s="280">
        <f>A21*K21</f>
        <v>0</v>
      </c>
      <c r="S21" s="280"/>
      <c r="T21" s="280"/>
      <c r="U21" s="280"/>
      <c r="V21" s="281"/>
      <c r="W21" s="282" t="s">
        <v>134</v>
      </c>
      <c r="X21" s="291"/>
      <c r="Y21" s="278"/>
      <c r="Z21" s="279"/>
      <c r="AA21" s="279"/>
      <c r="AB21" s="279"/>
      <c r="AC21" s="279"/>
      <c r="AD21" s="279"/>
      <c r="AE21" s="129" t="s">
        <v>78</v>
      </c>
      <c r="AF21" s="280">
        <f>R21/12*Y21</f>
        <v>0</v>
      </c>
      <c r="AG21" s="280"/>
      <c r="AH21" s="280"/>
      <c r="AI21" s="280"/>
      <c r="AJ21" s="281"/>
      <c r="AK21" s="282" t="s">
        <v>134</v>
      </c>
      <c r="AL21" s="283"/>
      <c r="AM21" s="44"/>
      <c r="AN21" s="44"/>
      <c r="AO21" s="44"/>
      <c r="AP21" s="44"/>
      <c r="AQ21" s="130"/>
    </row>
    <row r="22" spans="1:43" ht="22.5" customHeight="1">
      <c r="A22" s="43"/>
      <c r="B22" s="43"/>
      <c r="C22" s="43"/>
      <c r="D22" s="43"/>
      <c r="E22" s="43"/>
      <c r="F22" s="43"/>
      <c r="G22" s="43"/>
      <c r="H22" s="43"/>
      <c r="I22" s="43"/>
      <c r="J22" s="43"/>
      <c r="K22" s="126"/>
      <c r="L22" s="127"/>
      <c r="M22" s="43"/>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3" ht="40.5" customHeight="1">
      <c r="AJ23" s="284" t="s">
        <v>62</v>
      </c>
      <c r="AK23" s="285"/>
      <c r="AL23" s="285"/>
      <c r="AM23" s="285"/>
      <c r="AN23" s="285"/>
      <c r="AO23" s="285"/>
      <c r="AP23" s="286"/>
    </row>
    <row r="24" spans="1:43" ht="40.5" customHeight="1">
      <c r="AJ24" s="287">
        <f>AF18+AF21</f>
        <v>0</v>
      </c>
      <c r="AK24" s="280"/>
      <c r="AL24" s="280"/>
      <c r="AM24" s="280"/>
      <c r="AN24" s="281"/>
      <c r="AO24" s="282" t="s">
        <v>134</v>
      </c>
      <c r="AP24" s="283"/>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107" priority="2">
      <formula>LEN(TRIM(Y21))=0</formula>
    </cfRule>
  </conditionalFormatting>
  <conditionalFormatting sqref="AM5:AN5">
    <cfRule type="containsBlanks" dxfId="106" priority="4">
      <formula>LEN(TRIM(AM5))=0</formula>
    </cfRule>
  </conditionalFormatting>
  <conditionalFormatting sqref="N3:R3 N7:AP7">
    <cfRule type="containsBlanks" dxfId="105" priority="10">
      <formula>LEN(TRIM(N3))=0</formula>
    </cfRule>
  </conditionalFormatting>
  <conditionalFormatting sqref="N4:AE4">
    <cfRule type="containsBlanks" dxfId="104" priority="9">
      <formula>LEN(TRIM(N4))=0</formula>
    </cfRule>
  </conditionalFormatting>
  <conditionalFormatting sqref="N5:AE5">
    <cfRule type="containsBlanks" dxfId="103" priority="8">
      <formula>LEN(TRIM(N5))=0</formula>
    </cfRule>
  </conditionalFormatting>
  <conditionalFormatting sqref="AH5:AI5">
    <cfRule type="containsBlanks" dxfId="102" priority="7">
      <formula>LEN(TRIM(AH5))=0</formula>
    </cfRule>
  </conditionalFormatting>
  <conditionalFormatting sqref="S6:T6 V6:X6">
    <cfRule type="containsBlanks" dxfId="101" priority="6">
      <formula>LEN(TRIM(S6))=0</formula>
    </cfRule>
  </conditionalFormatting>
  <conditionalFormatting sqref="A10:A15">
    <cfRule type="containsBlanks" dxfId="100" priority="5">
      <formula>LEN(TRIM(A10))=0</formula>
    </cfRule>
  </conditionalFormatting>
  <conditionalFormatting sqref="Y18:AD18">
    <cfRule type="containsBlanks" dxfId="99" priority="3">
      <formula>LEN(TRIM(Y18))=0</formula>
    </cfRule>
  </conditionalFormatting>
  <conditionalFormatting sqref="AK4">
    <cfRule type="containsBlanks" dxfId="0" priority="1">
      <formula>LEN(TRIM(AK4))=0</formula>
    </cfRule>
  </conditionalFormatting>
  <dataValidations count="7">
    <dataValidation imeMode="halfAlpha" allowBlank="1" showInputMessage="1" showErrorMessage="1" sqref="AO5 AJ5" xr:uid="{44C371FC-E538-4836-83F5-CE8CAB52377D}"/>
    <dataValidation imeMode="disabled" allowBlank="1" showInputMessage="1" showErrorMessage="1" sqref="AM5:AN5 AH5:AI5 V6:Y6 S6:T6" xr:uid="{3E06D985-410F-4D6D-B918-CC7A9A387DA7}"/>
    <dataValidation type="list" imeMode="disabled" allowBlank="1" showInputMessage="1" showErrorMessage="1" sqref="A10:A15" xr:uid="{E069CB5E-3CBF-4247-9CA9-1DD089C60774}">
      <formula1>"○"</formula1>
    </dataValidation>
    <dataValidation type="textLength" allowBlank="1" showErrorMessage="1" error="10桁で入力してください。" sqref="N3:R3" xr:uid="{6C2F3B79-080A-4554-8934-460C2095735B}">
      <formula1>9</formula1>
      <formula2>10</formula2>
    </dataValidation>
    <dataValidation type="list" allowBlank="1" showInputMessage="1" showErrorMessage="1" sqref="N5:AE5" xr:uid="{E5C73C53-8A8E-421A-B16C-A3C82094F5AB}">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D475542F-E7DA-4047-B9AC-040F8BD13CEE}">
      <formula1>"12,11,10,9,8,7,6,5,4,3,2,1"</formula1>
    </dataValidation>
    <dataValidation type="date" allowBlank="1" showInputMessage="1" showErrorMessage="1" sqref="AK4:AP4" xr:uid="{C62B65F8-5F88-4CE6-9C0D-25BCA025EB67}">
      <formula1>92</formula1>
      <formula2>45747</formula2>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24"/>
  <sheetViews>
    <sheetView topLeftCell="A6" workbookViewId="0">
      <selection activeCell="AK4" sqref="AK4:AP4"/>
    </sheetView>
  </sheetViews>
  <sheetFormatPr defaultRowHeight="12.6"/>
  <cols>
    <col min="1" max="42" width="2.109375" style="31" customWidth="1"/>
    <col min="43" max="46" width="8.88671875" style="31"/>
    <col min="47" max="47" width="48.6640625" style="31" bestFit="1" customWidth="1"/>
    <col min="48" max="16384" width="8.88671875" style="31"/>
  </cols>
  <sheetData>
    <row r="1" spans="1:43">
      <c r="A1" s="42" t="s">
        <v>71</v>
      </c>
      <c r="B1" s="42"/>
      <c r="C1" s="42"/>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row>
    <row r="3" spans="1:43" ht="42" customHeight="1">
      <c r="A3" s="315" t="s">
        <v>4</v>
      </c>
      <c r="B3" s="316"/>
      <c r="C3" s="317"/>
      <c r="D3" s="109" t="s">
        <v>147</v>
      </c>
      <c r="E3" s="110"/>
      <c r="F3" s="110"/>
      <c r="G3" s="111"/>
      <c r="H3" s="111"/>
      <c r="I3" s="111"/>
      <c r="J3" s="111"/>
      <c r="K3" s="111"/>
      <c r="L3" s="111"/>
      <c r="M3" s="112"/>
      <c r="N3" s="330"/>
      <c r="O3" s="331"/>
      <c r="P3" s="331"/>
      <c r="Q3" s="331"/>
      <c r="R3" s="332"/>
      <c r="S3" s="113"/>
      <c r="T3" s="113"/>
      <c r="U3" s="113"/>
      <c r="V3" s="113"/>
      <c r="W3" s="113"/>
      <c r="X3" s="113"/>
      <c r="Y3" s="113"/>
      <c r="Z3" s="113"/>
      <c r="AA3" s="113"/>
      <c r="AB3" s="113"/>
      <c r="AC3" s="113"/>
      <c r="AD3" s="113"/>
      <c r="AE3" s="113"/>
      <c r="AF3" s="113"/>
      <c r="AG3" s="113"/>
      <c r="AH3" s="113"/>
      <c r="AI3" s="113"/>
      <c r="AJ3" s="114"/>
      <c r="AK3" s="114"/>
      <c r="AL3" s="114"/>
      <c r="AM3" s="114"/>
      <c r="AN3" s="114"/>
      <c r="AO3" s="114"/>
      <c r="AP3" s="115"/>
    </row>
    <row r="4" spans="1:43" ht="42" customHeight="1">
      <c r="A4" s="318"/>
      <c r="B4" s="319"/>
      <c r="C4" s="320"/>
      <c r="D4" s="116" t="s">
        <v>34</v>
      </c>
      <c r="E4" s="49"/>
      <c r="F4" s="49"/>
      <c r="G4" s="117"/>
      <c r="H4" s="117"/>
      <c r="I4" s="117"/>
      <c r="J4" s="117"/>
      <c r="K4" s="117"/>
      <c r="L4" s="117"/>
      <c r="M4" s="118"/>
      <c r="N4" s="333"/>
      <c r="O4" s="256"/>
      <c r="P4" s="256"/>
      <c r="Q4" s="256"/>
      <c r="R4" s="256"/>
      <c r="S4" s="256"/>
      <c r="T4" s="256"/>
      <c r="U4" s="256"/>
      <c r="V4" s="256"/>
      <c r="W4" s="256"/>
      <c r="X4" s="256"/>
      <c r="Y4" s="256"/>
      <c r="Z4" s="256"/>
      <c r="AA4" s="256"/>
      <c r="AB4" s="256"/>
      <c r="AC4" s="256"/>
      <c r="AD4" s="256"/>
      <c r="AE4" s="256"/>
      <c r="AF4" s="334" t="s">
        <v>60</v>
      </c>
      <c r="AG4" s="265"/>
      <c r="AH4" s="265"/>
      <c r="AI4" s="265"/>
      <c r="AJ4" s="265"/>
      <c r="AK4" s="487"/>
      <c r="AL4" s="335"/>
      <c r="AM4" s="335"/>
      <c r="AN4" s="335"/>
      <c r="AO4" s="335"/>
      <c r="AP4" s="336"/>
    </row>
    <row r="5" spans="1:43" ht="42" customHeight="1">
      <c r="A5" s="318"/>
      <c r="B5" s="319"/>
      <c r="C5" s="320"/>
      <c r="D5" s="119" t="s">
        <v>1</v>
      </c>
      <c r="E5" s="44"/>
      <c r="F5" s="44"/>
      <c r="G5" s="43"/>
      <c r="H5" s="43"/>
      <c r="I5" s="43"/>
      <c r="J5" s="43"/>
      <c r="K5" s="43"/>
      <c r="L5" s="43"/>
      <c r="M5" s="120"/>
      <c r="N5" s="337"/>
      <c r="O5" s="337"/>
      <c r="P5" s="337"/>
      <c r="Q5" s="337"/>
      <c r="R5" s="337"/>
      <c r="S5" s="337"/>
      <c r="T5" s="337"/>
      <c r="U5" s="337"/>
      <c r="V5" s="337"/>
      <c r="W5" s="337"/>
      <c r="X5" s="337"/>
      <c r="Y5" s="337"/>
      <c r="Z5" s="337"/>
      <c r="AA5" s="337"/>
      <c r="AB5" s="337"/>
      <c r="AC5" s="337"/>
      <c r="AD5" s="337"/>
      <c r="AE5" s="338"/>
      <c r="AF5" s="339" t="s">
        <v>73</v>
      </c>
      <c r="AG5" s="340"/>
      <c r="AH5" s="341"/>
      <c r="AI5" s="341"/>
      <c r="AJ5" s="121" t="s">
        <v>52</v>
      </c>
      <c r="AK5" s="339" t="s">
        <v>46</v>
      </c>
      <c r="AL5" s="340"/>
      <c r="AM5" s="341"/>
      <c r="AN5" s="341"/>
      <c r="AO5" s="121" t="s">
        <v>52</v>
      </c>
      <c r="AP5" s="122"/>
      <c r="AQ5" s="123"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18"/>
      <c r="B6" s="319"/>
      <c r="C6" s="320"/>
      <c r="D6" s="324" t="s">
        <v>45</v>
      </c>
      <c r="E6" s="325"/>
      <c r="F6" s="325"/>
      <c r="G6" s="325"/>
      <c r="H6" s="325"/>
      <c r="I6" s="325"/>
      <c r="J6" s="325"/>
      <c r="K6" s="325"/>
      <c r="L6" s="325"/>
      <c r="M6" s="326"/>
      <c r="N6" s="124" t="s">
        <v>6</v>
      </c>
      <c r="O6" s="124"/>
      <c r="P6" s="124"/>
      <c r="Q6" s="124"/>
      <c r="R6" s="124"/>
      <c r="S6" s="305"/>
      <c r="T6" s="305"/>
      <c r="U6" s="124" t="s">
        <v>8</v>
      </c>
      <c r="V6" s="305"/>
      <c r="W6" s="305"/>
      <c r="X6" s="305"/>
      <c r="Y6" s="125"/>
      <c r="Z6" s="124" t="s">
        <v>18</v>
      </c>
      <c r="AA6" s="124"/>
      <c r="AB6" s="124"/>
      <c r="AC6" s="124"/>
      <c r="AD6" s="124"/>
      <c r="AE6" s="124"/>
      <c r="AF6" s="306"/>
      <c r="AG6" s="306"/>
      <c r="AH6" s="306"/>
      <c r="AI6" s="306"/>
      <c r="AJ6" s="306"/>
      <c r="AK6" s="306"/>
      <c r="AL6" s="306"/>
      <c r="AM6" s="306"/>
      <c r="AN6" s="306"/>
      <c r="AO6" s="306"/>
      <c r="AP6" s="307"/>
    </row>
    <row r="7" spans="1:43" ht="42" customHeight="1">
      <c r="A7" s="321"/>
      <c r="B7" s="322"/>
      <c r="C7" s="323"/>
      <c r="D7" s="327"/>
      <c r="E7" s="328"/>
      <c r="F7" s="328"/>
      <c r="G7" s="328"/>
      <c r="H7" s="328"/>
      <c r="I7" s="328"/>
      <c r="J7" s="328"/>
      <c r="K7" s="328"/>
      <c r="L7" s="328"/>
      <c r="M7" s="329"/>
      <c r="N7" s="308"/>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10"/>
    </row>
    <row r="8" spans="1:43">
      <c r="A8" s="43"/>
      <c r="B8" s="43"/>
      <c r="C8" s="43"/>
      <c r="D8" s="43"/>
      <c r="E8" s="43"/>
      <c r="F8" s="43"/>
      <c r="G8" s="43"/>
      <c r="H8" s="43"/>
      <c r="I8" s="43"/>
      <c r="J8" s="43"/>
      <c r="K8" s="126"/>
      <c r="L8" s="127"/>
      <c r="M8" s="4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3" ht="29.25" customHeight="1">
      <c r="A9" s="311" t="s">
        <v>31</v>
      </c>
      <c r="B9" s="312"/>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4"/>
    </row>
    <row r="10" spans="1:43" ht="29.25" customHeight="1">
      <c r="A10" s="295"/>
      <c r="B10" s="296"/>
      <c r="C10" s="297"/>
      <c r="D10" s="303" t="s">
        <v>167</v>
      </c>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4"/>
    </row>
    <row r="11" spans="1:43" ht="29.25" customHeight="1">
      <c r="A11" s="295"/>
      <c r="B11" s="296"/>
      <c r="C11" s="297"/>
      <c r="D11" s="298" t="s">
        <v>54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9"/>
    </row>
    <row r="12" spans="1:43" ht="29.25" customHeight="1">
      <c r="A12" s="295"/>
      <c r="B12" s="296"/>
      <c r="C12" s="297"/>
      <c r="D12" s="298" t="s">
        <v>53</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row>
    <row r="13" spans="1:43" ht="29.25" customHeight="1">
      <c r="A13" s="295"/>
      <c r="B13" s="296"/>
      <c r="C13" s="297"/>
      <c r="D13" s="298" t="s">
        <v>32</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9"/>
    </row>
    <row r="14" spans="1:43" ht="29.25" customHeight="1">
      <c r="A14" s="295"/>
      <c r="B14" s="296"/>
      <c r="C14" s="297"/>
      <c r="D14" s="298" t="s">
        <v>95</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9"/>
    </row>
    <row r="15" spans="1:43" ht="29.25" customHeight="1">
      <c r="A15" s="295"/>
      <c r="B15" s="296"/>
      <c r="C15" s="297"/>
      <c r="D15" s="300" t="s">
        <v>130</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2"/>
    </row>
    <row r="16" spans="1:43">
      <c r="A16" s="43"/>
      <c r="B16" s="43"/>
      <c r="C16" s="43"/>
      <c r="D16" s="43"/>
      <c r="E16" s="43"/>
      <c r="F16" s="43"/>
      <c r="G16" s="43"/>
      <c r="H16" s="43"/>
      <c r="I16" s="43"/>
      <c r="J16" s="43"/>
      <c r="K16" s="126"/>
      <c r="L16" s="127"/>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3" ht="41.25" customHeight="1">
      <c r="A17" s="292" t="s">
        <v>11</v>
      </c>
      <c r="B17" s="293"/>
      <c r="C17" s="293"/>
      <c r="D17" s="293"/>
      <c r="E17" s="293"/>
      <c r="F17" s="293"/>
      <c r="G17" s="293"/>
      <c r="H17" s="293"/>
      <c r="I17" s="293"/>
      <c r="J17" s="293"/>
      <c r="K17" s="285" t="s">
        <v>7</v>
      </c>
      <c r="L17" s="285"/>
      <c r="M17" s="285"/>
      <c r="N17" s="285"/>
      <c r="O17" s="285"/>
      <c r="P17" s="285"/>
      <c r="Q17" s="285"/>
      <c r="R17" s="285" t="s">
        <v>51</v>
      </c>
      <c r="S17" s="285"/>
      <c r="T17" s="285"/>
      <c r="U17" s="285"/>
      <c r="V17" s="285"/>
      <c r="W17" s="285"/>
      <c r="X17" s="285"/>
      <c r="Y17" s="294" t="s">
        <v>76</v>
      </c>
      <c r="Z17" s="294"/>
      <c r="AA17" s="294"/>
      <c r="AB17" s="294"/>
      <c r="AC17" s="294"/>
      <c r="AD17" s="294"/>
      <c r="AE17" s="294"/>
      <c r="AF17" s="285" t="s">
        <v>79</v>
      </c>
      <c r="AG17" s="285"/>
      <c r="AH17" s="285"/>
      <c r="AI17" s="285"/>
      <c r="AJ17" s="285"/>
      <c r="AK17" s="285"/>
      <c r="AL17" s="286"/>
      <c r="AM17" s="44"/>
      <c r="AN17" s="44"/>
      <c r="AO17" s="44"/>
      <c r="AP17" s="44"/>
    </row>
    <row r="18" spans="1:43" ht="41.25" customHeight="1">
      <c r="A18" s="288">
        <f>IF(AH5="",0,AH5)</f>
        <v>0</v>
      </c>
      <c r="B18" s="289"/>
      <c r="C18" s="289"/>
      <c r="D18" s="289"/>
      <c r="E18" s="289"/>
      <c r="F18" s="289"/>
      <c r="G18" s="289"/>
      <c r="H18" s="289"/>
      <c r="I18" s="290"/>
      <c r="J18" s="128" t="s">
        <v>75</v>
      </c>
      <c r="K18" s="280">
        <v>13000</v>
      </c>
      <c r="L18" s="280"/>
      <c r="M18" s="280"/>
      <c r="N18" s="280"/>
      <c r="O18" s="281"/>
      <c r="P18" s="282" t="s">
        <v>134</v>
      </c>
      <c r="Q18" s="291"/>
      <c r="R18" s="280">
        <f>IF(AH5="",0,A18*K18)</f>
        <v>0</v>
      </c>
      <c r="S18" s="280"/>
      <c r="T18" s="280"/>
      <c r="U18" s="280"/>
      <c r="V18" s="281"/>
      <c r="W18" s="282" t="s">
        <v>134</v>
      </c>
      <c r="X18" s="291"/>
      <c r="Y18" s="278"/>
      <c r="Z18" s="279"/>
      <c r="AA18" s="279"/>
      <c r="AB18" s="279"/>
      <c r="AC18" s="279"/>
      <c r="AD18" s="279"/>
      <c r="AE18" s="129" t="s">
        <v>78</v>
      </c>
      <c r="AF18" s="280">
        <f>R18/12*Y18</f>
        <v>0</v>
      </c>
      <c r="AG18" s="280"/>
      <c r="AH18" s="280"/>
      <c r="AI18" s="280"/>
      <c r="AJ18" s="281"/>
      <c r="AK18" s="282" t="s">
        <v>134</v>
      </c>
      <c r="AL18" s="283"/>
      <c r="AM18" s="44"/>
      <c r="AN18" s="44"/>
      <c r="AO18" s="44"/>
      <c r="AP18" s="44"/>
      <c r="AQ18" s="130"/>
    </row>
    <row r="19" spans="1:43" ht="22.5" customHeight="1">
      <c r="A19" s="43"/>
      <c r="B19" s="43"/>
      <c r="C19" s="43"/>
      <c r="D19" s="43"/>
      <c r="E19" s="43"/>
      <c r="F19" s="43"/>
      <c r="G19" s="131"/>
      <c r="H19" s="43"/>
      <c r="I19" s="43"/>
      <c r="J19" s="43"/>
      <c r="K19" s="126"/>
      <c r="L19" s="127"/>
      <c r="M19" s="4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3" ht="41.25" customHeight="1">
      <c r="A20" s="292" t="s">
        <v>68</v>
      </c>
      <c r="B20" s="293"/>
      <c r="C20" s="293"/>
      <c r="D20" s="293"/>
      <c r="E20" s="293"/>
      <c r="F20" s="293"/>
      <c r="G20" s="293"/>
      <c r="H20" s="293"/>
      <c r="I20" s="293"/>
      <c r="J20" s="293"/>
      <c r="K20" s="285" t="s">
        <v>7</v>
      </c>
      <c r="L20" s="285"/>
      <c r="M20" s="285"/>
      <c r="N20" s="285"/>
      <c r="O20" s="285"/>
      <c r="P20" s="285"/>
      <c r="Q20" s="285"/>
      <c r="R20" s="285" t="s">
        <v>51</v>
      </c>
      <c r="S20" s="285"/>
      <c r="T20" s="285"/>
      <c r="U20" s="285"/>
      <c r="V20" s="285"/>
      <c r="W20" s="285"/>
      <c r="X20" s="285"/>
      <c r="Y20" s="294" t="s">
        <v>76</v>
      </c>
      <c r="Z20" s="294"/>
      <c r="AA20" s="294"/>
      <c r="AB20" s="294"/>
      <c r="AC20" s="294"/>
      <c r="AD20" s="294"/>
      <c r="AE20" s="294"/>
      <c r="AF20" s="285" t="s">
        <v>80</v>
      </c>
      <c r="AG20" s="285"/>
      <c r="AH20" s="285"/>
      <c r="AI20" s="285"/>
      <c r="AJ20" s="285"/>
      <c r="AK20" s="285"/>
      <c r="AL20" s="286"/>
      <c r="AM20" s="44"/>
      <c r="AN20" s="44"/>
      <c r="AO20" s="44"/>
      <c r="AP20" s="44"/>
    </row>
    <row r="21" spans="1:43" ht="41.25" customHeight="1">
      <c r="A21" s="288">
        <f>IF(AM5="",0,AM5)</f>
        <v>0</v>
      </c>
      <c r="B21" s="289"/>
      <c r="C21" s="289"/>
      <c r="D21" s="289"/>
      <c r="E21" s="289"/>
      <c r="F21" s="289"/>
      <c r="G21" s="289"/>
      <c r="H21" s="289"/>
      <c r="I21" s="290"/>
      <c r="J21" s="128" t="s">
        <v>75</v>
      </c>
      <c r="K21" s="280">
        <v>9000</v>
      </c>
      <c r="L21" s="280"/>
      <c r="M21" s="280"/>
      <c r="N21" s="280"/>
      <c r="O21" s="281"/>
      <c r="P21" s="282" t="s">
        <v>134</v>
      </c>
      <c r="Q21" s="291"/>
      <c r="R21" s="280">
        <f>A21*K21</f>
        <v>0</v>
      </c>
      <c r="S21" s="280"/>
      <c r="T21" s="280"/>
      <c r="U21" s="280"/>
      <c r="V21" s="281"/>
      <c r="W21" s="282" t="s">
        <v>134</v>
      </c>
      <c r="X21" s="291"/>
      <c r="Y21" s="278"/>
      <c r="Z21" s="279"/>
      <c r="AA21" s="279"/>
      <c r="AB21" s="279"/>
      <c r="AC21" s="279"/>
      <c r="AD21" s="279"/>
      <c r="AE21" s="129" t="s">
        <v>78</v>
      </c>
      <c r="AF21" s="280">
        <f>R21/12*Y21</f>
        <v>0</v>
      </c>
      <c r="AG21" s="280"/>
      <c r="AH21" s="280"/>
      <c r="AI21" s="280"/>
      <c r="AJ21" s="281"/>
      <c r="AK21" s="282" t="s">
        <v>134</v>
      </c>
      <c r="AL21" s="283"/>
      <c r="AM21" s="44"/>
      <c r="AN21" s="44"/>
      <c r="AO21" s="44"/>
      <c r="AP21" s="44"/>
      <c r="AQ21" s="130"/>
    </row>
    <row r="22" spans="1:43" ht="22.5" customHeight="1">
      <c r="A22" s="43"/>
      <c r="B22" s="43"/>
      <c r="C22" s="43"/>
      <c r="D22" s="43"/>
      <c r="E22" s="43"/>
      <c r="F22" s="43"/>
      <c r="G22" s="43"/>
      <c r="H22" s="43"/>
      <c r="I22" s="43"/>
      <c r="J22" s="43"/>
      <c r="K22" s="126"/>
      <c r="L22" s="127"/>
      <c r="M22" s="43"/>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3" ht="40.5" customHeight="1">
      <c r="AJ23" s="284" t="s">
        <v>62</v>
      </c>
      <c r="AK23" s="285"/>
      <c r="AL23" s="285"/>
      <c r="AM23" s="285"/>
      <c r="AN23" s="285"/>
      <c r="AO23" s="285"/>
      <c r="AP23" s="286"/>
    </row>
    <row r="24" spans="1:43" ht="40.5" customHeight="1">
      <c r="AJ24" s="287">
        <f>AF18+AF21</f>
        <v>0</v>
      </c>
      <c r="AK24" s="280"/>
      <c r="AL24" s="280"/>
      <c r="AM24" s="280"/>
      <c r="AN24" s="281"/>
      <c r="AO24" s="282" t="s">
        <v>134</v>
      </c>
      <c r="AP24" s="283"/>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98" priority="2">
      <formula>LEN(TRIM(Y21))=0</formula>
    </cfRule>
  </conditionalFormatting>
  <conditionalFormatting sqref="AM5:AN5">
    <cfRule type="containsBlanks" dxfId="97" priority="4">
      <formula>LEN(TRIM(AM5))=0</formula>
    </cfRule>
  </conditionalFormatting>
  <conditionalFormatting sqref="N3:R3 N7:AP7">
    <cfRule type="containsBlanks" dxfId="96" priority="10">
      <formula>LEN(TRIM(N3))=0</formula>
    </cfRule>
  </conditionalFormatting>
  <conditionalFormatting sqref="N4:AE4">
    <cfRule type="containsBlanks" dxfId="95" priority="9">
      <formula>LEN(TRIM(N4))=0</formula>
    </cfRule>
  </conditionalFormatting>
  <conditionalFormatting sqref="N5:AE5">
    <cfRule type="containsBlanks" dxfId="94" priority="8">
      <formula>LEN(TRIM(N5))=0</formula>
    </cfRule>
  </conditionalFormatting>
  <conditionalFormatting sqref="AH5:AI5">
    <cfRule type="containsBlanks" dxfId="93" priority="7">
      <formula>LEN(TRIM(AH5))=0</formula>
    </cfRule>
  </conditionalFormatting>
  <conditionalFormatting sqref="S6:T6 V6:X6">
    <cfRule type="containsBlanks" dxfId="92" priority="6">
      <formula>LEN(TRIM(S6))=0</formula>
    </cfRule>
  </conditionalFormatting>
  <conditionalFormatting sqref="A10:A15">
    <cfRule type="containsBlanks" dxfId="91" priority="5">
      <formula>LEN(TRIM(A10))=0</formula>
    </cfRule>
  </conditionalFormatting>
  <conditionalFormatting sqref="Y18:AD18">
    <cfRule type="containsBlanks" dxfId="90" priority="3">
      <formula>LEN(TRIM(Y18))=0</formula>
    </cfRule>
  </conditionalFormatting>
  <conditionalFormatting sqref="AK4">
    <cfRule type="containsBlanks" dxfId="1" priority="1">
      <formula>LEN(TRIM(AK4))=0</formula>
    </cfRule>
  </conditionalFormatting>
  <dataValidations count="7">
    <dataValidation imeMode="halfAlpha" allowBlank="1" showInputMessage="1" showErrorMessage="1" sqref="AO5 AJ5" xr:uid="{B5ECEE4C-0A6D-422D-AF8D-D40F5EB39975}"/>
    <dataValidation imeMode="disabled" allowBlank="1" showInputMessage="1" showErrorMessage="1" sqref="AM5:AN5 AH5:AI5 V6:Y6 S6:T6" xr:uid="{C992597A-0C0B-4E65-ABA8-FF2DB952AF09}"/>
    <dataValidation type="list" imeMode="disabled" allowBlank="1" showInputMessage="1" showErrorMessage="1" sqref="A10:A15" xr:uid="{DD2CA7EC-92C1-4EF4-99EA-0D3824AC3E8E}">
      <formula1>"○"</formula1>
    </dataValidation>
    <dataValidation type="textLength" allowBlank="1" showErrorMessage="1" error="10桁で入力してください。" sqref="N3:R3" xr:uid="{C398059C-9F95-40C6-ABC7-BD7E40D2CAE2}">
      <formula1>9</formula1>
      <formula2>10</formula2>
    </dataValidation>
    <dataValidation type="list" allowBlank="1" showInputMessage="1" showErrorMessage="1" sqref="N5:AE5" xr:uid="{DA5D5063-B3C3-4C77-96D4-70118A83B4E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EBC2E29C-95D4-4B41-934B-BC2387556E97}">
      <formula1>"12,11,10,9,8,7,6,5,4,3,2,1"</formula1>
    </dataValidation>
    <dataValidation type="date" allowBlank="1" showInputMessage="1" showErrorMessage="1" sqref="AK4:AP4" xr:uid="{C0EA67B8-F8B9-4D00-9915-87018C2D2EA1}">
      <formula1>92</formula1>
      <formula2>45747</formula2>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24"/>
  <sheetViews>
    <sheetView workbookViewId="0">
      <selection activeCell="AK4" sqref="AK4:AP4"/>
    </sheetView>
  </sheetViews>
  <sheetFormatPr defaultRowHeight="12.6"/>
  <cols>
    <col min="1" max="42" width="2.109375" style="31" customWidth="1"/>
    <col min="43" max="46" width="8.88671875" style="31"/>
    <col min="47" max="47" width="48.6640625" style="31" bestFit="1" customWidth="1"/>
    <col min="48" max="16384" width="8.88671875" style="31"/>
  </cols>
  <sheetData>
    <row r="1" spans="1:43">
      <c r="A1" s="42" t="s">
        <v>71</v>
      </c>
      <c r="B1" s="42"/>
      <c r="C1" s="42"/>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3">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row>
    <row r="3" spans="1:43" ht="42" customHeight="1">
      <c r="A3" s="315" t="s">
        <v>4</v>
      </c>
      <c r="B3" s="316"/>
      <c r="C3" s="317"/>
      <c r="D3" s="109" t="s">
        <v>147</v>
      </c>
      <c r="E3" s="110"/>
      <c r="F3" s="110"/>
      <c r="G3" s="111"/>
      <c r="H3" s="111"/>
      <c r="I3" s="111"/>
      <c r="J3" s="111"/>
      <c r="K3" s="111"/>
      <c r="L3" s="111"/>
      <c r="M3" s="112"/>
      <c r="N3" s="330"/>
      <c r="O3" s="331"/>
      <c r="P3" s="331"/>
      <c r="Q3" s="331"/>
      <c r="R3" s="332"/>
      <c r="S3" s="113"/>
      <c r="T3" s="113"/>
      <c r="U3" s="113"/>
      <c r="V3" s="113"/>
      <c r="W3" s="113"/>
      <c r="X3" s="113"/>
      <c r="Y3" s="113"/>
      <c r="Z3" s="113"/>
      <c r="AA3" s="113"/>
      <c r="AB3" s="113"/>
      <c r="AC3" s="113"/>
      <c r="AD3" s="113"/>
      <c r="AE3" s="113"/>
      <c r="AF3" s="113"/>
      <c r="AG3" s="113"/>
      <c r="AH3" s="113"/>
      <c r="AI3" s="113"/>
      <c r="AJ3" s="114"/>
      <c r="AK3" s="114"/>
      <c r="AL3" s="114"/>
      <c r="AM3" s="114"/>
      <c r="AN3" s="114"/>
      <c r="AO3" s="114"/>
      <c r="AP3" s="115"/>
    </row>
    <row r="4" spans="1:43" ht="42" customHeight="1">
      <c r="A4" s="318"/>
      <c r="B4" s="319"/>
      <c r="C4" s="320"/>
      <c r="D4" s="116" t="s">
        <v>34</v>
      </c>
      <c r="E4" s="49"/>
      <c r="F4" s="49"/>
      <c r="G4" s="117"/>
      <c r="H4" s="117"/>
      <c r="I4" s="117"/>
      <c r="J4" s="117"/>
      <c r="K4" s="117"/>
      <c r="L4" s="117"/>
      <c r="M4" s="118"/>
      <c r="N4" s="333"/>
      <c r="O4" s="256"/>
      <c r="P4" s="256"/>
      <c r="Q4" s="256"/>
      <c r="R4" s="256"/>
      <c r="S4" s="256"/>
      <c r="T4" s="256"/>
      <c r="U4" s="256"/>
      <c r="V4" s="256"/>
      <c r="W4" s="256"/>
      <c r="X4" s="256"/>
      <c r="Y4" s="256"/>
      <c r="Z4" s="256"/>
      <c r="AA4" s="256"/>
      <c r="AB4" s="256"/>
      <c r="AC4" s="256"/>
      <c r="AD4" s="256"/>
      <c r="AE4" s="256"/>
      <c r="AF4" s="334" t="s">
        <v>60</v>
      </c>
      <c r="AG4" s="265"/>
      <c r="AH4" s="265"/>
      <c r="AI4" s="265"/>
      <c r="AJ4" s="265"/>
      <c r="AK4" s="487"/>
      <c r="AL4" s="335"/>
      <c r="AM4" s="335"/>
      <c r="AN4" s="335"/>
      <c r="AO4" s="335"/>
      <c r="AP4" s="336"/>
    </row>
    <row r="5" spans="1:43" ht="42" customHeight="1">
      <c r="A5" s="318"/>
      <c r="B5" s="319"/>
      <c r="C5" s="320"/>
      <c r="D5" s="119" t="s">
        <v>1</v>
      </c>
      <c r="E5" s="44"/>
      <c r="F5" s="44"/>
      <c r="G5" s="43"/>
      <c r="H5" s="43"/>
      <c r="I5" s="43"/>
      <c r="J5" s="43"/>
      <c r="K5" s="43"/>
      <c r="L5" s="43"/>
      <c r="M5" s="120"/>
      <c r="N5" s="337"/>
      <c r="O5" s="337"/>
      <c r="P5" s="337"/>
      <c r="Q5" s="337"/>
      <c r="R5" s="337"/>
      <c r="S5" s="337"/>
      <c r="T5" s="337"/>
      <c r="U5" s="337"/>
      <c r="V5" s="337"/>
      <c r="W5" s="337"/>
      <c r="X5" s="337"/>
      <c r="Y5" s="337"/>
      <c r="Z5" s="337"/>
      <c r="AA5" s="337"/>
      <c r="AB5" s="337"/>
      <c r="AC5" s="337"/>
      <c r="AD5" s="337"/>
      <c r="AE5" s="338"/>
      <c r="AF5" s="339" t="s">
        <v>73</v>
      </c>
      <c r="AG5" s="340"/>
      <c r="AH5" s="341"/>
      <c r="AI5" s="341"/>
      <c r="AJ5" s="121" t="s">
        <v>52</v>
      </c>
      <c r="AK5" s="339" t="s">
        <v>46</v>
      </c>
      <c r="AL5" s="340"/>
      <c r="AM5" s="341"/>
      <c r="AN5" s="341"/>
      <c r="AO5" s="121" t="s">
        <v>52</v>
      </c>
      <c r="AP5" s="122"/>
      <c r="AQ5" s="123"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18"/>
      <c r="B6" s="319"/>
      <c r="C6" s="320"/>
      <c r="D6" s="324" t="s">
        <v>45</v>
      </c>
      <c r="E6" s="325"/>
      <c r="F6" s="325"/>
      <c r="G6" s="325"/>
      <c r="H6" s="325"/>
      <c r="I6" s="325"/>
      <c r="J6" s="325"/>
      <c r="K6" s="325"/>
      <c r="L6" s="325"/>
      <c r="M6" s="326"/>
      <c r="N6" s="124" t="s">
        <v>6</v>
      </c>
      <c r="O6" s="124"/>
      <c r="P6" s="124"/>
      <c r="Q6" s="124"/>
      <c r="R6" s="124"/>
      <c r="S6" s="305"/>
      <c r="T6" s="305"/>
      <c r="U6" s="124" t="s">
        <v>8</v>
      </c>
      <c r="V6" s="305"/>
      <c r="W6" s="305"/>
      <c r="X6" s="305"/>
      <c r="Y6" s="125"/>
      <c r="Z6" s="124" t="s">
        <v>18</v>
      </c>
      <c r="AA6" s="124"/>
      <c r="AB6" s="124"/>
      <c r="AC6" s="124"/>
      <c r="AD6" s="124"/>
      <c r="AE6" s="124"/>
      <c r="AF6" s="306"/>
      <c r="AG6" s="306"/>
      <c r="AH6" s="306"/>
      <c r="AI6" s="306"/>
      <c r="AJ6" s="306"/>
      <c r="AK6" s="306"/>
      <c r="AL6" s="306"/>
      <c r="AM6" s="306"/>
      <c r="AN6" s="306"/>
      <c r="AO6" s="306"/>
      <c r="AP6" s="307"/>
    </row>
    <row r="7" spans="1:43" ht="42" customHeight="1">
      <c r="A7" s="321"/>
      <c r="B7" s="322"/>
      <c r="C7" s="323"/>
      <c r="D7" s="327"/>
      <c r="E7" s="328"/>
      <c r="F7" s="328"/>
      <c r="G7" s="328"/>
      <c r="H7" s="328"/>
      <c r="I7" s="328"/>
      <c r="J7" s="328"/>
      <c r="K7" s="328"/>
      <c r="L7" s="328"/>
      <c r="M7" s="329"/>
      <c r="N7" s="308"/>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10"/>
    </row>
    <row r="8" spans="1:43">
      <c r="A8" s="43"/>
      <c r="B8" s="43"/>
      <c r="C8" s="43"/>
      <c r="D8" s="43"/>
      <c r="E8" s="43"/>
      <c r="F8" s="43"/>
      <c r="G8" s="43"/>
      <c r="H8" s="43"/>
      <c r="I8" s="43"/>
      <c r="J8" s="43"/>
      <c r="K8" s="126"/>
      <c r="L8" s="127"/>
      <c r="M8" s="4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3" ht="29.25" customHeight="1">
      <c r="A9" s="311" t="s">
        <v>31</v>
      </c>
      <c r="B9" s="312"/>
      <c r="C9" s="312"/>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4"/>
    </row>
    <row r="10" spans="1:43" ht="29.25" customHeight="1">
      <c r="A10" s="295"/>
      <c r="B10" s="296"/>
      <c r="C10" s="297"/>
      <c r="D10" s="303" t="s">
        <v>167</v>
      </c>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4"/>
    </row>
    <row r="11" spans="1:43" ht="29.25" customHeight="1">
      <c r="A11" s="295"/>
      <c r="B11" s="296"/>
      <c r="C11" s="297"/>
      <c r="D11" s="298" t="s">
        <v>54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9"/>
    </row>
    <row r="12" spans="1:43" ht="29.25" customHeight="1">
      <c r="A12" s="295"/>
      <c r="B12" s="296"/>
      <c r="C12" s="297"/>
      <c r="D12" s="298" t="s">
        <v>53</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9"/>
    </row>
    <row r="13" spans="1:43" ht="29.25" customHeight="1">
      <c r="A13" s="295"/>
      <c r="B13" s="296"/>
      <c r="C13" s="297"/>
      <c r="D13" s="298" t="s">
        <v>32</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9"/>
    </row>
    <row r="14" spans="1:43" ht="29.25" customHeight="1">
      <c r="A14" s="295"/>
      <c r="B14" s="296"/>
      <c r="C14" s="297"/>
      <c r="D14" s="298" t="s">
        <v>95</v>
      </c>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9"/>
    </row>
    <row r="15" spans="1:43" ht="29.25" customHeight="1">
      <c r="A15" s="295"/>
      <c r="B15" s="296"/>
      <c r="C15" s="297"/>
      <c r="D15" s="300" t="s">
        <v>130</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2"/>
    </row>
    <row r="16" spans="1:43">
      <c r="A16" s="43"/>
      <c r="B16" s="43"/>
      <c r="C16" s="43"/>
      <c r="D16" s="43"/>
      <c r="E16" s="43"/>
      <c r="F16" s="43"/>
      <c r="G16" s="43"/>
      <c r="H16" s="43"/>
      <c r="I16" s="43"/>
      <c r="J16" s="43"/>
      <c r="K16" s="126"/>
      <c r="L16" s="127"/>
      <c r="M16" s="43"/>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3" ht="41.25" customHeight="1">
      <c r="A17" s="292" t="s">
        <v>11</v>
      </c>
      <c r="B17" s="293"/>
      <c r="C17" s="293"/>
      <c r="D17" s="293"/>
      <c r="E17" s="293"/>
      <c r="F17" s="293"/>
      <c r="G17" s="293"/>
      <c r="H17" s="293"/>
      <c r="I17" s="293"/>
      <c r="J17" s="293"/>
      <c r="K17" s="285" t="s">
        <v>7</v>
      </c>
      <c r="L17" s="285"/>
      <c r="M17" s="285"/>
      <c r="N17" s="285"/>
      <c r="O17" s="285"/>
      <c r="P17" s="285"/>
      <c r="Q17" s="285"/>
      <c r="R17" s="285" t="s">
        <v>51</v>
      </c>
      <c r="S17" s="285"/>
      <c r="T17" s="285"/>
      <c r="U17" s="285"/>
      <c r="V17" s="285"/>
      <c r="W17" s="285"/>
      <c r="X17" s="285"/>
      <c r="Y17" s="294" t="s">
        <v>76</v>
      </c>
      <c r="Z17" s="294"/>
      <c r="AA17" s="294"/>
      <c r="AB17" s="294"/>
      <c r="AC17" s="294"/>
      <c r="AD17" s="294"/>
      <c r="AE17" s="294"/>
      <c r="AF17" s="285" t="s">
        <v>79</v>
      </c>
      <c r="AG17" s="285"/>
      <c r="AH17" s="285"/>
      <c r="AI17" s="285"/>
      <c r="AJ17" s="285"/>
      <c r="AK17" s="285"/>
      <c r="AL17" s="286"/>
      <c r="AM17" s="44"/>
      <c r="AN17" s="44"/>
      <c r="AO17" s="44"/>
      <c r="AP17" s="44"/>
    </row>
    <row r="18" spans="1:43" ht="41.25" customHeight="1">
      <c r="A18" s="288">
        <f>IF(AH5="",0,AH5)</f>
        <v>0</v>
      </c>
      <c r="B18" s="289"/>
      <c r="C18" s="289"/>
      <c r="D18" s="289"/>
      <c r="E18" s="289"/>
      <c r="F18" s="289"/>
      <c r="G18" s="289"/>
      <c r="H18" s="289"/>
      <c r="I18" s="290"/>
      <c r="J18" s="128" t="s">
        <v>75</v>
      </c>
      <c r="K18" s="280">
        <v>13000</v>
      </c>
      <c r="L18" s="280"/>
      <c r="M18" s="280"/>
      <c r="N18" s="280"/>
      <c r="O18" s="281"/>
      <c r="P18" s="282" t="s">
        <v>134</v>
      </c>
      <c r="Q18" s="291"/>
      <c r="R18" s="280">
        <f>IF(AH5="",0,A18*K18)</f>
        <v>0</v>
      </c>
      <c r="S18" s="280"/>
      <c r="T18" s="280"/>
      <c r="U18" s="280"/>
      <c r="V18" s="281"/>
      <c r="W18" s="282" t="s">
        <v>134</v>
      </c>
      <c r="X18" s="291"/>
      <c r="Y18" s="278"/>
      <c r="Z18" s="279"/>
      <c r="AA18" s="279"/>
      <c r="AB18" s="279"/>
      <c r="AC18" s="279"/>
      <c r="AD18" s="279"/>
      <c r="AE18" s="129" t="s">
        <v>78</v>
      </c>
      <c r="AF18" s="280">
        <f>R18/12*Y18</f>
        <v>0</v>
      </c>
      <c r="AG18" s="280"/>
      <c r="AH18" s="280"/>
      <c r="AI18" s="280"/>
      <c r="AJ18" s="281"/>
      <c r="AK18" s="282" t="s">
        <v>134</v>
      </c>
      <c r="AL18" s="283"/>
      <c r="AM18" s="44"/>
      <c r="AN18" s="44"/>
      <c r="AO18" s="44"/>
      <c r="AP18" s="44"/>
      <c r="AQ18" s="130"/>
    </row>
    <row r="19" spans="1:43" ht="22.5" customHeight="1">
      <c r="A19" s="43"/>
      <c r="B19" s="43"/>
      <c r="C19" s="43"/>
      <c r="D19" s="43"/>
      <c r="E19" s="43"/>
      <c r="F19" s="43"/>
      <c r="G19" s="131"/>
      <c r="H19" s="43"/>
      <c r="I19" s="43"/>
      <c r="J19" s="43"/>
      <c r="K19" s="126"/>
      <c r="L19" s="127"/>
      <c r="M19" s="4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3" ht="41.25" customHeight="1">
      <c r="A20" s="292" t="s">
        <v>68</v>
      </c>
      <c r="B20" s="293"/>
      <c r="C20" s="293"/>
      <c r="D20" s="293"/>
      <c r="E20" s="293"/>
      <c r="F20" s="293"/>
      <c r="G20" s="293"/>
      <c r="H20" s="293"/>
      <c r="I20" s="293"/>
      <c r="J20" s="293"/>
      <c r="K20" s="285" t="s">
        <v>7</v>
      </c>
      <c r="L20" s="285"/>
      <c r="M20" s="285"/>
      <c r="N20" s="285"/>
      <c r="O20" s="285"/>
      <c r="P20" s="285"/>
      <c r="Q20" s="285"/>
      <c r="R20" s="285" t="s">
        <v>51</v>
      </c>
      <c r="S20" s="285"/>
      <c r="T20" s="285"/>
      <c r="U20" s="285"/>
      <c r="V20" s="285"/>
      <c r="W20" s="285"/>
      <c r="X20" s="285"/>
      <c r="Y20" s="294" t="s">
        <v>76</v>
      </c>
      <c r="Z20" s="294"/>
      <c r="AA20" s="294"/>
      <c r="AB20" s="294"/>
      <c r="AC20" s="294"/>
      <c r="AD20" s="294"/>
      <c r="AE20" s="294"/>
      <c r="AF20" s="285" t="s">
        <v>80</v>
      </c>
      <c r="AG20" s="285"/>
      <c r="AH20" s="285"/>
      <c r="AI20" s="285"/>
      <c r="AJ20" s="285"/>
      <c r="AK20" s="285"/>
      <c r="AL20" s="286"/>
      <c r="AM20" s="44"/>
      <c r="AN20" s="44"/>
      <c r="AO20" s="44"/>
      <c r="AP20" s="44"/>
    </row>
    <row r="21" spans="1:43" ht="41.25" customHeight="1">
      <c r="A21" s="288">
        <f>IF(AM5="",0,AM5)</f>
        <v>0</v>
      </c>
      <c r="B21" s="289"/>
      <c r="C21" s="289"/>
      <c r="D21" s="289"/>
      <c r="E21" s="289"/>
      <c r="F21" s="289"/>
      <c r="G21" s="289"/>
      <c r="H21" s="289"/>
      <c r="I21" s="290"/>
      <c r="J21" s="128" t="s">
        <v>75</v>
      </c>
      <c r="K21" s="280">
        <v>9000</v>
      </c>
      <c r="L21" s="280"/>
      <c r="M21" s="280"/>
      <c r="N21" s="280"/>
      <c r="O21" s="281"/>
      <c r="P21" s="282" t="s">
        <v>134</v>
      </c>
      <c r="Q21" s="291"/>
      <c r="R21" s="280">
        <f>A21*K21</f>
        <v>0</v>
      </c>
      <c r="S21" s="280"/>
      <c r="T21" s="280"/>
      <c r="U21" s="280"/>
      <c r="V21" s="281"/>
      <c r="W21" s="282" t="s">
        <v>134</v>
      </c>
      <c r="X21" s="291"/>
      <c r="Y21" s="278"/>
      <c r="Z21" s="279"/>
      <c r="AA21" s="279"/>
      <c r="AB21" s="279"/>
      <c r="AC21" s="279"/>
      <c r="AD21" s="279"/>
      <c r="AE21" s="129" t="s">
        <v>78</v>
      </c>
      <c r="AF21" s="280">
        <f>R21/12*Y21</f>
        <v>0</v>
      </c>
      <c r="AG21" s="280"/>
      <c r="AH21" s="280"/>
      <c r="AI21" s="280"/>
      <c r="AJ21" s="281"/>
      <c r="AK21" s="282" t="s">
        <v>134</v>
      </c>
      <c r="AL21" s="283"/>
      <c r="AM21" s="44"/>
      <c r="AN21" s="44"/>
      <c r="AO21" s="44"/>
      <c r="AP21" s="44"/>
      <c r="AQ21" s="130"/>
    </row>
    <row r="22" spans="1:43" ht="22.5" customHeight="1">
      <c r="A22" s="43"/>
      <c r="B22" s="43"/>
      <c r="C22" s="43"/>
      <c r="D22" s="43"/>
      <c r="E22" s="43"/>
      <c r="F22" s="43"/>
      <c r="G22" s="43"/>
      <c r="H22" s="43"/>
      <c r="I22" s="43"/>
      <c r="J22" s="43"/>
      <c r="K22" s="126"/>
      <c r="L22" s="127"/>
      <c r="M22" s="43"/>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3" ht="40.5" customHeight="1">
      <c r="AJ23" s="284" t="s">
        <v>62</v>
      </c>
      <c r="AK23" s="285"/>
      <c r="AL23" s="285"/>
      <c r="AM23" s="285"/>
      <c r="AN23" s="285"/>
      <c r="AO23" s="285"/>
      <c r="AP23" s="286"/>
    </row>
    <row r="24" spans="1:43" ht="40.5" customHeight="1">
      <c r="AJ24" s="287">
        <f>AF18+AF21</f>
        <v>0</v>
      </c>
      <c r="AK24" s="280"/>
      <c r="AL24" s="280"/>
      <c r="AM24" s="280"/>
      <c r="AN24" s="281"/>
      <c r="AO24" s="282" t="s">
        <v>134</v>
      </c>
      <c r="AP24" s="283"/>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89" priority="2">
      <formula>LEN(TRIM(Y21))=0</formula>
    </cfRule>
  </conditionalFormatting>
  <conditionalFormatting sqref="AM5:AN5">
    <cfRule type="containsBlanks" dxfId="88" priority="4">
      <formula>LEN(TRIM(AM5))=0</formula>
    </cfRule>
  </conditionalFormatting>
  <conditionalFormatting sqref="N3:R3 N7:AP7">
    <cfRule type="containsBlanks" dxfId="87" priority="10">
      <formula>LEN(TRIM(N3))=0</formula>
    </cfRule>
  </conditionalFormatting>
  <conditionalFormatting sqref="N4:AE4">
    <cfRule type="containsBlanks" dxfId="86" priority="9">
      <formula>LEN(TRIM(N4))=0</formula>
    </cfRule>
  </conditionalFormatting>
  <conditionalFormatting sqref="N5:AE5">
    <cfRule type="containsBlanks" dxfId="85" priority="8">
      <formula>LEN(TRIM(N5))=0</formula>
    </cfRule>
  </conditionalFormatting>
  <conditionalFormatting sqref="AH5:AI5">
    <cfRule type="containsBlanks" dxfId="84" priority="7">
      <formula>LEN(TRIM(AH5))=0</formula>
    </cfRule>
  </conditionalFormatting>
  <conditionalFormatting sqref="S6:T6 V6:X6">
    <cfRule type="containsBlanks" dxfId="83" priority="6">
      <formula>LEN(TRIM(S6))=0</formula>
    </cfRule>
  </conditionalFormatting>
  <conditionalFormatting sqref="A10:A15">
    <cfRule type="containsBlanks" dxfId="82" priority="5">
      <formula>LEN(TRIM(A10))=0</formula>
    </cfRule>
  </conditionalFormatting>
  <conditionalFormatting sqref="Y18:AD18">
    <cfRule type="containsBlanks" dxfId="81" priority="3">
      <formula>LEN(TRIM(Y18))=0</formula>
    </cfRule>
  </conditionalFormatting>
  <conditionalFormatting sqref="AK4">
    <cfRule type="containsBlanks" dxfId="2" priority="1">
      <formula>LEN(TRIM(AK4))=0</formula>
    </cfRule>
  </conditionalFormatting>
  <dataValidations count="7">
    <dataValidation imeMode="halfAlpha" allowBlank="1" showInputMessage="1" showErrorMessage="1" sqref="AO5 AJ5" xr:uid="{0A041763-C0DC-4C4C-97FB-66AF5C491D93}"/>
    <dataValidation imeMode="disabled" allowBlank="1" showInputMessage="1" showErrorMessage="1" sqref="AM5:AN5 AH5:AI5 V6:Y6 S6:T6" xr:uid="{C9F4EBEA-8EA3-488D-B50A-9D864471B900}"/>
    <dataValidation type="list" imeMode="disabled" allowBlank="1" showInputMessage="1" showErrorMessage="1" sqref="A10:A15" xr:uid="{5F356C82-B07B-4B12-86B9-FC965585E65A}">
      <formula1>"○"</formula1>
    </dataValidation>
    <dataValidation type="textLength" allowBlank="1" showErrorMessage="1" error="10桁で入力してください。" sqref="N3:R3" xr:uid="{A42145CB-1F1B-4196-97FD-5024DF9C78D3}">
      <formula1>9</formula1>
      <formula2>10</formula2>
    </dataValidation>
    <dataValidation type="list" allowBlank="1" showInputMessage="1" showErrorMessage="1" sqref="N5:AE5" xr:uid="{276E295E-10BD-479D-B3FD-37F6BA8DED22}">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4420D264-B574-48F0-B286-A579ACB77A03}">
      <formula1>"12,11,10,9,8,7,6,5,4,3,2,1"</formula1>
    </dataValidation>
    <dataValidation type="date" allowBlank="1" showInputMessage="1" showErrorMessage="1" sqref="AK4:AP4" xr:uid="{41842DAA-9777-4BEC-A7B0-92601766AE5E}">
      <formula1>92</formula1>
      <formula2>45747</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24"/>
  <sheetViews>
    <sheetView workbookViewId="0">
      <selection activeCell="AK4" sqref="AK4:AP4"/>
    </sheetView>
  </sheetViews>
  <sheetFormatPr defaultRowHeight="13.2"/>
  <cols>
    <col min="1" max="42" width="2.109375" customWidth="1"/>
    <col min="47" max="47" width="48.6640625" bestFit="1" customWidth="1"/>
  </cols>
  <sheetData>
    <row r="1" spans="1:43">
      <c r="A1" s="2" t="s">
        <v>71</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79" t="s">
        <v>4</v>
      </c>
      <c r="B3" s="380"/>
      <c r="C3" s="381"/>
      <c r="D3" s="5" t="s">
        <v>147</v>
      </c>
      <c r="E3" s="8"/>
      <c r="F3" s="8"/>
      <c r="G3" s="10"/>
      <c r="H3" s="10"/>
      <c r="I3" s="10"/>
      <c r="J3" s="10"/>
      <c r="K3" s="10"/>
      <c r="L3" s="10"/>
      <c r="M3" s="16"/>
      <c r="N3" s="394"/>
      <c r="O3" s="395"/>
      <c r="P3" s="395"/>
      <c r="Q3" s="395"/>
      <c r="R3" s="396"/>
      <c r="S3" s="20"/>
      <c r="T3" s="20"/>
      <c r="U3" s="20"/>
      <c r="V3" s="20"/>
      <c r="W3" s="20"/>
      <c r="X3" s="20"/>
      <c r="Y3" s="20"/>
      <c r="Z3" s="20"/>
      <c r="AA3" s="20"/>
      <c r="AB3" s="20"/>
      <c r="AC3" s="20"/>
      <c r="AD3" s="20"/>
      <c r="AE3" s="20"/>
      <c r="AF3" s="20"/>
      <c r="AG3" s="20"/>
      <c r="AH3" s="20"/>
      <c r="AI3" s="20"/>
      <c r="AJ3" s="23"/>
      <c r="AK3" s="23"/>
      <c r="AL3" s="23"/>
      <c r="AM3" s="23"/>
      <c r="AN3" s="23"/>
      <c r="AO3" s="23"/>
      <c r="AP3" s="25"/>
    </row>
    <row r="4" spans="1:43" ht="42" customHeight="1">
      <c r="A4" s="382"/>
      <c r="B4" s="383"/>
      <c r="C4" s="384"/>
      <c r="D4" s="6" t="s">
        <v>34</v>
      </c>
      <c r="E4" s="9"/>
      <c r="F4" s="9"/>
      <c r="G4" s="11"/>
      <c r="H4" s="11"/>
      <c r="I4" s="11"/>
      <c r="J4" s="11"/>
      <c r="K4" s="11"/>
      <c r="L4" s="11"/>
      <c r="M4" s="17"/>
      <c r="N4" s="397"/>
      <c r="O4" s="398"/>
      <c r="P4" s="398"/>
      <c r="Q4" s="398"/>
      <c r="R4" s="398"/>
      <c r="S4" s="398"/>
      <c r="T4" s="398"/>
      <c r="U4" s="398"/>
      <c r="V4" s="398"/>
      <c r="W4" s="398"/>
      <c r="X4" s="398"/>
      <c r="Y4" s="398"/>
      <c r="Z4" s="398"/>
      <c r="AA4" s="398"/>
      <c r="AB4" s="398"/>
      <c r="AC4" s="398"/>
      <c r="AD4" s="398"/>
      <c r="AE4" s="398"/>
      <c r="AF4" s="399" t="s">
        <v>60</v>
      </c>
      <c r="AG4" s="400"/>
      <c r="AH4" s="400"/>
      <c r="AI4" s="400"/>
      <c r="AJ4" s="400"/>
      <c r="AK4" s="487"/>
      <c r="AL4" s="335"/>
      <c r="AM4" s="335"/>
      <c r="AN4" s="335"/>
      <c r="AO4" s="335"/>
      <c r="AP4" s="336"/>
    </row>
    <row r="5" spans="1:43" ht="42" customHeight="1">
      <c r="A5" s="382"/>
      <c r="B5" s="383"/>
      <c r="C5" s="384"/>
      <c r="D5" s="7" t="s">
        <v>1</v>
      </c>
      <c r="E5" s="3"/>
      <c r="F5" s="3"/>
      <c r="G5" s="4"/>
      <c r="H5" s="4"/>
      <c r="I5" s="4"/>
      <c r="J5" s="4"/>
      <c r="K5" s="4"/>
      <c r="L5" s="4"/>
      <c r="M5" s="18"/>
      <c r="N5" s="401"/>
      <c r="O5" s="401"/>
      <c r="P5" s="401"/>
      <c r="Q5" s="401"/>
      <c r="R5" s="401"/>
      <c r="S5" s="401"/>
      <c r="T5" s="401"/>
      <c r="U5" s="401"/>
      <c r="V5" s="401"/>
      <c r="W5" s="401"/>
      <c r="X5" s="401"/>
      <c r="Y5" s="401"/>
      <c r="Z5" s="401"/>
      <c r="AA5" s="401"/>
      <c r="AB5" s="401"/>
      <c r="AC5" s="401"/>
      <c r="AD5" s="401"/>
      <c r="AE5" s="402"/>
      <c r="AF5" s="403" t="s">
        <v>73</v>
      </c>
      <c r="AG5" s="404"/>
      <c r="AH5" s="405"/>
      <c r="AI5" s="405"/>
      <c r="AJ5" s="24" t="s">
        <v>52</v>
      </c>
      <c r="AK5" s="403" t="s">
        <v>46</v>
      </c>
      <c r="AL5" s="404"/>
      <c r="AM5" s="405"/>
      <c r="AN5" s="405"/>
      <c r="AO5" s="24" t="s">
        <v>52</v>
      </c>
      <c r="AP5" s="26"/>
      <c r="AQ5" s="27"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c r="A6" s="382"/>
      <c r="B6" s="383"/>
      <c r="C6" s="384"/>
      <c r="D6" s="388" t="s">
        <v>45</v>
      </c>
      <c r="E6" s="389"/>
      <c r="F6" s="389"/>
      <c r="G6" s="389"/>
      <c r="H6" s="389"/>
      <c r="I6" s="389"/>
      <c r="J6" s="389"/>
      <c r="K6" s="389"/>
      <c r="L6" s="389"/>
      <c r="M6" s="390"/>
      <c r="N6" s="19" t="s">
        <v>6</v>
      </c>
      <c r="O6" s="19"/>
      <c r="P6" s="19"/>
      <c r="Q6" s="19"/>
      <c r="R6" s="19"/>
      <c r="S6" s="369"/>
      <c r="T6" s="369"/>
      <c r="U6" s="19" t="s">
        <v>8</v>
      </c>
      <c r="V6" s="369"/>
      <c r="W6" s="369"/>
      <c r="X6" s="369"/>
      <c r="Y6" s="21"/>
      <c r="Z6" s="19" t="s">
        <v>18</v>
      </c>
      <c r="AA6" s="19"/>
      <c r="AB6" s="19"/>
      <c r="AC6" s="19"/>
      <c r="AD6" s="19"/>
      <c r="AE6" s="19"/>
      <c r="AF6" s="370"/>
      <c r="AG6" s="370"/>
      <c r="AH6" s="370"/>
      <c r="AI6" s="370"/>
      <c r="AJ6" s="370"/>
      <c r="AK6" s="370"/>
      <c r="AL6" s="370"/>
      <c r="AM6" s="370"/>
      <c r="AN6" s="370"/>
      <c r="AO6" s="370"/>
      <c r="AP6" s="371"/>
    </row>
    <row r="7" spans="1:43" ht="42" customHeight="1">
      <c r="A7" s="385"/>
      <c r="B7" s="386"/>
      <c r="C7" s="387"/>
      <c r="D7" s="391"/>
      <c r="E7" s="392"/>
      <c r="F7" s="392"/>
      <c r="G7" s="392"/>
      <c r="H7" s="392"/>
      <c r="I7" s="392"/>
      <c r="J7" s="392"/>
      <c r="K7" s="392"/>
      <c r="L7" s="392"/>
      <c r="M7" s="393"/>
      <c r="N7" s="372"/>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4"/>
    </row>
    <row r="8" spans="1:43">
      <c r="A8" s="4"/>
      <c r="B8" s="4"/>
      <c r="C8" s="4"/>
      <c r="D8" s="4"/>
      <c r="E8" s="4"/>
      <c r="F8" s="4"/>
      <c r="G8" s="4"/>
      <c r="H8" s="4"/>
      <c r="I8" s="4"/>
      <c r="J8" s="4"/>
      <c r="K8" s="14"/>
      <c r="L8" s="15"/>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75" t="s">
        <v>31</v>
      </c>
      <c r="B9" s="376"/>
      <c r="C9" s="376"/>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8"/>
    </row>
    <row r="10" spans="1:43" ht="29.25" customHeight="1">
      <c r="A10" s="359"/>
      <c r="B10" s="360"/>
      <c r="C10" s="361"/>
      <c r="D10" s="367" t="s">
        <v>167</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8"/>
    </row>
    <row r="11" spans="1:43" ht="29.25" customHeight="1">
      <c r="A11" s="359"/>
      <c r="B11" s="360"/>
      <c r="C11" s="361"/>
      <c r="D11" s="362" t="s">
        <v>54</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3"/>
    </row>
    <row r="12" spans="1:43" ht="29.25" customHeight="1">
      <c r="A12" s="359"/>
      <c r="B12" s="360"/>
      <c r="C12" s="361"/>
      <c r="D12" s="362" t="s">
        <v>53</v>
      </c>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3"/>
    </row>
    <row r="13" spans="1:43" ht="29.25" customHeight="1">
      <c r="A13" s="359"/>
      <c r="B13" s="360"/>
      <c r="C13" s="361"/>
      <c r="D13" s="362" t="s">
        <v>32</v>
      </c>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3"/>
    </row>
    <row r="14" spans="1:43" ht="29.25" customHeight="1">
      <c r="A14" s="359"/>
      <c r="B14" s="360"/>
      <c r="C14" s="361"/>
      <c r="D14" s="362" t="s">
        <v>95</v>
      </c>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3"/>
    </row>
    <row r="15" spans="1:43" ht="29.25" customHeight="1">
      <c r="A15" s="359"/>
      <c r="B15" s="360"/>
      <c r="C15" s="361"/>
      <c r="D15" s="364" t="s">
        <v>130</v>
      </c>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6"/>
    </row>
    <row r="16" spans="1:43">
      <c r="A16" s="4"/>
      <c r="B16" s="4"/>
      <c r="C16" s="4"/>
      <c r="D16" s="4"/>
      <c r="E16" s="4"/>
      <c r="F16" s="4"/>
      <c r="G16" s="4"/>
      <c r="H16" s="4"/>
      <c r="I16" s="4"/>
      <c r="J16" s="4"/>
      <c r="K16" s="14"/>
      <c r="L16" s="15"/>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56" t="s">
        <v>11</v>
      </c>
      <c r="B17" s="357"/>
      <c r="C17" s="357"/>
      <c r="D17" s="357"/>
      <c r="E17" s="357"/>
      <c r="F17" s="357"/>
      <c r="G17" s="357"/>
      <c r="H17" s="357"/>
      <c r="I17" s="357"/>
      <c r="J17" s="357"/>
      <c r="K17" s="349" t="s">
        <v>7</v>
      </c>
      <c r="L17" s="349"/>
      <c r="M17" s="349"/>
      <c r="N17" s="349"/>
      <c r="O17" s="349"/>
      <c r="P17" s="349"/>
      <c r="Q17" s="349"/>
      <c r="R17" s="349" t="s">
        <v>51</v>
      </c>
      <c r="S17" s="349"/>
      <c r="T17" s="349"/>
      <c r="U17" s="349"/>
      <c r="V17" s="349"/>
      <c r="W17" s="349"/>
      <c r="X17" s="349"/>
      <c r="Y17" s="358" t="s">
        <v>76</v>
      </c>
      <c r="Z17" s="358"/>
      <c r="AA17" s="358"/>
      <c r="AB17" s="358"/>
      <c r="AC17" s="358"/>
      <c r="AD17" s="358"/>
      <c r="AE17" s="358"/>
      <c r="AF17" s="349" t="s">
        <v>79</v>
      </c>
      <c r="AG17" s="349"/>
      <c r="AH17" s="349"/>
      <c r="AI17" s="349"/>
      <c r="AJ17" s="349"/>
      <c r="AK17" s="349"/>
      <c r="AL17" s="350"/>
      <c r="AM17" s="3"/>
      <c r="AN17" s="3"/>
      <c r="AO17" s="3"/>
      <c r="AP17" s="3"/>
    </row>
    <row r="18" spans="1:43" ht="41.25" customHeight="1">
      <c r="A18" s="352">
        <f>IF(AH5="",0,AH5)</f>
        <v>0</v>
      </c>
      <c r="B18" s="353"/>
      <c r="C18" s="353"/>
      <c r="D18" s="353"/>
      <c r="E18" s="353"/>
      <c r="F18" s="353"/>
      <c r="G18" s="353"/>
      <c r="H18" s="353"/>
      <c r="I18" s="354"/>
      <c r="J18" s="13" t="s">
        <v>75</v>
      </c>
      <c r="K18" s="344">
        <v>13000</v>
      </c>
      <c r="L18" s="344"/>
      <c r="M18" s="344"/>
      <c r="N18" s="344"/>
      <c r="O18" s="345"/>
      <c r="P18" s="346" t="s">
        <v>134</v>
      </c>
      <c r="Q18" s="355"/>
      <c r="R18" s="344">
        <f>IF(AH5="",0,A18*K18)</f>
        <v>0</v>
      </c>
      <c r="S18" s="344"/>
      <c r="T18" s="344"/>
      <c r="U18" s="344"/>
      <c r="V18" s="345"/>
      <c r="W18" s="346" t="s">
        <v>134</v>
      </c>
      <c r="X18" s="355"/>
      <c r="Y18" s="342"/>
      <c r="Z18" s="343"/>
      <c r="AA18" s="343"/>
      <c r="AB18" s="343"/>
      <c r="AC18" s="343"/>
      <c r="AD18" s="343"/>
      <c r="AE18" s="22" t="s">
        <v>78</v>
      </c>
      <c r="AF18" s="344">
        <f>R18/12*Y18</f>
        <v>0</v>
      </c>
      <c r="AG18" s="344"/>
      <c r="AH18" s="344"/>
      <c r="AI18" s="344"/>
      <c r="AJ18" s="345"/>
      <c r="AK18" s="346" t="s">
        <v>134</v>
      </c>
      <c r="AL18" s="347"/>
      <c r="AM18" s="3"/>
      <c r="AN18" s="3"/>
      <c r="AO18" s="3"/>
      <c r="AP18" s="3"/>
      <c r="AQ18" s="28"/>
    </row>
    <row r="19" spans="1:43" ht="22.5" customHeight="1">
      <c r="A19" s="4"/>
      <c r="B19" s="4"/>
      <c r="C19" s="4"/>
      <c r="D19" s="4"/>
      <c r="E19" s="4"/>
      <c r="F19" s="4"/>
      <c r="G19" s="12"/>
      <c r="H19" s="4"/>
      <c r="I19" s="4"/>
      <c r="J19" s="4"/>
      <c r="K19" s="14"/>
      <c r="L19" s="15"/>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56" t="s">
        <v>68</v>
      </c>
      <c r="B20" s="357"/>
      <c r="C20" s="357"/>
      <c r="D20" s="357"/>
      <c r="E20" s="357"/>
      <c r="F20" s="357"/>
      <c r="G20" s="357"/>
      <c r="H20" s="357"/>
      <c r="I20" s="357"/>
      <c r="J20" s="357"/>
      <c r="K20" s="349" t="s">
        <v>7</v>
      </c>
      <c r="L20" s="349"/>
      <c r="M20" s="349"/>
      <c r="N20" s="349"/>
      <c r="O20" s="349"/>
      <c r="P20" s="349"/>
      <c r="Q20" s="349"/>
      <c r="R20" s="349" t="s">
        <v>51</v>
      </c>
      <c r="S20" s="349"/>
      <c r="T20" s="349"/>
      <c r="U20" s="349"/>
      <c r="V20" s="349"/>
      <c r="W20" s="349"/>
      <c r="X20" s="349"/>
      <c r="Y20" s="358" t="s">
        <v>76</v>
      </c>
      <c r="Z20" s="358"/>
      <c r="AA20" s="358"/>
      <c r="AB20" s="358"/>
      <c r="AC20" s="358"/>
      <c r="AD20" s="358"/>
      <c r="AE20" s="358"/>
      <c r="AF20" s="349" t="s">
        <v>80</v>
      </c>
      <c r="AG20" s="349"/>
      <c r="AH20" s="349"/>
      <c r="AI20" s="349"/>
      <c r="AJ20" s="349"/>
      <c r="AK20" s="349"/>
      <c r="AL20" s="350"/>
      <c r="AM20" s="3"/>
      <c r="AN20" s="3"/>
      <c r="AO20" s="3"/>
      <c r="AP20" s="3"/>
    </row>
    <row r="21" spans="1:43" ht="41.25" customHeight="1">
      <c r="A21" s="352">
        <f>IF(AM5="",0,AM5)</f>
        <v>0</v>
      </c>
      <c r="B21" s="353"/>
      <c r="C21" s="353"/>
      <c r="D21" s="353"/>
      <c r="E21" s="353"/>
      <c r="F21" s="353"/>
      <c r="G21" s="353"/>
      <c r="H21" s="353"/>
      <c r="I21" s="354"/>
      <c r="J21" s="13" t="s">
        <v>75</v>
      </c>
      <c r="K21" s="344">
        <v>9000</v>
      </c>
      <c r="L21" s="344"/>
      <c r="M21" s="344"/>
      <c r="N21" s="344"/>
      <c r="O21" s="345"/>
      <c r="P21" s="346" t="s">
        <v>134</v>
      </c>
      <c r="Q21" s="355"/>
      <c r="R21" s="344">
        <f>A21*K21</f>
        <v>0</v>
      </c>
      <c r="S21" s="344"/>
      <c r="T21" s="344"/>
      <c r="U21" s="344"/>
      <c r="V21" s="345"/>
      <c r="W21" s="346" t="s">
        <v>134</v>
      </c>
      <c r="X21" s="355"/>
      <c r="Y21" s="342"/>
      <c r="Z21" s="343"/>
      <c r="AA21" s="343"/>
      <c r="AB21" s="343"/>
      <c r="AC21" s="343"/>
      <c r="AD21" s="343"/>
      <c r="AE21" s="22" t="s">
        <v>78</v>
      </c>
      <c r="AF21" s="344">
        <f>R21/12*Y21</f>
        <v>0</v>
      </c>
      <c r="AG21" s="344"/>
      <c r="AH21" s="344"/>
      <c r="AI21" s="344"/>
      <c r="AJ21" s="345"/>
      <c r="AK21" s="346" t="s">
        <v>134</v>
      </c>
      <c r="AL21" s="347"/>
      <c r="AM21" s="3"/>
      <c r="AN21" s="3"/>
      <c r="AO21" s="3"/>
      <c r="AP21" s="3"/>
      <c r="AQ21" s="28"/>
    </row>
    <row r="22" spans="1:43" ht="22.5" customHeight="1">
      <c r="A22" s="4"/>
      <c r="B22" s="4"/>
      <c r="C22" s="4"/>
      <c r="D22" s="4"/>
      <c r="E22" s="4"/>
      <c r="F22" s="4"/>
      <c r="G22" s="4"/>
      <c r="H22" s="4"/>
      <c r="I22" s="4"/>
      <c r="J22" s="4"/>
      <c r="K22" s="14"/>
      <c r="L22" s="15"/>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48" t="s">
        <v>62</v>
      </c>
      <c r="AK23" s="349"/>
      <c r="AL23" s="349"/>
      <c r="AM23" s="349"/>
      <c r="AN23" s="349"/>
      <c r="AO23" s="349"/>
      <c r="AP23" s="350"/>
    </row>
    <row r="24" spans="1:43" ht="40.5" customHeight="1">
      <c r="AJ24" s="351">
        <f>AF18+AF21</f>
        <v>0</v>
      </c>
      <c r="AK24" s="344"/>
      <c r="AL24" s="344"/>
      <c r="AM24" s="344"/>
      <c r="AN24" s="345"/>
      <c r="AO24" s="346" t="s">
        <v>134</v>
      </c>
      <c r="AP24" s="347"/>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80" priority="2">
      <formula>LEN(TRIM(Y21))=0</formula>
    </cfRule>
  </conditionalFormatting>
  <conditionalFormatting sqref="Y18:AD18">
    <cfRule type="containsBlanks" dxfId="79" priority="3">
      <formula>LEN(TRIM(Y18))=0</formula>
    </cfRule>
  </conditionalFormatting>
  <conditionalFormatting sqref="N5:AE5">
    <cfRule type="containsBlanks" dxfId="78" priority="4">
      <formula>LEN(TRIM(N5))=0</formula>
    </cfRule>
  </conditionalFormatting>
  <conditionalFormatting sqref="N3:R3">
    <cfRule type="containsBlanks" dxfId="77" priority="5">
      <formula>LEN(TRIM(N3))=0</formula>
    </cfRule>
  </conditionalFormatting>
  <conditionalFormatting sqref="AM5:AN5">
    <cfRule type="containsBlanks" dxfId="75" priority="24">
      <formula>LEN(TRIM(AM5))=0</formula>
    </cfRule>
  </conditionalFormatting>
  <conditionalFormatting sqref="N7:AP7">
    <cfRule type="containsBlanks" dxfId="74" priority="30">
      <formula>LEN(TRIM(N7))=0</formula>
    </cfRule>
  </conditionalFormatting>
  <conditionalFormatting sqref="N4:AE4">
    <cfRule type="containsBlanks" dxfId="73" priority="29">
      <formula>LEN(TRIM(N4))=0</formula>
    </cfRule>
  </conditionalFormatting>
  <conditionalFormatting sqref="AH5:AI5">
    <cfRule type="containsBlanks" dxfId="72" priority="27">
      <formula>LEN(TRIM(AH5))=0</formula>
    </cfRule>
  </conditionalFormatting>
  <conditionalFormatting sqref="S6:T6 V6:X6">
    <cfRule type="containsBlanks" dxfId="71" priority="26">
      <formula>LEN(TRIM(S6))=0</formula>
    </cfRule>
  </conditionalFormatting>
  <conditionalFormatting sqref="A10:A15">
    <cfRule type="containsBlanks" dxfId="70" priority="25">
      <formula>LEN(TRIM(A10))=0</formula>
    </cfRule>
  </conditionalFormatting>
  <conditionalFormatting sqref="AK4">
    <cfRule type="containsBlanks" dxfId="3" priority="1">
      <formula>LEN(TRIM(AK4))=0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4000000}">
      <formula1>9</formula1>
      <formula2>10</formula2>
    </dataValidation>
    <dataValidation type="list" allowBlank="1" showInputMessage="1" showErrorMessage="1" sqref="N5:AE5" xr:uid="{00000000-0002-0000-08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800-000006000000}">
      <formula1>"12,11,10,9,8,7,6,5,4,3,2,1"</formula1>
    </dataValidation>
    <dataValidation type="date" allowBlank="1" showInputMessage="1" showErrorMessage="1" sqref="AK4:AP4" xr:uid="{B853D402-1DE5-406D-9BB6-0F4E2B81EF7E}">
      <formula1>92</formula1>
      <formula2>45747</formula2>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'申請額一覧（別紙１）'!Print_Area</vt:lpstr>
      <vt:lpstr>請求書!Print_Area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2025-01-16T06:37:43Z</cp:lastPrinted>
  <dcterms:created xsi:type="dcterms:W3CDTF">2018-06-19T01:27:02Z</dcterms:created>
  <dcterms:modified xsi:type="dcterms:W3CDTF">2025-01-22T06:38:24Z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2023-07-03T02:42:06Z</vt:filetime>
  </property>
</Properties>
</file>