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nboku\Desktop\HP更新依頼関係\221006_財政状況資料集（財政課）\"/>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<sst xmlns="http://schemas.openxmlformats.org/spreadsheetml/2006/main" count="1141" uniqueCount="627">
  <si>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</si>
  <si>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</si>
  <si>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</si>
  <si>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</si>
  <si>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</si>
  <si>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</si>
  <si>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</si>
  <si>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</si>
  <si>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</si>
  <si>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</si>
  <si>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</si>
  <si>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</si>
  <si>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</si>
  <si>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</si>
  <si>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</si>
  <si>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</si>
  <si>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</si>
  <si>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</si>
  <si>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</si>
  <si>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</si>
  <si>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</si>
  <si>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</si>
  <si>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</si>
  <si>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</si>
  <si>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</si>
  <si>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</si>
  <si>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</si>
  <si>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</si>
  <si>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</si>
  <si>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</si>
  <si>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</si>
  <si>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</si>
  <si>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</si>
  <si>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</si>
  <si>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</si>
  <si>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</si>
  <si>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</si>
  <si>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</si>
  <si>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</si>
  <si>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</si>
  <si>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</si>
  <si>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</si>
  <si>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</si>
  <si>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</si>
  <si>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</si>
  <si>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</si>
  <si>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</si>
  <si>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</si>
  <si>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</si>
  <si>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</si>
  <si>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</si>
  <si>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</si>
  <si>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</si>
  <si>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</si>
  <si>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</si>
  <si>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</si>
  <si>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</si>
  <si>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</si>
  <si>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</si>
  <si>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</si>
  <si>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</si>
  <si>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</si>
  <si>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</si>
  <si>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</si>
  <si>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</si>
  <si>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</si>
  <si>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</si>
  <si>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</si>
  <si>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</si>
  <si>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</si>
  <si>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</si>
  <si>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</si>
  <si>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</si>
  <si>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</si>
  <si>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</si>
  <si>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</si>
  <si>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</si>
  <si>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</si>
  <si>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</si>
  <si>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</si>
  <si>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</si>
  <si>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</si>
  <si>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</si>
  <si>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</si>
  <si>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</si>
  <si>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</si>
  <si>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</si>
  <si>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</si>
  <si>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</si>
  <si>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</si>
  <si>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</si>
  <si>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</si>
  <si>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</si>
  <si>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</si>
  <si>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</si>
  <si>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</si>
  <si>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</si>
  <si>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仙北市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</si>
  <si>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</si>
  <si>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</si>
  <si>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</si>
  <si>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</si>
  <si>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</si>
  <si>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</si>
  <si>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</si>
  <si>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</si>
  <si>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</si>
  <si>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</si>
  <si>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</si>
  <si>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</si>
  <si>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</si>
  <si>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</si>
  <si>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</si>
  <si>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</si>
  <si>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</si>
  <si>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</si>
  <si>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</si>
  <si>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</si>
  <si>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</si>
  <si>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</si>
  <si>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</si>
  <si>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</si>
  <si>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</si>
  <si>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</si>
  <si>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</si>
  <si>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</si>
  <si>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</si>
  <si>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</si>
  <si>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</si>
  <si>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</si>
  <si>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</si>
  <si>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</si>
  <si>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</si>
  <si>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</si>
  <si>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</si>
  <si>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</si>
  <si>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</si>
  <si>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</si>
  <si>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</si>
  <si>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</si>
  <si>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</si>
  <si>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</si>
  <si>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</si>
  <si>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</si>
  <si>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</si>
  <si>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</si>
  <si>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</si>
  <si>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</si>
  <si>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</si>
  <si>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</si>
  <si>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</si>
  <si>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</si>
  <si>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</si>
  <si>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仙北市病院事業会計</t>
    <phoneticPr fontId="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</si>
  <si>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</si>
  <si>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</si>
  <si>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</si>
  <si>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</si>
  <si>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</si>
  <si>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</si>
  <si>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</si>
  <si>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</si>
  <si>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</si>
  <si>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</si>
  <si>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</si>
  <si>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</si>
  <si>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</si>
  <si>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</si>
  <si>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</si>
  <si>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</si>
  <si>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</si>
  <si>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</si>
  <si>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</si>
  <si>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</si>
  <si>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</si>
  <si>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</si>
  <si>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</si>
  <si>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</si>
  <si>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</si>
  <si>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</si>
  <si>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</si>
  <si>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</si>
  <si>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</si>
  <si>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</si>
  <si>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</si>
  <si>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</si>
  <si>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</si>
  <si>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</si>
  <si>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</si>
  <si>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</si>
  <si>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</si>
  <si>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</si>
  <si>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</si>
  <si>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</si>
  <si>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</si>
  <si>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</si>
  <si>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</si>
  <si>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</si>
  <si>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</si>
  <si>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</si>
  <si>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</si>
  <si>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</si>
  <si>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</si>
  <si>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</si>
  <si>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</si>
  <si>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</si>
  <si>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</si>
  <si>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</si>
  <si>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</si>
  <si>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</si>
  <si>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</si>
  <si>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</si>
  <si>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</si>
  <si>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</si>
  <si>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</si>
  <si>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</si>
  <si>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秋田県仙北市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</si>
  <si>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</si>
  <si>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</si>
  <si>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</si>
  <si>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</si>
  <si>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</si>
  <si>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</si>
  <si>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</si>
  <si>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</si>
  <si>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</si>
  <si>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</si>
  <si>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</si>
  <si>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</si>
  <si>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</si>
  <si>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</si>
  <si>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</si>
  <si>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</si>
  <si>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</si>
  <si>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</si>
  <si>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</si>
  <si>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</si>
  <si>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</si>
  <si>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</si>
  <si>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</si>
  <si>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</si>
  <si>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</si>
  <si>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</si>
  <si>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</si>
  <si>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</si>
  <si>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</si>
  <si>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</si>
  <si>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</si>
  <si>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</si>
  <si>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</si>
  <si>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</si>
  <si>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</si>
  <si>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</si>
  <si>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</si>
  <si>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</si>
  <si>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</si>
  <si>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</si>
  <si>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</si>
  <si>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</si>
  <si>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</si>
  <si>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</si>
  <si>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</si>
  <si>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</si>
  <si>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</si>
  <si>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</si>
  <si>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</si>
  <si>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</si>
  <si>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</si>
  <si>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</si>
  <si>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</si>
  <si>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</si>
  <si>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</si>
  <si>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</si>
  <si>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</si>
  <si>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</si>
  <si>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</si>
  <si>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</si>
  <si>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</si>
  <si>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</si>
  <si>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</si>
  <si>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</si>
  <si>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</si>
  <si>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</si>
  <si>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</si>
  <si>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</si>
  <si>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</si>
  <si>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</si>
  <si>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</si>
  <si>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</si>
  <si>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</si>
  <si>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</si>
  <si>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</si>
  <si>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</si>
  <si>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</si>
  <si>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</si>
  <si>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</si>
  <si>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</si>
  <si>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</si>
  <si>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</si>
  <si>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</si>
  <si>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</si>
  <si>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</si>
  <si>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</si>
  <si>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</si>
  <si>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</si>
  <si>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</si>
  <si>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</si>
  <si>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</si>
  <si>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</si>
  <si>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</si>
  <si>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</si>
  <si>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</si>
  <si>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</si>
  <si>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</si>
  <si>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</si>
  <si>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</si>
  <si>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</si>
  <si>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</si>
  <si>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</si>
  <si>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</si>
  <si>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</si>
  <si>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</si>
  <si>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</si>
  <si>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</si>
  <si>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</si>
  <si>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</si>
  <si>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</si>
  <si>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</si>
  <si>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</si>
  <si>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</si>
  <si>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</si>
  <si>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</si>
  <si>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</si>
  <si>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</si>
  <si>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</si>
  <si>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</si>
  <si>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</si>
  <si>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</si>
  <si>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</si>
  <si>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</si>
  <si>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</si>
  <si>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</si>
  <si>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</si>
  <si>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</si>
  <si>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</si>
  <si>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</si>
  <si>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</si>
  <si>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</si>
  <si>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</si>
  <si>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</si>
  <si>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</si>
  <si>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</si>
  <si>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</si>
  <si>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</si>
  <si>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</si>
  <si>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</si>
  <si>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</si>
  <si>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</si>
  <si>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</si>
  <si>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</si>
  <si>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</si>
  <si>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</si>
  <si>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</si>
  <si>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</si>
  <si>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</si>
  <si>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</si>
  <si>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</si>
  <si>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</si>
  <si>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</si>
  <si>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</si>
  <si>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秋田県仙北市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</si>
  <si>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</si>
  <si>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</si>
  <si>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</si>
  <si>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</si>
  <si>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</si>
  <si>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</si>
  <si>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</si>
  <si>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</si>
  <si>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</si>
  <si>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</si>
  <si>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</si>
  <si>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</si>
  <si>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</si>
  <si>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</si>
  <si>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</si>
  <si>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</si>
  <si>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</si>
  <si>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</si>
  <si>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</si>
  <si>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</si>
  <si>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仙北市集中管理特別会計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</si>
  <si>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</si>
  <si>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</si>
  <si>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</si>
  <si>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</si>
  <si>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</si>
  <si>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</si>
  <si>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</si>
  <si>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</si>
  <si>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</si>
  <si>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</si>
  <si>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</si>
  <si>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</si>
  <si>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</si>
  <si>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</si>
  <si>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仙北市国民健康保険特別会計（事業勘定）</t>
    <phoneticPr fontId="5"/>
  </si>
  <si>
    <t>仙北市国民健康保険特別会計（神代診療施設勘定）</t>
    <phoneticPr fontId="5"/>
  </si>
  <si>
    <t>仙北市後期高齢者医療特別会計</t>
    <phoneticPr fontId="5"/>
  </si>
  <si>
    <t>仙北市介護保険特別会計（介護サービス事業）</t>
    <phoneticPr fontId="5"/>
  </si>
  <si>
    <t>仙北市水道事業会計</t>
    <phoneticPr fontId="5"/>
  </si>
  <si>
    <t>法適用企業</t>
    <phoneticPr fontId="5"/>
  </si>
  <si>
    <t>仙北市温泉事業会計</t>
    <phoneticPr fontId="5"/>
  </si>
  <si>
    <t>法適用企業</t>
    <phoneticPr fontId="5"/>
  </si>
  <si>
    <t>仙北市病院事業会計</t>
    <phoneticPr fontId="5"/>
  </si>
  <si>
    <t>仙北市下水道事業会計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</si>
  <si>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</si>
  <si>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</si>
  <si>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</si>
  <si>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</si>
  <si>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</si>
  <si>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</si>
  <si>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</si>
  <si>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</si>
  <si>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</si>
  <si>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</si>
  <si>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</si>
  <si>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</si>
  <si>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</si>
  <si>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</si>
  <si>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</si>
  <si>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</si>
  <si>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</si>
  <si>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</si>
  <si>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</si>
  <si>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</si>
  <si>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</si>
  <si>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</si>
  <si>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</si>
  <si>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</si>
  <si>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</si>
  <si>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</si>
  <si>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</si>
  <si>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</si>
  <si>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</si>
  <si>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</si>
  <si>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</si>
  <si>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</si>
  <si>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</si>
  <si>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</si>
  <si>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</si>
  <si>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</si>
  <si>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</si>
  <si>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</si>
  <si>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</si>
  <si>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</si>
  <si>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</si>
  <si>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</si>
  <si>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</si>
  <si>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</si>
  <si>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</si>
  <si>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</si>
  <si>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</si>
  <si>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</si>
  <si>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</si>
  <si>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</si>
  <si>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</si>
  <si>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</si>
  <si>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</si>
  <si>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</si>
  <si>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</si>
  <si>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</si>
  <si>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</si>
  <si>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</si>
  <si>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</si>
  <si>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仙北市下水道事業会計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</si>
  <si>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</si>
  <si>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</si>
  <si>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仙北市病院事業会計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</si>
  <si>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</si>
  <si>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仙北市水道事業会計</t>
    <phoneticPr fontId="5"/>
  </si>
  <si>
    <t>(Ｆ)</t>
    <phoneticPr fontId="5"/>
  </si>
  <si>
    <t>仙北市温泉事業会計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</si>
  <si>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</si>
  <si>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</si>
  <si>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</si>
  <si>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</si>
  <si>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</si>
  <si>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</si>
  <si>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</si>
  <si>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</si>
  <si>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</si>
  <si>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</si>
  <si>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</si>
  <si>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</si>
  <si>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</si>
  <si>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</si>
  <si>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</si>
  <si>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</si>
  <si>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</si>
  <si>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</si>
  <si>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</si>
  <si>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</si>
  <si>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</si>
  <si>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</si>
  <si>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</si>
  <si>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</si>
  <si>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</si>
  <si>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</si>
  <si>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</si>
  <si>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</si>
  <si>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</si>
  <si>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</si>
  <si>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</si>
  <si>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</si>
  <si>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</si>
  <si>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</si>
  <si>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</si>
  <si>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</si>
  <si>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</si>
  <si>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</si>
  <si>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</si>
  <si>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</si>
  <si>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</si>
  <si>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</si>
  <si>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</si>
  <si>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</si>
  <si>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</si>
  <si>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</si>
  <si>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</si>
  <si>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</si>
  <si>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</si>
  <si>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</si>
  <si>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</si>
  <si>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</si>
  <si>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</si>
  <si>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</si>
  <si>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</si>
  <si>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</si>
  <si>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</si>
  <si>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</si>
  <si>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</si>
  <si>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</si>
  <si>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</si>
  <si>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</si>
  <si>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</si>
  <si>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</si>
  <si>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</si>
  <si>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</si>
  <si>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</si>
  <si>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</si>
  <si>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</si>
  <si>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</si>
  <si>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</si>
  <si>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</si>
  <si>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</si>
  <si>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</si>
  <si>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</si>
  <si>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</si>
  <si>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</si>
  <si>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</si>
  <si>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</si>
  <si>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</si>
  <si>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</si>
  <si>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</si>
  <si>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</si>
  <si>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</si>
  <si>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3.89</t>
  </si>
  <si>
    <t>▲ 4.62</t>
  </si>
  <si>
    <t>▲ 10.00</t>
  </si>
  <si>
    <t>▲ 4.70</t>
  </si>
  <si>
    <t>▲ 2.33</t>
  </si>
  <si>
    <t>仙北市病院事業会計</t>
  </si>
  <si>
    <t>▲ 4.67</t>
  </si>
  <si>
    <t>▲ 5.58</t>
  </si>
  <si>
    <t>▲ 5.93</t>
  </si>
  <si>
    <t>▲ 5.41</t>
  </si>
  <si>
    <t>▲ 3.97</t>
  </si>
  <si>
    <t>仙北市水道事業会計</t>
  </si>
  <si>
    <t>一般会計</t>
  </si>
  <si>
    <t>仙北市国民健康保険特別会計（事業勘定）</t>
  </si>
  <si>
    <t>仙北市下水道事業会計</t>
  </si>
  <si>
    <t>仙北市温泉事業会計</t>
  </si>
  <si>
    <t>仙北市後期高齢者医療特別会計</t>
  </si>
  <si>
    <t>仙北市国民健康保険特別会計（神代診療施設勘定）</t>
  </si>
  <si>
    <t>その他会計（赤字）</t>
  </si>
  <si>
    <t>▲ 0.06</t>
  </si>
  <si>
    <t>その他会計（黒字）</t>
  </si>
  <si>
    <t>（百万円）</t>
    <phoneticPr fontId="5"/>
  </si>
  <si>
    <t>H27末</t>
    <phoneticPr fontId="5"/>
  </si>
  <si>
    <t>H28末</t>
    <phoneticPr fontId="5"/>
  </si>
  <si>
    <t>H29末</t>
    <phoneticPr fontId="5"/>
  </si>
  <si>
    <t>H30末</t>
    <phoneticPr fontId="5"/>
  </si>
  <si>
    <t>R01末</t>
    <phoneticPr fontId="5"/>
  </si>
  <si>
    <t>-</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</si>
  <si>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</si>
  <si>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</si>
  <si>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</si>
  <si>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</si>
  <si>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</si>
  <si>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大曲仙北広域市町村圏組合（一般会計）</t>
    <rPh sb="0" eb="2">
      <t>オオマガリ</t>
    </rPh>
    <rPh sb="2" eb="4">
      <t>センボク</t>
    </rPh>
    <rPh sb="4" eb="6">
      <t>コウイキ</t>
    </rPh>
    <rPh sb="6" eb="9">
      <t>シチョウソン</t>
    </rPh>
    <rPh sb="9" eb="10">
      <t>ケン</t>
    </rPh>
    <rPh sb="10" eb="12">
      <t>クミアイ</t>
    </rPh>
    <rPh sb="13" eb="15">
      <t>イッパン</t>
    </rPh>
    <rPh sb="15" eb="17">
      <t>カイケイ</t>
    </rPh>
    <phoneticPr fontId="2"/>
  </si>
  <si>
    <t>大曲仙北広域市町村圏組合（介護保険特別会計）</t>
    <rPh sb="0" eb="2">
      <t>オオマガリ</t>
    </rPh>
    <rPh sb="2" eb="4">
      <t>センボク</t>
    </rPh>
    <rPh sb="4" eb="6">
      <t>コウイキ</t>
    </rPh>
    <rPh sb="6" eb="9">
      <t>シチョウソン</t>
    </rPh>
    <rPh sb="9" eb="10">
      <t>ケン</t>
    </rPh>
    <rPh sb="10" eb="12">
      <t>クミアイ</t>
    </rPh>
    <rPh sb="13" eb="15">
      <t>カイゴ</t>
    </rPh>
    <rPh sb="15" eb="17">
      <t>ホケン</t>
    </rPh>
    <rPh sb="17" eb="19">
      <t>トクベツ</t>
    </rPh>
    <rPh sb="19" eb="21">
      <t>カイケイ</t>
    </rPh>
    <phoneticPr fontId="2"/>
  </si>
  <si>
    <t>花葉館</t>
    <rPh sb="0" eb="1">
      <t>ハナ</t>
    </rPh>
    <rPh sb="1" eb="2">
      <t>ハ</t>
    </rPh>
    <rPh sb="2" eb="3">
      <t>カン</t>
    </rPh>
    <phoneticPr fontId="2"/>
  </si>
  <si>
    <t>西宮家</t>
    <rPh sb="0" eb="2">
      <t>ニシノミヤ</t>
    </rPh>
    <rPh sb="2" eb="3">
      <t>ケ</t>
    </rPh>
    <phoneticPr fontId="2"/>
  </si>
  <si>
    <t>アロマ田沢湖</t>
    <rPh sb="3" eb="6">
      <t>タザワコ</t>
    </rPh>
    <phoneticPr fontId="2"/>
  </si>
  <si>
    <t>西木村総合公社</t>
    <rPh sb="0" eb="3">
      <t>ニシキムラ</t>
    </rPh>
    <rPh sb="3" eb="5">
      <t>ソウゴウ</t>
    </rPh>
    <rPh sb="5" eb="7">
      <t>コウシャ</t>
    </rPh>
    <phoneticPr fontId="2"/>
  </si>
  <si>
    <t>-</t>
    <phoneticPr fontId="2"/>
  </si>
  <si>
    <t>ふるさと仙北応援基金</t>
    <rPh sb="4" eb="6">
      <t>センボク</t>
    </rPh>
    <rPh sb="6" eb="8">
      <t>オウエン</t>
    </rPh>
    <rPh sb="8" eb="10">
      <t>キキン</t>
    </rPh>
    <phoneticPr fontId="5"/>
  </si>
  <si>
    <t>仙北市ふるさと振興基金</t>
    <rPh sb="0" eb="3">
      <t>センボクシ</t>
    </rPh>
    <rPh sb="7" eb="9">
      <t>シンコウ</t>
    </rPh>
    <rPh sb="9" eb="11">
      <t>キキン</t>
    </rPh>
    <phoneticPr fontId="5"/>
  </si>
  <si>
    <t>仙北市公共施設等総合管理基金</t>
    <rPh sb="0" eb="3">
      <t>センボクシ</t>
    </rPh>
    <rPh sb="3" eb="5">
      <t>コウキョウ</t>
    </rPh>
    <rPh sb="5" eb="7">
      <t>シセツ</t>
    </rPh>
    <rPh sb="7" eb="8">
      <t>トウ</t>
    </rPh>
    <rPh sb="8" eb="10">
      <t>ソウゴウ</t>
    </rPh>
    <rPh sb="10" eb="12">
      <t>カンリ</t>
    </rPh>
    <rPh sb="12" eb="14">
      <t>キキン</t>
    </rPh>
    <phoneticPr fontId="5"/>
  </si>
  <si>
    <t>仙北市温泉事業施設整備基金</t>
    <rPh sb="0" eb="3">
      <t>センボクシ</t>
    </rPh>
    <rPh sb="3" eb="5">
      <t>オンセン</t>
    </rPh>
    <rPh sb="5" eb="7">
      <t>ジギョウ</t>
    </rPh>
    <rPh sb="7" eb="9">
      <t>シセツ</t>
    </rPh>
    <rPh sb="9" eb="11">
      <t>セイビ</t>
    </rPh>
    <rPh sb="11" eb="13">
      <t>キキン</t>
    </rPh>
    <phoneticPr fontId="5"/>
  </si>
  <si>
    <t>仙北市森林環境譲与税基金</t>
    <rPh sb="0" eb="3">
      <t>センボクシ</t>
    </rPh>
    <rPh sb="3" eb="5">
      <t>シンリン</t>
    </rPh>
    <rPh sb="5" eb="7">
      <t>カンキョウ</t>
    </rPh>
    <rPh sb="7" eb="10">
      <t>ジョウヨゼイ</t>
    </rPh>
    <rPh sb="10" eb="12">
      <t>キキン</t>
    </rPh>
    <phoneticPr fontId="5"/>
  </si>
  <si>
    <t>-</t>
    <phoneticPr fontId="2"/>
  </si>
  <si>
    <t>-</t>
    <phoneticPr fontId="2"/>
  </si>
  <si>
    <t>田沢湖いち</t>
    <rPh sb="0" eb="3">
      <t>タザワコ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</si>
  <si>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</si>
  <si>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</si>
  <si>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</si>
  <si>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</si>
  <si>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</si>
  <si>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</si>
  <si>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</si>
  <si>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</si>
  <si>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</si>
  <si>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</si>
  <si>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新角館庁舎本体工事及び外構工事の実施等に伴い地方債発行が増え将来負担比率が増加したが、同様に有形固定資産も増となったため有形固定資産減価償却率は減少している。特に将来負担比率の推移については、類似団体平均値は減少しているのに対し当市は増加している。
　上記事業の終了により地方債残高は本年度がピークとなると見込まれる。今後は地方債発行の抑制に努めるとともに仙北市公共施設等総合管理計画に基づく適切な長寿命化改良を実施し両比率を減少させていく。</t>
    <phoneticPr fontId="5"/>
  </si>
  <si>
    <t>　将来負担比率については、新角館庁舎本体工事及び外構工事の実施等にあたって地方債発行額が増加したことから前年度比2.5ポイントの増となっている。実質公債比率は前年度と変動はないものの、令和２年度は、病院事業会計への繰出金等が減となり分子が減額となったことと併せて地方消費税交付金の増等により分母も増となったため単年度比率としては減少となっている。今後は病院事業会計に係る元利償還額のピークを令和３年度に迎える見込みであり、一般会計においても、近年工事完成した新角館庁舎本体工事及び外構工事等に係る地方債の元金償還が始まることから、分子の増加が見込まれるため実質公債費比率については増加していくものと予想される。
　今後も比率増加の抑制のため、投資的経費の精査による地方債発行の抑制や予算見直しによる基金残高の確保等を図る。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</si>
</sst>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0574-44DA-88C9-DB45333449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78853</c:v>
                </c:pt>
                <c:pt idx="1">
                  <c:v>81051</c:v>
                </c:pt>
                <c:pt idx="2">
                  <c:v>98739</c:v>
                </c:pt>
                <c:pt idx="3">
                  <c:v>143327</c:v>
                </c:pt>
                <c:pt idx="4">
                  <c:v>135336</c:v>
                </c:pt>
              </c:numCache>
            </c:numRef>
          </c:val>
          <c:smooth val="0"/>
          <c:extLst>
            <c:ext xmlns:c16="http://schemas.microsoft.com/office/drawing/2014/chart" uri="{C3380CC4-5D6E-409C-BE32-E72D297353CC}">
              <c16:uniqueId val="{00000001-0574-44DA-88C9-DB453334490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2.1800000000000002</c:v>
                </c:pt>
                <c:pt idx="1">
                  <c:v>6.49</c:v>
                </c:pt>
                <c:pt idx="2">
                  <c:v>4.8499999999999996</c:v>
                </c:pt>
                <c:pt idx="3">
                  <c:v>3.86</c:v>
                </c:pt>
                <c:pt idx="4">
                  <c:v>3.46</c:v>
                </c:pt>
              </c:numCache>
            </c:numRef>
          </c:val>
          <c:extLst>
            <c:ext xmlns:c16="http://schemas.microsoft.com/office/drawing/2014/chart" uri="{C3380CC4-5D6E-409C-BE32-E72D297353CC}">
              <c16:uniqueId val="{00000000-9969-48AF-AC3E-A2D2B31B68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22.16</c:v>
                </c:pt>
                <c:pt idx="1">
                  <c:v>14.82</c:v>
                </c:pt>
                <c:pt idx="2">
                  <c:v>9.9499999999999993</c:v>
                </c:pt>
                <c:pt idx="3">
                  <c:v>8.85</c:v>
                </c:pt>
                <c:pt idx="4">
                  <c:v>8.7799999999999994</c:v>
                </c:pt>
              </c:numCache>
            </c:numRef>
          </c:val>
          <c:extLst>
            <c:ext xmlns:c16="http://schemas.microsoft.com/office/drawing/2014/chart" uri="{C3380CC4-5D6E-409C-BE32-E72D297353CC}">
              <c16:uniqueId val="{00000001-9969-48AF-AC3E-A2D2B31B68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-3.89</c:v>
                </c:pt>
                <c:pt idx="1">
                  <c:v>-4.62</c:v>
                </c:pt>
                <c:pt idx="2">
                  <c:v>-10</c:v>
                </c:pt>
                <c:pt idx="3">
                  <c:v>-4.7</c:v>
                </c:pt>
                <c:pt idx="4">
                  <c:v>-2.33</c:v>
                </c:pt>
              </c:numCache>
            </c:numRef>
          </c:val>
          <c:smooth val="0"/>
          <c:extLst>
            <c:ext xmlns:c16="http://schemas.microsoft.com/office/drawing/2014/chart" uri="{C3380CC4-5D6E-409C-BE32-E72D297353CC}">
              <c16:uniqueId val="{00000002-9969-48AF-AC3E-A2D2B31B68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0.08</c:v>
                </c:pt>
                <c:pt idx="2">
                  <c:v>#N/A</c:v>
                </c:pt>
                <c:pt idx="3">
                  <c:v>0</c:v>
                </c:pt>
                <c:pt idx="4">
                  <c:v>#N/A</c:v>
                </c:pt>
                <c:pt idx="5">
                  <c:v>0</c:v>
                </c:pt>
                <c:pt idx="6">
                  <c:v>#N/A</c:v>
                </c:pt>
                <c:pt idx="7">
                  <c:v>0.56999999999999995</c:v>
                </c:pt>
                <c:pt idx="8">
                  <c:v>#N/A</c:v>
                </c:pt>
                <c:pt idx="9">
                  <c:v>0</c:v>
                </c:pt>
              </c:numCache>
            </c:numRef>
          </c:val>
          <c:extLst>
            <c:ext xmlns:c16="http://schemas.microsoft.com/office/drawing/2014/chart" uri="{C3380CC4-5D6E-409C-BE32-E72D297353CC}">
              <c16:uniqueId val="{00000000-1319-404B-9C5B-CD2908B0571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0.06</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319-404B-9C5B-CD2908B05713}"/>
            </c:ext>
          </c:extLst>
        </c:ser>
        <c:ser>
          <c:idx val="2"/>
          <c:order val="2"/>
          <c:tx>
            <c:strRef>
              <c:f>データシート!$A$29</c:f>
              <c:strCache>
                <c:ptCount val="1"/>
                <c:pt idx="0">
                  <c:v>仙北市国民健康保険特別会計（神代診療施設勘定）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319-404B-9C5B-CD2908B05713}"/>
            </c:ext>
          </c:extLst>
        </c:ser>
        <c:ser>
          <c:idx val="3"/>
          <c:order val="3"/>
          <c:tx>
            <c:strRef>
              <c:f>データシート!$A$30</c:f>
              <c:strCache>
                <c:ptCount val="1"/>
                <c:pt idx="0">
                  <c:v>仙北市後期高齢者医療特別会計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1319-404B-9C5B-CD2908B05713}"/>
            </c:ext>
          </c:extLst>
        </c:ser>
        <c:ser>
          <c:idx val="4"/>
          <c:order val="4"/>
          <c:tx>
            <c:strRef>
              <c:f>データシート!$A$31</c:f>
              <c:strCache>
                <c:ptCount val="1"/>
                <c:pt idx="0">
                  <c:v>仙北市温泉事業会計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c:v>
                </c:pt>
                <c:pt idx="2">
                  <c:v>#N/A</c:v>
                </c:pt>
                <c:pt idx="3">
                  <c:v>0.52</c:v>
                </c:pt>
                <c:pt idx="4">
                  <c:v>#N/A</c:v>
                </c:pt>
                <c:pt idx="5">
                  <c:v>0.57999999999999996</c:v>
                </c:pt>
                <c:pt idx="6">
                  <c:v>#N/A</c:v>
                </c:pt>
                <c:pt idx="7">
                  <c:v>0.69</c:v>
                </c:pt>
                <c:pt idx="8">
                  <c:v>#N/A</c:v>
                </c:pt>
                <c:pt idx="9">
                  <c:v>0.79</c:v>
                </c:pt>
              </c:numCache>
            </c:numRef>
          </c:val>
          <c:extLst>
            <c:ext xmlns:c16="http://schemas.microsoft.com/office/drawing/2014/chart" uri="{C3380CC4-5D6E-409C-BE32-E72D297353CC}">
              <c16:uniqueId val="{00000004-1319-404B-9C5B-CD2908B05713}"/>
            </c:ext>
          </c:extLst>
        </c:ser>
        <c:ser>
          <c:idx val="5"/>
          <c:order val="5"/>
          <c:tx>
            <c:strRef>
              <c:f>データシート!$A$32</c:f>
              <c:strCache>
                <c:ptCount val="1"/>
                <c:pt idx="0">
                  <c:v>仙北市下水道事業会計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1.44</c:v>
                </c:pt>
              </c:numCache>
            </c:numRef>
          </c:val>
          <c:extLst>
            <c:ext xmlns:c16="http://schemas.microsoft.com/office/drawing/2014/chart" uri="{C3380CC4-5D6E-409C-BE32-E72D297353CC}">
              <c16:uniqueId val="{00000005-1319-404B-9C5B-CD2908B05713}"/>
            </c:ext>
          </c:extLst>
        </c:ser>
        <c:ser>
          <c:idx val="6"/>
          <c:order val="6"/>
          <c:tx>
            <c:strRef>
              <c:f>データシート!$A$33</c:f>
              <c:strCache>
                <c:ptCount val="1"/>
                <c:pt idx="0">
                  <c:v>仙北市国民健康保険特別会計（事業勘定）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1.7</c:v>
                </c:pt>
                <c:pt idx="2">
                  <c:v>#N/A</c:v>
                </c:pt>
                <c:pt idx="3">
                  <c:v>1.92</c:v>
                </c:pt>
                <c:pt idx="4">
                  <c:v>#N/A</c:v>
                </c:pt>
                <c:pt idx="5">
                  <c:v>1.99</c:v>
                </c:pt>
                <c:pt idx="6">
                  <c:v>#N/A</c:v>
                </c:pt>
                <c:pt idx="7">
                  <c:v>3.14</c:v>
                </c:pt>
                <c:pt idx="8">
                  <c:v>#N/A</c:v>
                </c:pt>
                <c:pt idx="9">
                  <c:v>3.13</c:v>
                </c:pt>
              </c:numCache>
            </c:numRef>
          </c:val>
          <c:extLst>
            <c:ext xmlns:c16="http://schemas.microsoft.com/office/drawing/2014/chart" uri="{C3380CC4-5D6E-409C-BE32-E72D297353CC}">
              <c16:uniqueId val="{00000006-1319-404B-9C5B-CD2908B0571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2.1800000000000002</c:v>
                </c:pt>
                <c:pt idx="2">
                  <c:v>#N/A</c:v>
                </c:pt>
                <c:pt idx="3">
                  <c:v>6.49</c:v>
                </c:pt>
                <c:pt idx="4">
                  <c:v>#N/A</c:v>
                </c:pt>
                <c:pt idx="5">
                  <c:v>4.84</c:v>
                </c:pt>
                <c:pt idx="6">
                  <c:v>#N/A</c:v>
                </c:pt>
                <c:pt idx="7">
                  <c:v>3.86</c:v>
                </c:pt>
                <c:pt idx="8">
                  <c:v>#N/A</c:v>
                </c:pt>
                <c:pt idx="9">
                  <c:v>3.46</c:v>
                </c:pt>
              </c:numCache>
            </c:numRef>
          </c:val>
          <c:extLst>
            <c:ext xmlns:c16="http://schemas.microsoft.com/office/drawing/2014/chart" uri="{C3380CC4-5D6E-409C-BE32-E72D297353CC}">
              <c16:uniqueId val="{00000007-1319-404B-9C5B-CD2908B05713}"/>
            </c:ext>
          </c:extLst>
        </c:ser>
        <c:ser>
          <c:idx val="8"/>
          <c:order val="8"/>
          <c:tx>
            <c:strRef>
              <c:f>データシート!$A$35</c:f>
              <c:strCache>
                <c:ptCount val="1"/>
                <c:pt idx="0">
                  <c:v>仙北市水道事業会計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4.95</c:v>
                </c:pt>
                <c:pt idx="2">
                  <c:v>#N/A</c:v>
                </c:pt>
                <c:pt idx="3">
                  <c:v>5.97</c:v>
                </c:pt>
                <c:pt idx="4">
                  <c:v>#N/A</c:v>
                </c:pt>
                <c:pt idx="5">
                  <c:v>6.38</c:v>
                </c:pt>
                <c:pt idx="6">
                  <c:v>#N/A</c:v>
                </c:pt>
                <c:pt idx="7">
                  <c:v>6.35</c:v>
                </c:pt>
                <c:pt idx="8">
                  <c:v>#N/A</c:v>
                </c:pt>
                <c:pt idx="9">
                  <c:v>5.57</c:v>
                </c:pt>
              </c:numCache>
            </c:numRef>
          </c:val>
          <c:extLst>
            <c:ext xmlns:c16="http://schemas.microsoft.com/office/drawing/2014/chart" uri="{C3380CC4-5D6E-409C-BE32-E72D297353CC}">
              <c16:uniqueId val="{00000008-1319-404B-9C5B-CD2908B05713}"/>
            </c:ext>
          </c:extLst>
        </c:ser>
        <c:ser>
          <c:idx val="9"/>
          <c:order val="9"/>
          <c:tx>
            <c:strRef>
              <c:f>データシート!$A$36</c:f>
              <c:strCache>
                <c:ptCount val="1"/>
                <c:pt idx="0">
                  <c:v>仙北市病院事業会計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4.67</c:v>
                </c:pt>
                <c:pt idx="1">
                  <c:v>#N/A</c:v>
                </c:pt>
                <c:pt idx="2">
                  <c:v>5.58</c:v>
                </c:pt>
                <c:pt idx="3">
                  <c:v>#N/A</c:v>
                </c:pt>
                <c:pt idx="4">
                  <c:v>5.93</c:v>
                </c:pt>
                <c:pt idx="5">
                  <c:v>#N/A</c:v>
                </c:pt>
                <c:pt idx="6">
                  <c:v>5.41</c:v>
                </c:pt>
                <c:pt idx="7">
                  <c:v>#N/A</c:v>
                </c:pt>
                <c:pt idx="8">
                  <c:v>3.97</c:v>
                </c:pt>
                <c:pt idx="9">
                  <c:v>#N/A</c:v>
                </c:pt>
              </c:numCache>
            </c:numRef>
          </c:val>
          <c:extLst>
            <c:ext xmlns:c16="http://schemas.microsoft.com/office/drawing/2014/chart" uri="{C3380CC4-5D6E-409C-BE32-E72D297353CC}">
              <c16:uniqueId val="{00000009-1319-404B-9C5B-CD2908B0571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2210</c:v>
                </c:pt>
                <c:pt idx="5">
                  <c:v>2153</c:v>
                </c:pt>
                <c:pt idx="8">
                  <c:v>2243</c:v>
                </c:pt>
                <c:pt idx="11">
                  <c:v>2216</c:v>
                </c:pt>
                <c:pt idx="14">
                  <c:v>2196</c:v>
                </c:pt>
              </c:numCache>
            </c:numRef>
          </c:val>
          <c:extLst>
            <c:ext xmlns:c16="http://schemas.microsoft.com/office/drawing/2014/chart" uri="{C3380CC4-5D6E-409C-BE32-E72D297353CC}">
              <c16:uniqueId val="{00000000-482B-47A8-8CDB-CCFEAD8AEDF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482B-47A8-8CDB-CCFEAD8AEDF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22</c:v>
                </c:pt>
                <c:pt idx="3">
                  <c:v>19</c:v>
                </c:pt>
                <c:pt idx="6">
                  <c:v>17</c:v>
                </c:pt>
                <c:pt idx="9">
                  <c:v>16</c:v>
                </c:pt>
                <c:pt idx="12">
                  <c:v>10</c:v>
                </c:pt>
              </c:numCache>
            </c:numRef>
          </c:val>
          <c:extLst>
            <c:ext xmlns:c16="http://schemas.microsoft.com/office/drawing/2014/chart" uri="{C3380CC4-5D6E-409C-BE32-E72D297353CC}">
              <c16:uniqueId val="{00000002-482B-47A8-8CDB-CCFEAD8AEDF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c:v>
                </c:pt>
                <c:pt idx="3">
                  <c:v>10</c:v>
                </c:pt>
                <c:pt idx="6">
                  <c:v>7</c:v>
                </c:pt>
                <c:pt idx="9">
                  <c:v>6</c:v>
                </c:pt>
                <c:pt idx="12">
                  <c:v>3</c:v>
                </c:pt>
              </c:numCache>
            </c:numRef>
          </c:val>
          <c:extLst>
            <c:ext xmlns:c16="http://schemas.microsoft.com/office/drawing/2014/chart" uri="{C3380CC4-5D6E-409C-BE32-E72D297353CC}">
              <c16:uniqueId val="{00000003-482B-47A8-8CDB-CCFEAD8AEDF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793</c:v>
                </c:pt>
                <c:pt idx="3">
                  <c:v>863</c:v>
                </c:pt>
                <c:pt idx="6">
                  <c:v>1075</c:v>
                </c:pt>
                <c:pt idx="9">
                  <c:v>1063</c:v>
                </c:pt>
                <c:pt idx="12">
                  <c:v>992</c:v>
                </c:pt>
              </c:numCache>
            </c:numRef>
          </c:val>
          <c:extLst>
            <c:ext xmlns:c16="http://schemas.microsoft.com/office/drawing/2014/chart" uri="{C3380CC4-5D6E-409C-BE32-E72D297353CC}">
              <c16:uniqueId val="{00000004-482B-47A8-8CDB-CCFEAD8AEDF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2B-47A8-8CDB-CCFEAD8AEDF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2B-47A8-8CDB-CCFEAD8AEDF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2291</c:v>
                </c:pt>
                <c:pt idx="3">
                  <c:v>2159</c:v>
                </c:pt>
                <c:pt idx="6">
                  <c:v>2122</c:v>
                </c:pt>
                <c:pt idx="9">
                  <c:v>2145</c:v>
                </c:pt>
                <c:pt idx="12">
                  <c:v>2079</c:v>
                </c:pt>
              </c:numCache>
            </c:numRef>
          </c:val>
          <c:extLst>
            <c:ext xmlns:c16="http://schemas.microsoft.com/office/drawing/2014/chart" uri="{C3380CC4-5D6E-409C-BE32-E72D297353CC}">
              <c16:uniqueId val="{00000007-482B-47A8-8CDB-CCFEAD8AEDF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912</c:v>
                </c:pt>
                <c:pt idx="2">
                  <c:v>#N/A</c:v>
                </c:pt>
                <c:pt idx="3">
                  <c:v>#N/A</c:v>
                </c:pt>
                <c:pt idx="4">
                  <c:v>898</c:v>
                </c:pt>
                <c:pt idx="5">
                  <c:v>#N/A</c:v>
                </c:pt>
                <c:pt idx="6">
                  <c:v>#N/A</c:v>
                </c:pt>
                <c:pt idx="7">
                  <c:v>978</c:v>
                </c:pt>
                <c:pt idx="8">
                  <c:v>#N/A</c:v>
                </c:pt>
                <c:pt idx="9">
                  <c:v>#N/A</c:v>
                </c:pt>
                <c:pt idx="10">
                  <c:v>1014</c:v>
                </c:pt>
                <c:pt idx="11">
                  <c:v>#N/A</c:v>
                </c:pt>
                <c:pt idx="12">
                  <c:v>#N/A</c:v>
                </c:pt>
                <c:pt idx="13">
                  <c:v>889</c:v>
                </c:pt>
                <c:pt idx="14">
                  <c:v>#N/A</c:v>
                </c:pt>
              </c:numCache>
            </c:numRef>
          </c:val>
          <c:smooth val="0"/>
          <c:extLst>
            <c:ext xmlns:c16="http://schemas.microsoft.com/office/drawing/2014/chart" uri="{C3380CC4-5D6E-409C-BE32-E72D297353CC}">
              <c16:uniqueId val="{00000008-482B-47A8-8CDB-CCFEAD8AEDF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24420</c:v>
                </c:pt>
                <c:pt idx="5">
                  <c:v>23996</c:v>
                </c:pt>
                <c:pt idx="8">
                  <c:v>24076</c:v>
                </c:pt>
                <c:pt idx="11">
                  <c:v>24884</c:v>
                </c:pt>
                <c:pt idx="14">
                  <c:v>25192</c:v>
                </c:pt>
              </c:numCache>
            </c:numRef>
          </c:val>
          <c:extLst>
            <c:ext xmlns:c16="http://schemas.microsoft.com/office/drawing/2014/chart" uri="{C3380CC4-5D6E-409C-BE32-E72D297353CC}">
              <c16:uniqueId val="{00000000-71A6-4C16-A618-CC7C2F65B73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669</c:v>
                </c:pt>
                <c:pt idx="5">
                  <c:v>606</c:v>
                </c:pt>
                <c:pt idx="8">
                  <c:v>561</c:v>
                </c:pt>
                <c:pt idx="11">
                  <c:v>518</c:v>
                </c:pt>
                <c:pt idx="14">
                  <c:v>470</c:v>
                </c:pt>
              </c:numCache>
            </c:numRef>
          </c:val>
          <c:extLst>
            <c:ext xmlns:c16="http://schemas.microsoft.com/office/drawing/2014/chart" uri="{C3380CC4-5D6E-409C-BE32-E72D297353CC}">
              <c16:uniqueId val="{00000001-71A6-4C16-A618-CC7C2F65B73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3232</c:v>
                </c:pt>
                <c:pt idx="5">
                  <c:v>2381</c:v>
                </c:pt>
                <c:pt idx="8">
                  <c:v>1804</c:v>
                </c:pt>
                <c:pt idx="11">
                  <c:v>2075</c:v>
                </c:pt>
                <c:pt idx="14">
                  <c:v>2309</c:v>
                </c:pt>
              </c:numCache>
            </c:numRef>
          </c:val>
          <c:extLst>
            <c:ext xmlns:c16="http://schemas.microsoft.com/office/drawing/2014/chart" uri="{C3380CC4-5D6E-409C-BE32-E72D297353CC}">
              <c16:uniqueId val="{00000002-71A6-4C16-A618-CC7C2F65B73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1A6-4C16-A618-CC7C2F65B73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1A6-4C16-A618-CC7C2F65B73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A6-4C16-A618-CC7C2F65B73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2527</c:v>
                </c:pt>
                <c:pt idx="3">
                  <c:v>2563</c:v>
                </c:pt>
                <c:pt idx="6">
                  <c:v>2430</c:v>
                </c:pt>
                <c:pt idx="9">
                  <c:v>2482</c:v>
                </c:pt>
                <c:pt idx="12">
                  <c:v>2366</c:v>
                </c:pt>
              </c:numCache>
            </c:numRef>
          </c:val>
          <c:extLst>
            <c:ext xmlns:c16="http://schemas.microsoft.com/office/drawing/2014/chart" uri="{C3380CC4-5D6E-409C-BE32-E72D297353CC}">
              <c16:uniqueId val="{00000006-71A6-4C16-A618-CC7C2F65B73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29</c:v>
                </c:pt>
                <c:pt idx="3">
                  <c:v>20</c:v>
                </c:pt>
                <c:pt idx="6">
                  <c:v>14</c:v>
                </c:pt>
                <c:pt idx="9">
                  <c:v>7</c:v>
                </c:pt>
                <c:pt idx="12">
                  <c:v>4</c:v>
                </c:pt>
              </c:numCache>
            </c:numRef>
          </c:val>
          <c:extLst>
            <c:ext xmlns:c16="http://schemas.microsoft.com/office/drawing/2014/chart" uri="{C3380CC4-5D6E-409C-BE32-E72D297353CC}">
              <c16:uniqueId val="{00000007-71A6-4C16-A618-CC7C2F65B73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14797</c:v>
                </c:pt>
                <c:pt idx="3">
                  <c:v>14610</c:v>
                </c:pt>
                <c:pt idx="6">
                  <c:v>14451</c:v>
                </c:pt>
                <c:pt idx="9">
                  <c:v>14370</c:v>
                </c:pt>
                <c:pt idx="12">
                  <c:v>13790</c:v>
                </c:pt>
              </c:numCache>
            </c:numRef>
          </c:val>
          <c:extLst>
            <c:ext xmlns:c16="http://schemas.microsoft.com/office/drawing/2014/chart" uri="{C3380CC4-5D6E-409C-BE32-E72D297353CC}">
              <c16:uniqueId val="{00000008-71A6-4C16-A618-CC7C2F65B73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24</c:v>
                </c:pt>
                <c:pt idx="3">
                  <c:v>15</c:v>
                </c:pt>
                <c:pt idx="6">
                  <c:v>8</c:v>
                </c:pt>
                <c:pt idx="9">
                  <c:v>0</c:v>
                </c:pt>
                <c:pt idx="12">
                  <c:v>0</c:v>
                </c:pt>
              </c:numCache>
            </c:numRef>
          </c:val>
          <c:extLst>
            <c:ext xmlns:c16="http://schemas.microsoft.com/office/drawing/2014/chart" uri="{C3380CC4-5D6E-409C-BE32-E72D297353CC}">
              <c16:uniqueId val="{00000009-71A6-4C16-A618-CC7C2F65B73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19956</c:v>
                </c:pt>
                <c:pt idx="3">
                  <c:v>20327</c:v>
                </c:pt>
                <c:pt idx="6">
                  <c:v>20610</c:v>
                </c:pt>
                <c:pt idx="9">
                  <c:v>22009</c:v>
                </c:pt>
                <c:pt idx="12">
                  <c:v>23537</c:v>
                </c:pt>
              </c:numCache>
            </c:numRef>
          </c:val>
          <c:extLst>
            <c:ext xmlns:c16="http://schemas.microsoft.com/office/drawing/2014/chart" uri="{C3380CC4-5D6E-409C-BE32-E72D297353CC}">
              <c16:uniqueId val="{0000000A-71A6-4C16-A618-CC7C2F65B73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9013</c:v>
                </c:pt>
                <c:pt idx="2">
                  <c:v>#N/A</c:v>
                </c:pt>
                <c:pt idx="3">
                  <c:v>#N/A</c:v>
                </c:pt>
                <c:pt idx="4">
                  <c:v>10553</c:v>
                </c:pt>
                <c:pt idx="5">
                  <c:v>#N/A</c:v>
                </c:pt>
                <c:pt idx="6">
                  <c:v>#N/A</c:v>
                </c:pt>
                <c:pt idx="7">
                  <c:v>11070</c:v>
                </c:pt>
                <c:pt idx="8">
                  <c:v>#N/A</c:v>
                </c:pt>
                <c:pt idx="9">
                  <c:v>#N/A</c:v>
                </c:pt>
                <c:pt idx="10">
                  <c:v>11391</c:v>
                </c:pt>
                <c:pt idx="11">
                  <c:v>#N/A</c:v>
                </c:pt>
                <c:pt idx="12">
                  <c:v>#N/A</c:v>
                </c:pt>
                <c:pt idx="13">
                  <c:v>11727</c:v>
                </c:pt>
                <c:pt idx="14">
                  <c:v>#N/A</c:v>
                </c:pt>
              </c:numCache>
            </c:numRef>
          </c:val>
          <c:smooth val="0"/>
          <c:extLst>
            <c:ext xmlns:c16="http://schemas.microsoft.com/office/drawing/2014/chart" uri="{C3380CC4-5D6E-409C-BE32-E72D297353CC}">
              <c16:uniqueId val="{0000000B-71A6-4C16-A618-CC7C2F65B73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1181</c:v>
                </c:pt>
                <c:pt idx="1">
                  <c:v>1039</c:v>
                </c:pt>
                <c:pt idx="2">
                  <c:v>1036</c:v>
                </c:pt>
              </c:numCache>
            </c:numRef>
          </c:val>
          <c:extLst>
            <c:ext xmlns:c16="http://schemas.microsoft.com/office/drawing/2014/chart" uri="{C3380CC4-5D6E-409C-BE32-E72D297353CC}">
              <c16:uniqueId val="{00000000-0324-4F88-9115-0E5A4330679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0324-4F88-9115-0E5A4330679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1735</c:v>
                </c:pt>
                <c:pt idx="1">
                  <c:v>1847</c:v>
                </c:pt>
                <c:pt idx="2">
                  <c:v>1871</c:v>
                </c:pt>
              </c:numCache>
            </c:numRef>
          </c:val>
          <c:extLst>
            <c:ext xmlns:c16="http://schemas.microsoft.com/office/drawing/2014/chart" uri="{C3380CC4-5D6E-409C-BE32-E72D297353CC}">
              <c16:uniqueId val="{00000002-0324-4F88-9115-0E5A4330679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{C351E413-C5BA-4EF7-9E87-08FA02157BF2}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22A-4061-AB2F-C0CFADC8C0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{93C3222F-45A0-4870-B1CC-62862C34822E}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2A-4061-AB2F-C0CFADC8C0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{E673730D-2011-4140-ABE4-C2AB56F875FA}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2A-4061-AB2F-C0CFADC8C0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{FC085B1E-9CE3-497F-92BE-EFFD81BFEC76}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2A-4061-AB2F-C0CFADC8C0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{843C8DF0-754F-4A55-ADF5-25486F973310}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2A-4061-AB2F-C0CFADC8C0E4}"/>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{CE07AA1F-3F12-45DB-AC6E-6AC857AC8DC8}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22A-4061-AB2F-C0CFADC8C0E4}"/>
                </c:ext>
              </c:extLst>
            </c:dLbl>
            <c:dLbl>
              <c:idx val="16"/>
              <c:layout>
                <c:manualLayout>
                  <c:x val="0"/>
                  <c:y val="-1.2011775191460617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{99732FF5-F479-457E-B196-80839530F42E}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22A-4061-AB2F-C0CFADC8C0E4}"/>
                </c:ext>
              </c:extLst>
            </c:dLbl>
            <c:dLbl>
              <c:idx val="24"/>
              <c:layout>
                <c:manualLayout>
                  <c:x val="0"/>
                  <c:y val="-5.4980851282259782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{CB42DBA0-2E51-4047-B6C5-CD964AB8BB61}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22A-4061-AB2F-C0CFADC8C0E4}"/>
                </c:ext>
              </c:extLst>
            </c:dLbl>
            <c:dLbl>
              <c:idx val="32"/>
              <c:layout>
                <c:manualLayout>
                  <c:x val="0"/>
                  <c:y val="1.7510215550513648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{1DD30D22-4895-4020-921C-AE3FDD7A86BA}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22A-4061-AB2F-C0CFADC8C0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81.2</c:v>
                </c:pt>
                <c:pt idx="8">
                  <c:v>81</c:v>
                </c:pt>
                <c:pt idx="16">
                  <c:v>81.2</c:v>
                </c:pt>
                <c:pt idx="24">
                  <c:v>82.1</c:v>
                </c:pt>
                <c:pt idx="32">
                  <c:v>81.3</c:v>
                </c:pt>
              </c:numCache>
            </c:numRef>
          </c:xVal>
          <c:yVal>
            <c:numRef>
              <c:f>公会計指標分析・財政指標組合せ分析表!$BP$51:$DC$51</c:f>
              <c:numCache>
                <c:formatCode>#,##0.0;"▲ "#,##0.0</c:formatCode>
                <c:ptCount val="40"/>
                <c:pt idx="0">
                  <c:v>89.4</c:v>
                </c:pt>
                <c:pt idx="8">
                  <c:v>106.5</c:v>
                </c:pt>
                <c:pt idx="16">
                  <c:v>114.1</c:v>
                </c:pt>
                <c:pt idx="24">
                  <c:v>118.6</c:v>
                </c:pt>
                <c:pt idx="32">
                  <c:v>121.1</c:v>
                </c:pt>
              </c:numCache>
            </c:numRef>
          </c:yVal>
          <c:smooth val="0"/>
          <c:extLst>
            <c:ext xmlns:c16="http://schemas.microsoft.com/office/drawing/2014/chart" uri="{C3380CC4-5D6E-409C-BE32-E72D297353CC}">
              <c16:uniqueId val="{00000009-922A-4061-AB2F-C0CFADC8C0E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2038466254077524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{654C1016-F36E-4F09-8617-E699A2AB59F8}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22A-4061-AB2F-C0CFADC8C0E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{B7B61430-D437-4766-9948-9C6392137AF3}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2A-4061-AB2F-C0CFADC8C0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{5D8EE536-1DFB-4E1A-9612-3040E4EEEAF5}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2A-4061-AB2F-C0CFADC8C0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{253A1E5F-B9B8-4ADA-94A0-3564E86DA2C8}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2A-4061-AB2F-C0CFADC8C0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{BB32CF68-C49C-49E3-ABF1-E50A8C1D32F3}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2A-4061-AB2F-C0CFADC8C0E4}"/>
                </c:ext>
              </c:extLst>
            </c:dLbl>
            <c:dLbl>
              <c:idx val="8"/>
              <c:layout>
                <c:manualLayout>
                  <c:x val="-3.1465916546948636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{B639FC79-FB86-494E-97A6-1449EA8F74C1}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22A-4061-AB2F-C0CFADC8C0E4}"/>
                </c:ext>
              </c:extLst>
            </c:dLbl>
            <c:dLbl>
              <c:idx val="16"/>
              <c:layout>
                <c:manualLayout>
                  <c:x val="-3.2931145801268172E-2"/>
                  <c:y val="-8.0790679879832517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{4DC53FA1-4693-4C57-A103-44F611AC24E2}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22A-4061-AB2F-C0CFADC8C0E4}"/>
                </c:ext>
              </c:extLst>
            </c:dLbl>
            <c:dLbl>
              <c:idx val="24"/>
              <c:layout>
                <c:manualLayout>
                  <c:x val="-3.2015750650234161E-2"/>
                  <c:y val="-4.8687404331897867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{B1429E60-8D6F-4A02-8026-D24ED37570B3}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22A-4061-AB2F-C0CFADC8C0E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{E4C9A885-0FC9-4F36-B87C-764A377DAC4A}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22A-4061-AB2F-C0CFADC8C0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922A-4061-AB2F-C0CFADC8C0E4}"/>
            </c:ext>
          </c:extLst>
        </c:ser>
        <c:dLbls>
          <c:showLegendKey val="0"/>
          <c:showVal val="1"/>
          <c:showCatName val="0"/>
          <c:showSerName val="0"/>
          <c:showPercent val="0"/>
          <c:showBubbleSize val="0"/>
        </c:dLbls>
        <c:axId val="46179840"/>
        <c:axId val="46181760"/>
      </c:scatterChart>
      <c:valAx>
        <c:axId val="46179840"/>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{62C9DFA0-1F28-4FD6-9A5B-FF6B899F1A7A}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8A6-4451-8D39-F31EA5BD49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{102A348E-9923-4737-BD63-B0093DC478C5}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A6-4451-8D39-F31EA5BD49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{C3F8F204-D6E1-4408-9753-BE02588C6654}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A6-4451-8D39-F31EA5BD49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{53C7CA12-D7AA-4DB1-9E9E-A00825336ECB}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A6-4451-8D39-F31EA5BD49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{33F0789C-2B4A-409B-8237-04B8EF3DFEA4}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A6-4451-8D39-F31EA5BD498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{CABE1F5B-1AD9-4913-AD05-617F5E92B2FF}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8A6-4451-8D39-F31EA5BD498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{048D58B6-CF4B-468D-8B7B-ED191207C532}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8A6-4451-8D39-F31EA5BD4985}"/>
                </c:ext>
              </c:extLst>
            </c:dLbl>
            <c:dLbl>
              <c:idx val="24"/>
              <c:layout>
                <c:manualLayout>
                  <c:x val="-4.4905057365901176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{2890A0B4-6EA6-44A3-88ED-2E6A04E24956}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8A6-4451-8D39-F31EA5BD4985}"/>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{B7206261-3B99-48F3-99BD-93C93051C156}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8A6-4451-8D39-F31EA5BD49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9.5</c:v>
                </c:pt>
                <c:pt idx="16">
                  <c:v>9.3000000000000007</c:v>
                </c:pt>
                <c:pt idx="24">
                  <c:v>9.9</c:v>
                </c:pt>
                <c:pt idx="32">
                  <c:v>9.9</c:v>
                </c:pt>
              </c:numCache>
            </c:numRef>
          </c:xVal>
          <c:yVal>
            <c:numRef>
              <c:f>公会計指標分析・財政指標組合せ分析表!$BP$73:$DC$73</c:f>
              <c:numCache>
                <c:formatCode>#,##0.0;"▲ "#,##0.0</c:formatCode>
                <c:ptCount val="40"/>
                <c:pt idx="0">
                  <c:v>89.4</c:v>
                </c:pt>
                <c:pt idx="8">
                  <c:v>106.5</c:v>
                </c:pt>
                <c:pt idx="16">
                  <c:v>114.1</c:v>
                </c:pt>
                <c:pt idx="24">
                  <c:v>118.6</c:v>
                </c:pt>
                <c:pt idx="32">
                  <c:v>121.1</c:v>
                </c:pt>
              </c:numCache>
            </c:numRef>
          </c:yVal>
          <c:smooth val="0"/>
          <c:extLst>
            <c:ext xmlns:c16="http://schemas.microsoft.com/office/drawing/2014/chart" uri="{C3380CC4-5D6E-409C-BE32-E72D297353CC}">
              <c16:uniqueId val="{00000009-48A6-4451-8D39-F31EA5BD498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{57E2F406-AD73-4BA0-9009-CCDC40D5DA51}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8A6-4451-8D39-F31EA5BD498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{079EF6BC-A41C-4C0A-B550-EB4FFC376F8C}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A6-4451-8D39-F31EA5BD49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{7A163DD5-CCBC-48C4-A9AE-1D77F5002D24}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A6-4451-8D39-F31EA5BD49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{390A432B-6655-466D-BF29-4E54AA673951}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A6-4451-8D39-F31EA5BD49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{64613495-8688-42F5-BD76-12FE87646230}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A6-4451-8D39-F31EA5BD498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{C64BE223-0D51-4FEF-AB86-6C6B94EF6D2D}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8A6-4451-8D39-F31EA5BD498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{B3F95253-F475-4B9E-94E1-BE27FC91812B}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8A6-4451-8D39-F31EA5BD498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{78EB06E3-CA62-41DA-83C3-2AEDB0DFAC31}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8A6-4451-8D39-F31EA5BD498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{C8E2D925-9E60-42F7-8180-F689A4F11944}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8A6-4451-8D39-F31EA5BD49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48A6-4451-8D39-F31EA5BD4985}"/>
            </c:ext>
          </c:extLst>
        </c:ser>
        <c:dLbls>
          <c:showLegendKey val="0"/>
          <c:showVal val="1"/>
          <c:showCatName val="0"/>
          <c:showSerName val="0"/>
          <c:showPercent val="0"/>
          <c:showBubbleSize val="0"/>
        </c:dLbls>
        <c:axId val="84219776"/>
        <c:axId val="84234240"/>
      </c:scatterChart>
      <c:valAx>
        <c:axId val="84219776"/>
        <c:scaling>
          <c:orientation val="maxMin"/>
          <c:max val="11"/>
          <c:min val="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における元利償還金の減少に加え、公営企業債の元利償還金に対する繰入金について、下水道事業会計の地方公営企業法適用に伴う繰出基準額算出方法の変更により大きく減少し、実質公債費比率の分子は前年度比</a:t>
          </a:r>
          <a:r>
            <a:rPr kumimoji="1" lang="en-US" altLang="ja-JP" sz="1200">
              <a:latin typeface="ＭＳ ゴシック" pitchFamily="49" charset="-128"/>
              <a:ea typeface="ＭＳ ゴシック" pitchFamily="49" charset="-128"/>
            </a:rPr>
            <a:t>125</a:t>
          </a:r>
          <a:r>
            <a:rPr kumimoji="1" lang="ja-JP" altLang="en-US" sz="1200">
              <a:latin typeface="ＭＳ ゴシック" pitchFamily="49" charset="-128"/>
              <a:ea typeface="ＭＳ ゴシック" pitchFamily="49" charset="-128"/>
            </a:rPr>
            <a:t>百万円減少の</a:t>
          </a:r>
          <a:r>
            <a:rPr kumimoji="1" lang="en-US" altLang="ja-JP" sz="1200">
              <a:latin typeface="ＭＳ ゴシック" pitchFamily="49" charset="-128"/>
              <a:ea typeface="ＭＳ ゴシック" pitchFamily="49" charset="-128"/>
            </a:rPr>
            <a:t>889</a:t>
          </a:r>
          <a:r>
            <a:rPr kumimoji="1" lang="ja-JP" altLang="en-US" sz="1200">
              <a:latin typeface="ＭＳ ゴシック" pitchFamily="49" charset="-128"/>
              <a:ea typeface="ＭＳ ゴシック" pitchFamily="49" charset="-128"/>
            </a:rPr>
            <a:t>百万円となった。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般会計における地方債現在高のピークは令和２年度末を見込んでいるが、元利償還額については令和３年度以降増加するものと想定される。また病院事業会計における企業債償還額のピークが令和３年度になり、実質公債費比率の分子は再び増加に転じる見込みであるため、地方債の新規発行の抑制等により減少を図っていく。</a:t>
          </a:r>
          <a:endParaRPr kumimoji="1" lang="en-US" altLang="ja-JP" sz="12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本市では満期一括償還の地方債を発行していないため、減債基金残高と減債基金積立相当額に該当する数値はない。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企業債現在高の減少等に伴う公営企業債等繰入見込額の減少、ふるさと仙北応援基金の残高の増加等による充当可能基金の増加があった一方で、庁舎整備事業等大規模建設事業の実施に伴う地方債発行の増加により一般会計等に係る地方債の現在高が＋</a:t>
          </a:r>
          <a:r>
            <a:rPr kumimoji="1" lang="en-US" altLang="ja-JP" sz="1200">
              <a:latin typeface="ＭＳ ゴシック" pitchFamily="49" charset="-128"/>
              <a:ea typeface="ＭＳ ゴシック" pitchFamily="49" charset="-128"/>
            </a:rPr>
            <a:t>1,529</a:t>
          </a:r>
          <a:r>
            <a:rPr kumimoji="1" lang="ja-JP" altLang="en-US" sz="1200">
              <a:latin typeface="ＭＳ ゴシック" pitchFamily="49" charset="-128"/>
              <a:ea typeface="ＭＳ ゴシック" pitchFamily="49" charset="-128"/>
            </a:rPr>
            <a:t>百万円と大きく増加したことから将来負担比率の分子は前年度比で</a:t>
          </a:r>
          <a:r>
            <a:rPr kumimoji="1" lang="en-US" altLang="ja-JP" sz="1200">
              <a:latin typeface="ＭＳ ゴシック" pitchFamily="49" charset="-128"/>
              <a:ea typeface="ＭＳ ゴシック" pitchFamily="49" charset="-128"/>
            </a:rPr>
            <a:t>336</a:t>
          </a:r>
          <a:r>
            <a:rPr kumimoji="1" lang="ja-JP" altLang="en-US" sz="1200">
              <a:latin typeface="ＭＳ ゴシック" pitchFamily="49" charset="-128"/>
              <a:ea typeface="ＭＳ ゴシック" pitchFamily="49" charset="-128"/>
            </a:rPr>
            <a:t>百万円の増加となった。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近年地方債を活用した大規模建設事業の実施が集中したことから一般会計等に係る地方債現在高は増加基調にあったが、令和２年度末をピークと見込んでいる。また公営企業会計における大規模投資の実施も見込まれていないことから、企業会計も含めた地方債現在高は減少していくものと想定される。令和３年度以降は更に地方債の新規発行を抑制していくとともに、活用にあたっては交付税算入率等を考慮し将来負担額の低減を図っていく。</a:t>
          </a:r>
          <a:endParaRPr kumimoji="1" lang="en-US" altLang="ja-JP" sz="12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秋田県仙北市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ふるさと納税寄附金の増収に伴うふるさと仙北応援基金への積立額の増加が非常に大きく、基金全体の残高は前年度末比で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百万円となった。ふるさと仙北応援基金を除くと取崩し額は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百万円減少したが歳計剰余金処分を含む積立額も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百万円減少しており、ふるさと仙北応援基金を除く基金残高は前年度比で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残高としてはふるさと納税寄附金の増収により増加したものの、寄附金収入は安定的なものとは捉え難く、また財政調整基金については取崩し額は減少したものの残高は微減となっている。今後は更に予算見直し等を推進することで財政調整基金取崩し額を抑制し、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の確保を図る。また、ふるさと納税寄附金が使途を指定された収入であることを踏まえ当該基金については可能な限り早期に活用すべきと考える。しかし毎年度安定的に収入されるものではないため、収入状況に応じて取崩し額を調整し、コロナ禍における施策実施等に備え一定規模の残高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・仙北市ふるさと振興基金：地域住民の連帯の強化及び地域振興のための事業に充てる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・ふるさと仙北応援基金：市のまちづくりに賛同する人々の寄附金を財源として、豊かなふるさとづくりに資する事業に充てる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・仙北市公共施設等総合管理基金：公共施設等の更新、統廃合及び長寿命化等に要する経費に充てる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仙北市ふるさと振興基金について、取崩し額は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百万円となったものの、積立額は旧合併特例事業債を財源とした積立の限度額を迎えたため前年度までの積立額より大きく減少（▲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百万円となった。これにより本年度末残高は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百万円となり前年度に引き続き減少した。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ふるさと仙北応援基金について、積立の原資であるふるさと納税寄附金の収入額が前年度比＋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百万円と大きく増加したことから、積立額も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百万円となった。これに伴い取崩し額も前年度比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百万円の増となったものの、本年度末残高は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仙北市公共施設等総合管理基金について、取崩し額は前年度と同程度となった一方で積立額は過疎対策事業債（ソフト分）の配分額等の影響から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百万円減少し、本年度末残高は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仙北市ふるさと振興基金については今後追加の積立は見込んでいないため、取崩しにあたっては一層対象経費を精査のうえ行う。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仙北応援基金はふるさと納税寄附金の増収に伴い順調に増加している。原資が寄附金であることも鑑み早期に活用していく方針だが、寄附金収入については安定的なものとは言い難いことから、収入状況を勘案し一定規模を確保できるよう活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仙北市公共施設等総合管理基金については今後は取崩しを抑制し、仙北市公共施設等総合管理計画等に基づく除却や統廃合の大規模実施に備え残高の増加を図る。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特定目的基金の活用等により財政調整基金取崩し額は前年度比で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百万円と大きく減少したものの、歳計剰余金処分に係る積立も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百万円となり、積み増しには至らず残高は前年度末より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対策の実施等により歳出決算規模は大きく増加しているものの、国庫支出金や特定目的基金繰入金の活用により財政調整基金取崩し額は減少した。しかしながら、依然として財政調整基金の取崩しに依存した構造となっている。取崩し額が前年度より減少していることを踏まえても経済対策の実施等は大きな要因ではなく、経常的経費の削減が必要と考えられることから。引き続き予算の見直し等を行うことで財政調整基金に依存した予算構造から脱却し、一定規模の残高の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取崩しは行っておらず積立も利息収入分のみのため、残高としては横ばいで推移している。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大規模な繰上償還等は予定されていないことから、引き続き一定規模を確保していく。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25,310
25,219
1,093.56
26,149,214
25,717,227
408,862
11,802,748
23,537,220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田沢湖橋等の改修・改良工事のほか新角館庁舎本体工事及び外構工事等により有形固定資産が増えたことで</a:t>
          </a:r>
          <a:r>
            <a:rPr kumimoji="1" lang="ja-JP" altLang="ja-JP" sz="1100" u="none" baseline="0">
              <a:solidFill>
                <a:schemeClr val="dk1"/>
              </a:solidFill>
              <a:effectLst/>
              <a:latin typeface="+mn-lt"/>
              <a:ea typeface="+mn-ea"/>
              <a:cs typeface="+mn-cs"/>
            </a:rPr>
            <a:t>減価</a:t>
          </a:r>
          <a:r>
            <a:rPr kumimoji="1" lang="ja-JP" altLang="ja-JP" sz="1100" baseline="0">
              <a:solidFill>
                <a:schemeClr val="dk1"/>
              </a:solidFill>
              <a:effectLst/>
              <a:latin typeface="+mn-lt"/>
              <a:ea typeface="+mn-ea"/>
              <a:cs typeface="+mn-cs"/>
            </a:rPr>
            <a:t>償却率は昨年度比</a:t>
          </a:r>
          <a:r>
            <a:rPr kumimoji="1" lang="en-US" altLang="ja-JP" sz="1100" baseline="0">
              <a:solidFill>
                <a:schemeClr val="dk1"/>
              </a:solidFill>
              <a:effectLst/>
              <a:latin typeface="+mn-lt"/>
              <a:ea typeface="+mn-ea"/>
              <a:cs typeface="+mn-cs"/>
            </a:rPr>
            <a:t>0.8</a:t>
          </a:r>
          <a:r>
            <a:rPr kumimoji="1" lang="ja-JP" altLang="ja-JP" sz="1100" baseline="0">
              <a:solidFill>
                <a:schemeClr val="dk1"/>
              </a:solidFill>
              <a:effectLst/>
              <a:latin typeface="+mn-lt"/>
              <a:ea typeface="+mn-ea"/>
              <a:cs typeface="+mn-cs"/>
            </a:rPr>
            <a:t>ポイントの減となったものの依然として類似団体平均を大きく上回っている。</a:t>
          </a:r>
          <a:endParaRPr lang="ja-JP" altLang="ja-JP">
            <a:effectLst/>
          </a:endParaRPr>
        </a:p>
        <a:p>
          <a:r>
            <a:rPr kumimoji="1" lang="ja-JP" altLang="ja-JP" sz="1100" baseline="0">
              <a:solidFill>
                <a:schemeClr val="dk1"/>
              </a:solidFill>
              <a:effectLst/>
              <a:latin typeface="+mn-lt"/>
              <a:ea typeface="+mn-ea"/>
              <a:cs typeface="+mn-cs"/>
            </a:rPr>
            <a:t>　今後も仙北市公共施設等</a:t>
          </a:r>
          <a:r>
            <a:rPr kumimoji="1" lang="ja-JP" altLang="ja-JP" sz="1100" u="none" baseline="0">
              <a:solidFill>
                <a:schemeClr val="dk1"/>
              </a:solidFill>
              <a:effectLst/>
              <a:latin typeface="+mn-lt"/>
              <a:ea typeface="+mn-ea"/>
              <a:cs typeface="+mn-cs"/>
            </a:rPr>
            <a:t>総合管理計画に基づき施設の統廃合を進め、除却も視野に入れた公共施設の適正配置の実現により限られた財源を適切に長寿命化改良へ</a:t>
          </a:r>
          <a:r>
            <a:rPr kumimoji="1" lang="ja-JP" altLang="ja-JP" sz="1100" baseline="0">
              <a:solidFill>
                <a:schemeClr val="dk1"/>
              </a:solidFill>
              <a:effectLst/>
              <a:latin typeface="+mn-lt"/>
              <a:ea typeface="+mn-ea"/>
              <a:cs typeface="+mn-cs"/>
            </a:rPr>
            <a:t>活用していく。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139192</xdr:rowOff>
    </xdr:from>
    <xdr:to>
      <xdr:col>23</xdr:col>
      <xdr:colOff>136525</xdr:colOff>
      <xdr:row>32</xdr:row>
      <xdr:rowOff>69342</xdr:rowOff>
    </xdr:to>
    <xdr:sp macro="" textlink="">
      <xdr:nvSpPr>
        <xdr:cNvPr id="79" name="楕円 78"/>
        <xdr:cNvSpPr/>
      </xdr:nvSpPr>
      <xdr:spPr>
        <a:xfrm>
          <a:off x="4711700" y="62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117619</xdr:rowOff>
    </xdr:from>
    <xdr:ext cx="405111" cy="259045"/>
    <xdr:sp macro="" textlink="">
      <xdr:nvSpPr>
        <xdr:cNvPr id="80" name="有形固定資産減価償却率該当値テキスト"/>
        <xdr:cNvSpPr txBox="1"/>
      </xdr:nvSpPr>
      <xdr:spPr>
        <a:xfrm>
          <a:off x="4813300" y="620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156464</xdr:rowOff>
    </xdr:from>
    <xdr:to>
      <xdr:col>19</xdr:col>
      <xdr:colOff>187325</xdr:colOff>
      <xdr:row>32</xdr:row>
      <xdr:rowOff>86614</xdr:rowOff>
    </xdr:to>
    <xdr:sp macro="" textlink="">
      <xdr:nvSpPr>
        <xdr:cNvPr id="81" name="楕円 80"/>
        <xdr:cNvSpPr/>
      </xdr:nvSpPr>
      <xdr:spPr>
        <a:xfrm>
          <a:off x="4000500" y="62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18542</xdr:rowOff>
    </xdr:from>
    <xdr:to>
      <xdr:col>23</xdr:col>
      <xdr:colOff>85725</xdr:colOff>
      <xdr:row>32</xdr:row>
      <xdr:rowOff>35814</xdr:rowOff>
    </xdr:to>
    <xdr:cxnSp macro="">
      <xdr:nvCxnSpPr>
        <xdr:cNvPr id="82" name="直線コネクタ 81"/>
        <xdr:cNvCxnSpPr/>
      </xdr:nvCxnSpPr>
      <xdr:spPr>
        <a:xfrm flipV="1">
          <a:off x="4051300" y="6276467"/>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137033</xdr:rowOff>
    </xdr:from>
    <xdr:to>
      <xdr:col>15</xdr:col>
      <xdr:colOff>187325</xdr:colOff>
      <xdr:row>32</xdr:row>
      <xdr:rowOff>67183</xdr:rowOff>
    </xdr:to>
    <xdr:sp macro="" textlink="">
      <xdr:nvSpPr>
        <xdr:cNvPr id="83" name="楕円 82"/>
        <xdr:cNvSpPr/>
      </xdr:nvSpPr>
      <xdr:spPr>
        <a:xfrm>
          <a:off x="3238500" y="622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16383</xdr:rowOff>
    </xdr:from>
    <xdr:to>
      <xdr:col>19</xdr:col>
      <xdr:colOff>136525</xdr:colOff>
      <xdr:row>32</xdr:row>
      <xdr:rowOff>35814</xdr:rowOff>
    </xdr:to>
    <xdr:cxnSp macro="">
      <xdr:nvCxnSpPr>
        <xdr:cNvPr id="84" name="直線コネクタ 83"/>
        <xdr:cNvCxnSpPr/>
      </xdr:nvCxnSpPr>
      <xdr:spPr>
        <a:xfrm>
          <a:off x="3289300" y="6274308"/>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132715</xdr:rowOff>
    </xdr:from>
    <xdr:to>
      <xdr:col>11</xdr:col>
      <xdr:colOff>187325</xdr:colOff>
      <xdr:row>32</xdr:row>
      <xdr:rowOff>62865</xdr:rowOff>
    </xdr:to>
    <xdr:sp macro="" textlink="">
      <xdr:nvSpPr>
        <xdr:cNvPr id="85" name="楕円 84"/>
        <xdr:cNvSpPr/>
      </xdr:nvSpPr>
      <xdr:spPr>
        <a:xfrm>
          <a:off x="2476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12065</xdr:rowOff>
    </xdr:from>
    <xdr:to>
      <xdr:col>15</xdr:col>
      <xdr:colOff>136525</xdr:colOff>
      <xdr:row>32</xdr:row>
      <xdr:rowOff>16383</xdr:rowOff>
    </xdr:to>
    <xdr:cxnSp macro="">
      <xdr:nvCxnSpPr>
        <xdr:cNvPr id="86" name="直線コネクタ 85"/>
        <xdr:cNvCxnSpPr/>
      </xdr:nvCxnSpPr>
      <xdr:spPr>
        <a:xfrm>
          <a:off x="2527300" y="6269990"/>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137033</xdr:rowOff>
    </xdr:from>
    <xdr:to>
      <xdr:col>7</xdr:col>
      <xdr:colOff>187325</xdr:colOff>
      <xdr:row>32</xdr:row>
      <xdr:rowOff>67183</xdr:rowOff>
    </xdr:to>
    <xdr:sp macro="" textlink="">
      <xdr:nvSpPr>
        <xdr:cNvPr id="87" name="楕円 86"/>
        <xdr:cNvSpPr/>
      </xdr:nvSpPr>
      <xdr:spPr>
        <a:xfrm>
          <a:off x="1714500" y="622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12065</xdr:rowOff>
    </xdr:from>
    <xdr:to>
      <xdr:col>11</xdr:col>
      <xdr:colOff>136525</xdr:colOff>
      <xdr:row>32</xdr:row>
      <xdr:rowOff>16383</xdr:rowOff>
    </xdr:to>
    <xdr:cxnSp macro="">
      <xdr:nvCxnSpPr>
        <xdr:cNvPr id="88" name="直線コネクタ 87"/>
        <xdr:cNvCxnSpPr/>
      </xdr:nvCxnSpPr>
      <xdr:spPr>
        <a:xfrm flipV="1">
          <a:off x="1765300" y="6269990"/>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9" name="n_1aveValue有形固定資産減価償却率"/>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1" name="n_3aveValue有形固定資産減価償却率"/>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2" name="n_4aveValue有形固定資産減価償却率"/>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77741</xdr:rowOff>
    </xdr:from>
    <xdr:ext cx="405111" cy="259045"/>
    <xdr:sp macro="" textlink="">
      <xdr:nvSpPr>
        <xdr:cNvPr id="93" name="n_1mainValue有形固定資産減価償却率"/>
        <xdr:cNvSpPr txBox="1"/>
      </xdr:nvSpPr>
      <xdr:spPr>
        <a:xfrm>
          <a:off x="3836044" y="633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58310</xdr:rowOff>
    </xdr:from>
    <xdr:ext cx="405111" cy="259045"/>
    <xdr:sp macro="" textlink="">
      <xdr:nvSpPr>
        <xdr:cNvPr id="94" name="n_2mainValue有形固定資産減価償却率"/>
        <xdr:cNvSpPr txBox="1"/>
      </xdr:nvSpPr>
      <xdr:spPr>
        <a:xfrm>
          <a:off x="3086744" y="6316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53992</xdr:rowOff>
    </xdr:from>
    <xdr:ext cx="405111" cy="259045"/>
    <xdr:sp macro="" textlink="">
      <xdr:nvSpPr>
        <xdr:cNvPr id="95" name="n_3mainValue有形固定資産減価償却率"/>
        <xdr:cNvSpPr txBox="1"/>
      </xdr:nvSpPr>
      <xdr:spPr>
        <a:xfrm>
          <a:off x="2324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58310</xdr:rowOff>
    </xdr:from>
    <xdr:ext cx="405111" cy="259045"/>
    <xdr:sp macro="" textlink="">
      <xdr:nvSpPr>
        <xdr:cNvPr id="96" name="n_4mainValue有形固定資産減価償却率"/>
        <xdr:cNvSpPr txBox="1"/>
      </xdr:nvSpPr>
      <xdr:spPr>
        <a:xfrm>
          <a:off x="1562744" y="6316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[ 1,075.2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u="none">
              <a:solidFill>
                <a:schemeClr val="dk1"/>
              </a:solidFill>
              <a:effectLst/>
              <a:latin typeface="+mn-lt"/>
              <a:ea typeface="+mn-ea"/>
              <a:cs typeface="+mn-cs"/>
            </a:rPr>
            <a:t>　充当可能財源が増となった一方で、</a:t>
          </a:r>
          <a:r>
            <a:rPr kumimoji="1" lang="ja-JP" altLang="ja-JP" sz="900" u="none" baseline="0">
              <a:solidFill>
                <a:schemeClr val="dk1"/>
              </a:solidFill>
              <a:effectLst/>
              <a:latin typeface="+mn-lt"/>
              <a:ea typeface="+mn-ea"/>
              <a:cs typeface="+mn-cs"/>
            </a:rPr>
            <a:t>新角館庁舎本体工事及び外構工事</a:t>
          </a:r>
          <a:r>
            <a:rPr kumimoji="1" lang="ja-JP" altLang="ja-JP" sz="900" u="none">
              <a:solidFill>
                <a:schemeClr val="dk1"/>
              </a:solidFill>
              <a:effectLst/>
              <a:latin typeface="+mn-lt"/>
              <a:ea typeface="+mn-ea"/>
              <a:cs typeface="+mn-cs"/>
            </a:rPr>
            <a:t>の実施等により将来負担額は充当可能財源を大きく上回る値となったため、これらを算出元とした債務償還比率の分子は前年度より増加となっている。分母の算出に係る経常経費充当財源の減により結果として前年度比△</a:t>
          </a:r>
          <a:r>
            <a:rPr kumimoji="1" lang="en-US" altLang="ja-JP" sz="900" u="none">
              <a:solidFill>
                <a:schemeClr val="dk1"/>
              </a:solidFill>
              <a:effectLst/>
              <a:latin typeface="+mn-lt"/>
              <a:ea typeface="+mn-ea"/>
              <a:cs typeface="+mn-cs"/>
            </a:rPr>
            <a:t>66.6</a:t>
          </a:r>
          <a:r>
            <a:rPr kumimoji="1" lang="ja-JP" altLang="ja-JP" sz="900" u="none">
              <a:solidFill>
                <a:schemeClr val="dk1"/>
              </a:solidFill>
              <a:effectLst/>
              <a:latin typeface="+mn-lt"/>
              <a:ea typeface="+mn-ea"/>
              <a:cs typeface="+mn-cs"/>
            </a:rPr>
            <a:t>ポイントの減となった。しかし、令和２年度は地方債発行を伴う</a:t>
          </a:r>
          <a:r>
            <a:rPr kumimoji="1" lang="ja-JP" altLang="ja-JP" sz="900" u="none" baseline="0">
              <a:solidFill>
                <a:schemeClr val="dk1"/>
              </a:solidFill>
              <a:effectLst/>
              <a:latin typeface="+mn-lt"/>
              <a:ea typeface="+mn-ea"/>
              <a:cs typeface="+mn-cs"/>
            </a:rPr>
            <a:t>新角館庁舎本体工事及び外構工事</a:t>
          </a:r>
          <a:r>
            <a:rPr kumimoji="1" lang="ja-JP" altLang="ja-JP" sz="900" u="none">
              <a:solidFill>
                <a:schemeClr val="dk1"/>
              </a:solidFill>
              <a:effectLst/>
              <a:latin typeface="+mn-lt"/>
              <a:ea typeface="+mn-ea"/>
              <a:cs typeface="+mn-cs"/>
            </a:rPr>
            <a:t>が終了したことで地方債残高はピークとなっているため、令和</a:t>
          </a:r>
          <a:r>
            <a:rPr kumimoji="1" lang="en-US" altLang="ja-JP" sz="900" u="none">
              <a:solidFill>
                <a:schemeClr val="dk1"/>
              </a:solidFill>
              <a:effectLst/>
              <a:latin typeface="+mn-lt"/>
              <a:ea typeface="+mn-ea"/>
              <a:cs typeface="+mn-cs"/>
            </a:rPr>
            <a:t>3</a:t>
          </a:r>
          <a:r>
            <a:rPr kumimoji="1" lang="ja-JP" altLang="ja-JP" sz="900" u="none">
              <a:solidFill>
                <a:schemeClr val="dk1"/>
              </a:solidFill>
              <a:effectLst/>
              <a:latin typeface="+mn-lt"/>
              <a:ea typeface="+mn-ea"/>
              <a:cs typeface="+mn-cs"/>
            </a:rPr>
            <a:t>年度以降の比率は減少すると見込まれる。</a:t>
          </a:r>
          <a:endParaRPr lang="ja-JP" altLang="ja-JP" sz="900" u="none">
            <a:effectLst/>
          </a:endParaRPr>
        </a:p>
        <a:p>
          <a:r>
            <a:rPr kumimoji="1" lang="ja-JP" altLang="ja-JP" sz="900" u="none">
              <a:solidFill>
                <a:schemeClr val="dk1"/>
              </a:solidFill>
              <a:effectLst/>
              <a:latin typeface="+mn-lt"/>
              <a:ea typeface="+mn-ea"/>
              <a:cs typeface="+mn-cs"/>
            </a:rPr>
            <a:t>　今後も引き続き事務事業の見直しを行い経常経費の削減と投資的経費の精査を図る。</a:t>
          </a:r>
          <a:endParaRPr lang="ja-JP" altLang="ja-JP" sz="900" u="none">
            <a:effectLst/>
          </a:endParaRPr>
        </a:p>
        <a:p>
          <a:endParaRPr kumimoji="1" lang="ja-JP" altLang="en-US" sz="1100" u="none">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58112</xdr:rowOff>
    </xdr:from>
    <xdr:to>
      <xdr:col>76</xdr:col>
      <xdr:colOff>73025</xdr:colOff>
      <xdr:row>32</xdr:row>
      <xdr:rowOff>159712</xdr:rowOff>
    </xdr:to>
    <xdr:sp macro="" textlink="">
      <xdr:nvSpPr>
        <xdr:cNvPr id="143" name="楕円 142"/>
        <xdr:cNvSpPr/>
      </xdr:nvSpPr>
      <xdr:spPr>
        <a:xfrm>
          <a:off x="14744700" y="631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36539</xdr:rowOff>
    </xdr:from>
    <xdr:ext cx="560923" cy="259045"/>
    <xdr:sp macro="" textlink="">
      <xdr:nvSpPr>
        <xdr:cNvPr id="144" name="債務償還比率該当値テキスト"/>
        <xdr:cNvSpPr txBox="1"/>
      </xdr:nvSpPr>
      <xdr:spPr>
        <a:xfrm>
          <a:off x="14846300" y="629446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126583</xdr:rowOff>
    </xdr:from>
    <xdr:to>
      <xdr:col>72</xdr:col>
      <xdr:colOff>123825</xdr:colOff>
      <xdr:row>33</xdr:row>
      <xdr:rowOff>56733</xdr:rowOff>
    </xdr:to>
    <xdr:sp macro="" textlink="">
      <xdr:nvSpPr>
        <xdr:cNvPr id="145" name="楕円 144"/>
        <xdr:cNvSpPr/>
      </xdr:nvSpPr>
      <xdr:spPr>
        <a:xfrm>
          <a:off x="14033500" y="638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108912</xdr:rowOff>
    </xdr:from>
    <xdr:to>
      <xdr:col>76</xdr:col>
      <xdr:colOff>22225</xdr:colOff>
      <xdr:row>33</xdr:row>
      <xdr:rowOff>5933</xdr:rowOff>
    </xdr:to>
    <xdr:cxnSp macro="">
      <xdr:nvCxnSpPr>
        <xdr:cNvPr id="146" name="直線コネクタ 145"/>
        <xdr:cNvCxnSpPr/>
      </xdr:nvCxnSpPr>
      <xdr:spPr>
        <a:xfrm flipV="1">
          <a:off x="14084300" y="6366837"/>
          <a:ext cx="711200" cy="6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125966</xdr:rowOff>
    </xdr:from>
    <xdr:to>
      <xdr:col>68</xdr:col>
      <xdr:colOff>123825</xdr:colOff>
      <xdr:row>33</xdr:row>
      <xdr:rowOff>56116</xdr:rowOff>
    </xdr:to>
    <xdr:sp macro="" textlink="">
      <xdr:nvSpPr>
        <xdr:cNvPr id="147" name="楕円 146"/>
        <xdr:cNvSpPr/>
      </xdr:nvSpPr>
      <xdr:spPr>
        <a:xfrm>
          <a:off x="13271500" y="63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5316</xdr:rowOff>
    </xdr:from>
    <xdr:to>
      <xdr:col>72</xdr:col>
      <xdr:colOff>73025</xdr:colOff>
      <xdr:row>33</xdr:row>
      <xdr:rowOff>5933</xdr:rowOff>
    </xdr:to>
    <xdr:cxnSp macro="">
      <xdr:nvCxnSpPr>
        <xdr:cNvPr id="148" name="直線コネクタ 147"/>
        <xdr:cNvCxnSpPr/>
      </xdr:nvCxnSpPr>
      <xdr:spPr>
        <a:xfrm>
          <a:off x="13322300" y="6434691"/>
          <a:ext cx="762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159343</xdr:rowOff>
    </xdr:from>
    <xdr:to>
      <xdr:col>64</xdr:col>
      <xdr:colOff>123825</xdr:colOff>
      <xdr:row>32</xdr:row>
      <xdr:rowOff>89493</xdr:rowOff>
    </xdr:to>
    <xdr:sp macro="" textlink="">
      <xdr:nvSpPr>
        <xdr:cNvPr id="149" name="楕円 148"/>
        <xdr:cNvSpPr/>
      </xdr:nvSpPr>
      <xdr:spPr>
        <a:xfrm>
          <a:off x="12509500" y="624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38693</xdr:rowOff>
    </xdr:from>
    <xdr:to>
      <xdr:col>68</xdr:col>
      <xdr:colOff>73025</xdr:colOff>
      <xdr:row>33</xdr:row>
      <xdr:rowOff>5316</xdr:rowOff>
    </xdr:to>
    <xdr:cxnSp macro="">
      <xdr:nvCxnSpPr>
        <xdr:cNvPr id="150" name="直線コネクタ 149"/>
        <xdr:cNvCxnSpPr/>
      </xdr:nvCxnSpPr>
      <xdr:spPr>
        <a:xfrm>
          <a:off x="12560300" y="6296618"/>
          <a:ext cx="762000" cy="13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43065</xdr:rowOff>
    </xdr:from>
    <xdr:to>
      <xdr:col>60</xdr:col>
      <xdr:colOff>123825</xdr:colOff>
      <xdr:row>31</xdr:row>
      <xdr:rowOff>144665</xdr:rowOff>
    </xdr:to>
    <xdr:sp macro="" textlink="">
      <xdr:nvSpPr>
        <xdr:cNvPr id="151" name="楕円 150"/>
        <xdr:cNvSpPr/>
      </xdr:nvSpPr>
      <xdr:spPr>
        <a:xfrm>
          <a:off x="11747500" y="61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93865</xdr:rowOff>
    </xdr:from>
    <xdr:to>
      <xdr:col>64</xdr:col>
      <xdr:colOff>73025</xdr:colOff>
      <xdr:row>32</xdr:row>
      <xdr:rowOff>38693</xdr:rowOff>
    </xdr:to>
    <xdr:cxnSp macro="">
      <xdr:nvCxnSpPr>
        <xdr:cNvPr id="152" name="直線コネクタ 151"/>
        <xdr:cNvCxnSpPr/>
      </xdr:nvCxnSpPr>
      <xdr:spPr>
        <a:xfrm>
          <a:off x="11798300" y="6180340"/>
          <a:ext cx="762000" cy="11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xdr:cNvSpPr txBox="1"/>
      </xdr:nvSpPr>
      <xdr:spPr>
        <a:xfrm>
          <a:off x="130874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47860</xdr:rowOff>
    </xdr:from>
    <xdr:ext cx="560923" cy="259045"/>
    <xdr:sp macro="" textlink="">
      <xdr:nvSpPr>
        <xdr:cNvPr id="157" name="n_1mainValue債務償還比率"/>
        <xdr:cNvSpPr txBox="1"/>
      </xdr:nvSpPr>
      <xdr:spPr>
        <a:xfrm>
          <a:off x="13791138" y="64772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47243</xdr:rowOff>
    </xdr:from>
    <xdr:ext cx="560923" cy="259045"/>
    <xdr:sp macro="" textlink="">
      <xdr:nvSpPr>
        <xdr:cNvPr id="158" name="n_2mainValue債務償還比率"/>
        <xdr:cNvSpPr txBox="1"/>
      </xdr:nvSpPr>
      <xdr:spPr>
        <a:xfrm>
          <a:off x="13041838" y="64766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80620</xdr:rowOff>
    </xdr:from>
    <xdr:ext cx="560923" cy="259045"/>
    <xdr:sp macro="" textlink="">
      <xdr:nvSpPr>
        <xdr:cNvPr id="159" name="n_3mainValue債務償還比率"/>
        <xdr:cNvSpPr txBox="1"/>
      </xdr:nvSpPr>
      <xdr:spPr>
        <a:xfrm>
          <a:off x="12279838" y="63385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135792</xdr:rowOff>
    </xdr:from>
    <xdr:ext cx="469744" cy="259045"/>
    <xdr:sp macro="" textlink="">
      <xdr:nvSpPr>
        <xdr:cNvPr id="160" name="n_4mainValue債務償還比率"/>
        <xdr:cNvSpPr txBox="1"/>
      </xdr:nvSpPr>
      <xdr:spPr>
        <a:xfrm>
          <a:off x="11563427" y="622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25,310
25,219
1,093.56
26,149,214
25,717,227
408,862
11,802,748
23,537,220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55880</xdr:rowOff>
    </xdr:from>
    <xdr:to>
      <xdr:col>24</xdr:col>
      <xdr:colOff>114300</xdr:colOff>
      <xdr:row>41</xdr:row>
      <xdr:rowOff>157480</xdr:rowOff>
    </xdr:to>
    <xdr:sp macro="" textlink="">
      <xdr:nvSpPr>
        <xdr:cNvPr id="73" name="楕円 72"/>
        <xdr:cNvSpPr/>
      </xdr:nvSpPr>
      <xdr:spPr>
        <a:xfrm>
          <a:off x="45847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142257</xdr:rowOff>
    </xdr:from>
    <xdr:ext cx="405111" cy="259045"/>
    <xdr:sp macro="" textlink="">
      <xdr:nvSpPr>
        <xdr:cNvPr id="74" name="【道路】&#10;有形固定資産減価償却率該当値テキスト"/>
        <xdr:cNvSpPr txBox="1"/>
      </xdr:nvSpPr>
      <xdr:spPr>
        <a:xfrm>
          <a:off x="4673600" y="700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50165</xdr:rowOff>
    </xdr:from>
    <xdr:to>
      <xdr:col>20</xdr:col>
      <xdr:colOff>38100</xdr:colOff>
      <xdr:row>41</xdr:row>
      <xdr:rowOff>151765</xdr:rowOff>
    </xdr:to>
    <xdr:sp macro="" textlink="">
      <xdr:nvSpPr>
        <xdr:cNvPr id="75" name="楕円 74"/>
        <xdr:cNvSpPr/>
      </xdr:nvSpPr>
      <xdr:spPr>
        <a:xfrm>
          <a:off x="3746500" y="70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100965</xdr:rowOff>
    </xdr:from>
    <xdr:to>
      <xdr:col>24</xdr:col>
      <xdr:colOff>63500</xdr:colOff>
      <xdr:row>41</xdr:row>
      <xdr:rowOff>106680</xdr:rowOff>
    </xdr:to>
    <xdr:cxnSp macro="">
      <xdr:nvCxnSpPr>
        <xdr:cNvPr id="76" name="直線コネクタ 75"/>
        <xdr:cNvCxnSpPr/>
      </xdr:nvCxnSpPr>
      <xdr:spPr>
        <a:xfrm>
          <a:off x="3797300" y="71304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46355</xdr:rowOff>
    </xdr:from>
    <xdr:to>
      <xdr:col>15</xdr:col>
      <xdr:colOff>101600</xdr:colOff>
      <xdr:row>41</xdr:row>
      <xdr:rowOff>147955</xdr:rowOff>
    </xdr:to>
    <xdr:sp macro="" textlink="">
      <xdr:nvSpPr>
        <xdr:cNvPr id="77" name="楕円 76"/>
        <xdr:cNvSpPr/>
      </xdr:nvSpPr>
      <xdr:spPr>
        <a:xfrm>
          <a:off x="28575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97155</xdr:rowOff>
    </xdr:from>
    <xdr:to>
      <xdr:col>19</xdr:col>
      <xdr:colOff>177800</xdr:colOff>
      <xdr:row>41</xdr:row>
      <xdr:rowOff>100965</xdr:rowOff>
    </xdr:to>
    <xdr:cxnSp macro="">
      <xdr:nvCxnSpPr>
        <xdr:cNvPr id="78" name="直線コネクタ 77"/>
        <xdr:cNvCxnSpPr/>
      </xdr:nvCxnSpPr>
      <xdr:spPr>
        <a:xfrm>
          <a:off x="2908300" y="71266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42545</xdr:rowOff>
    </xdr:from>
    <xdr:to>
      <xdr:col>10</xdr:col>
      <xdr:colOff>165100</xdr:colOff>
      <xdr:row>41</xdr:row>
      <xdr:rowOff>144145</xdr:rowOff>
    </xdr:to>
    <xdr:sp macro="" textlink="">
      <xdr:nvSpPr>
        <xdr:cNvPr id="79" name="楕円 78"/>
        <xdr:cNvSpPr/>
      </xdr:nvSpPr>
      <xdr:spPr>
        <a:xfrm>
          <a:off x="1968500" y="70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93345</xdr:rowOff>
    </xdr:from>
    <xdr:to>
      <xdr:col>15</xdr:col>
      <xdr:colOff>50800</xdr:colOff>
      <xdr:row>41</xdr:row>
      <xdr:rowOff>97155</xdr:rowOff>
    </xdr:to>
    <xdr:cxnSp macro="">
      <xdr:nvCxnSpPr>
        <xdr:cNvPr id="80" name="直線コネクタ 79"/>
        <xdr:cNvCxnSpPr/>
      </xdr:nvCxnSpPr>
      <xdr:spPr>
        <a:xfrm>
          <a:off x="2019300" y="71227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63500</xdr:rowOff>
    </xdr:from>
    <xdr:to>
      <xdr:col>6</xdr:col>
      <xdr:colOff>38100</xdr:colOff>
      <xdr:row>41</xdr:row>
      <xdr:rowOff>165100</xdr:rowOff>
    </xdr:to>
    <xdr:sp macro="" textlink="">
      <xdr:nvSpPr>
        <xdr:cNvPr id="81" name="楕円 80"/>
        <xdr:cNvSpPr/>
      </xdr:nvSpPr>
      <xdr:spPr>
        <a:xfrm>
          <a:off x="1079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93345</xdr:rowOff>
    </xdr:from>
    <xdr:to>
      <xdr:col>10</xdr:col>
      <xdr:colOff>114300</xdr:colOff>
      <xdr:row>41</xdr:row>
      <xdr:rowOff>114300</xdr:rowOff>
    </xdr:to>
    <xdr:cxnSp macro="">
      <xdr:nvCxnSpPr>
        <xdr:cNvPr id="82" name="直線コネクタ 81"/>
        <xdr:cNvCxnSpPr/>
      </xdr:nvCxnSpPr>
      <xdr:spPr>
        <a:xfrm flipV="1">
          <a:off x="1130300" y="71227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6" name="n_4aveValue【道路】&#10;有形固定資産減価償却率"/>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142892</xdr:rowOff>
    </xdr:from>
    <xdr:ext cx="405111" cy="259045"/>
    <xdr:sp macro="" textlink="">
      <xdr:nvSpPr>
        <xdr:cNvPr id="87" name="n_1mainValue【道路】&#10;有形固定資産減価償却率"/>
        <xdr:cNvSpPr txBox="1"/>
      </xdr:nvSpPr>
      <xdr:spPr>
        <a:xfrm>
          <a:off x="3582044"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139082</xdr:rowOff>
    </xdr:from>
    <xdr:ext cx="405111" cy="259045"/>
    <xdr:sp macro="" textlink="">
      <xdr:nvSpPr>
        <xdr:cNvPr id="88" name="n_2mainValue【道路】&#10;有形固定資産減価償却率"/>
        <xdr:cNvSpPr txBox="1"/>
      </xdr:nvSpPr>
      <xdr:spPr>
        <a:xfrm>
          <a:off x="2705744"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135272</xdr:rowOff>
    </xdr:from>
    <xdr:ext cx="405111" cy="259045"/>
    <xdr:sp macro="" textlink="">
      <xdr:nvSpPr>
        <xdr:cNvPr id="89" name="n_3mainValue【道路】&#10;有形固定資産減価償却率"/>
        <xdr:cNvSpPr txBox="1"/>
      </xdr:nvSpPr>
      <xdr:spPr>
        <a:xfrm>
          <a:off x="1816744"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156227</xdr:rowOff>
    </xdr:from>
    <xdr:ext cx="405111" cy="259045"/>
    <xdr:sp macro="" textlink="">
      <xdr:nvSpPr>
        <xdr:cNvPr id="90" name="n_4mainValue【道路】&#10;有形固定資産減価償却率"/>
        <xdr:cNvSpPr txBox="1"/>
      </xdr:nvSpPr>
      <xdr:spPr>
        <a:xfrm>
          <a:off x="927744"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7558</xdr:rowOff>
    </xdr:from>
    <xdr:to>
      <xdr:col>55</xdr:col>
      <xdr:colOff>50800</xdr:colOff>
      <xdr:row>40</xdr:row>
      <xdr:rowOff>109158</xdr:rowOff>
    </xdr:to>
    <xdr:sp macro="" textlink="">
      <xdr:nvSpPr>
        <xdr:cNvPr id="132" name="楕円 131"/>
        <xdr:cNvSpPr/>
      </xdr:nvSpPr>
      <xdr:spPr>
        <a:xfrm>
          <a:off x="10426700" y="686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30435</xdr:rowOff>
    </xdr:from>
    <xdr:ext cx="534377" cy="259045"/>
    <xdr:sp macro="" textlink="">
      <xdr:nvSpPr>
        <xdr:cNvPr id="133" name="【道路】&#10;一人当たり延長該当値テキスト"/>
        <xdr:cNvSpPr txBox="1"/>
      </xdr:nvSpPr>
      <xdr:spPr>
        <a:xfrm>
          <a:off x="10515600" y="671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15668</xdr:rowOff>
    </xdr:from>
    <xdr:to>
      <xdr:col>50</xdr:col>
      <xdr:colOff>165100</xdr:colOff>
      <xdr:row>40</xdr:row>
      <xdr:rowOff>117268</xdr:rowOff>
    </xdr:to>
    <xdr:sp macro="" textlink="">
      <xdr:nvSpPr>
        <xdr:cNvPr id="134" name="楕円 133"/>
        <xdr:cNvSpPr/>
      </xdr:nvSpPr>
      <xdr:spPr>
        <a:xfrm>
          <a:off x="9588500" y="687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58358</xdr:rowOff>
    </xdr:from>
    <xdr:to>
      <xdr:col>55</xdr:col>
      <xdr:colOff>0</xdr:colOff>
      <xdr:row>40</xdr:row>
      <xdr:rowOff>66468</xdr:rowOff>
    </xdr:to>
    <xdr:cxnSp macro="">
      <xdr:nvCxnSpPr>
        <xdr:cNvPr id="135" name="直線コネクタ 134"/>
        <xdr:cNvCxnSpPr/>
      </xdr:nvCxnSpPr>
      <xdr:spPr>
        <a:xfrm flipV="1">
          <a:off x="9639300" y="6916358"/>
          <a:ext cx="838200" cy="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23571</xdr:rowOff>
    </xdr:from>
    <xdr:to>
      <xdr:col>46</xdr:col>
      <xdr:colOff>38100</xdr:colOff>
      <xdr:row>40</xdr:row>
      <xdr:rowOff>125171</xdr:rowOff>
    </xdr:to>
    <xdr:sp macro="" textlink="">
      <xdr:nvSpPr>
        <xdr:cNvPr id="136" name="楕円 135"/>
        <xdr:cNvSpPr/>
      </xdr:nvSpPr>
      <xdr:spPr>
        <a:xfrm>
          <a:off x="8699500" y="688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66468</xdr:rowOff>
    </xdr:from>
    <xdr:to>
      <xdr:col>50</xdr:col>
      <xdr:colOff>114300</xdr:colOff>
      <xdr:row>40</xdr:row>
      <xdr:rowOff>74371</xdr:rowOff>
    </xdr:to>
    <xdr:cxnSp macro="">
      <xdr:nvCxnSpPr>
        <xdr:cNvPr id="137" name="直線コネクタ 136"/>
        <xdr:cNvCxnSpPr/>
      </xdr:nvCxnSpPr>
      <xdr:spPr>
        <a:xfrm flipV="1">
          <a:off x="8750300" y="6924468"/>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27588</xdr:rowOff>
    </xdr:from>
    <xdr:to>
      <xdr:col>41</xdr:col>
      <xdr:colOff>101600</xdr:colOff>
      <xdr:row>40</xdr:row>
      <xdr:rowOff>129188</xdr:rowOff>
    </xdr:to>
    <xdr:sp macro="" textlink="">
      <xdr:nvSpPr>
        <xdr:cNvPr id="138" name="楕円 137"/>
        <xdr:cNvSpPr/>
      </xdr:nvSpPr>
      <xdr:spPr>
        <a:xfrm>
          <a:off x="7810500" y="688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74371</xdr:rowOff>
    </xdr:from>
    <xdr:to>
      <xdr:col>45</xdr:col>
      <xdr:colOff>177800</xdr:colOff>
      <xdr:row>40</xdr:row>
      <xdr:rowOff>78388</xdr:rowOff>
    </xdr:to>
    <xdr:cxnSp macro="">
      <xdr:nvCxnSpPr>
        <xdr:cNvPr id="139" name="直線コネクタ 138"/>
        <xdr:cNvCxnSpPr/>
      </xdr:nvCxnSpPr>
      <xdr:spPr>
        <a:xfrm flipV="1">
          <a:off x="7861300" y="6932371"/>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34653</xdr:rowOff>
    </xdr:from>
    <xdr:to>
      <xdr:col>36</xdr:col>
      <xdr:colOff>165100</xdr:colOff>
      <xdr:row>40</xdr:row>
      <xdr:rowOff>136253</xdr:rowOff>
    </xdr:to>
    <xdr:sp macro="" textlink="">
      <xdr:nvSpPr>
        <xdr:cNvPr id="140" name="楕円 139"/>
        <xdr:cNvSpPr/>
      </xdr:nvSpPr>
      <xdr:spPr>
        <a:xfrm>
          <a:off x="6921500" y="689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78388</xdr:rowOff>
    </xdr:from>
    <xdr:to>
      <xdr:col>41</xdr:col>
      <xdr:colOff>50800</xdr:colOff>
      <xdr:row>40</xdr:row>
      <xdr:rowOff>85453</xdr:rowOff>
    </xdr:to>
    <xdr:cxnSp macro="">
      <xdr:nvCxnSpPr>
        <xdr:cNvPr id="141" name="直線コネクタ 140"/>
        <xdr:cNvCxnSpPr/>
      </xdr:nvCxnSpPr>
      <xdr:spPr>
        <a:xfrm flipV="1">
          <a:off x="6972300" y="6936388"/>
          <a:ext cx="889000" cy="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133795</xdr:rowOff>
    </xdr:from>
    <xdr:ext cx="534377" cy="259045"/>
    <xdr:sp macro="" textlink="">
      <xdr:nvSpPr>
        <xdr:cNvPr id="146" name="n_1mainValue【道路】&#10;一人当たり延長"/>
        <xdr:cNvSpPr txBox="1"/>
      </xdr:nvSpPr>
      <xdr:spPr>
        <a:xfrm>
          <a:off x="9359411" y="664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141698</xdr:rowOff>
    </xdr:from>
    <xdr:ext cx="534377" cy="259045"/>
    <xdr:sp macro="" textlink="">
      <xdr:nvSpPr>
        <xdr:cNvPr id="147" name="n_2mainValue【道路】&#10;一人当たり延長"/>
        <xdr:cNvSpPr txBox="1"/>
      </xdr:nvSpPr>
      <xdr:spPr>
        <a:xfrm>
          <a:off x="8483111" y="66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145715</xdr:rowOff>
    </xdr:from>
    <xdr:ext cx="534377" cy="259045"/>
    <xdr:sp macro="" textlink="">
      <xdr:nvSpPr>
        <xdr:cNvPr id="148" name="n_3mainValue【道路】&#10;一人当たり延長"/>
        <xdr:cNvSpPr txBox="1"/>
      </xdr:nvSpPr>
      <xdr:spPr>
        <a:xfrm>
          <a:off x="7594111" y="666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152780</xdr:rowOff>
    </xdr:from>
    <xdr:ext cx="534377" cy="259045"/>
    <xdr:sp macro="" textlink="">
      <xdr:nvSpPr>
        <xdr:cNvPr id="149" name="n_4mainValue【道路】&#10;一人当たり延長"/>
        <xdr:cNvSpPr txBox="1"/>
      </xdr:nvSpPr>
      <xdr:spPr>
        <a:xfrm>
          <a:off x="6705111" y="666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156845</xdr:rowOff>
    </xdr:from>
    <xdr:to>
      <xdr:col>24</xdr:col>
      <xdr:colOff>114300</xdr:colOff>
      <xdr:row>63</xdr:row>
      <xdr:rowOff>86995</xdr:rowOff>
    </xdr:to>
    <xdr:sp macro="" textlink="">
      <xdr:nvSpPr>
        <xdr:cNvPr id="189" name="楕円 188"/>
        <xdr:cNvSpPr/>
      </xdr:nvSpPr>
      <xdr:spPr>
        <a:xfrm>
          <a:off x="45847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135272</xdr:rowOff>
    </xdr:from>
    <xdr:ext cx="405111" cy="259045"/>
    <xdr:sp macro="" textlink="">
      <xdr:nvSpPr>
        <xdr:cNvPr id="190" name="【橋りょう・トンネル】&#10;有形固定資産減価償却率該当値テキスト"/>
        <xdr:cNvSpPr txBox="1"/>
      </xdr:nvSpPr>
      <xdr:spPr>
        <a:xfrm>
          <a:off x="4673600" y="107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141605</xdr:rowOff>
    </xdr:from>
    <xdr:to>
      <xdr:col>20</xdr:col>
      <xdr:colOff>38100</xdr:colOff>
      <xdr:row>63</xdr:row>
      <xdr:rowOff>71755</xdr:rowOff>
    </xdr:to>
    <xdr:sp macro="" textlink="">
      <xdr:nvSpPr>
        <xdr:cNvPr id="191" name="楕円 190"/>
        <xdr:cNvSpPr/>
      </xdr:nvSpPr>
      <xdr:spPr>
        <a:xfrm>
          <a:off x="3746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20955</xdr:rowOff>
    </xdr:from>
    <xdr:to>
      <xdr:col>24</xdr:col>
      <xdr:colOff>63500</xdr:colOff>
      <xdr:row>63</xdr:row>
      <xdr:rowOff>36195</xdr:rowOff>
    </xdr:to>
    <xdr:cxnSp macro="">
      <xdr:nvCxnSpPr>
        <xdr:cNvPr id="192" name="直線コネクタ 191"/>
        <xdr:cNvCxnSpPr/>
      </xdr:nvCxnSpPr>
      <xdr:spPr>
        <a:xfrm>
          <a:off x="3797300" y="108223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116840</xdr:rowOff>
    </xdr:from>
    <xdr:to>
      <xdr:col>15</xdr:col>
      <xdr:colOff>101600</xdr:colOff>
      <xdr:row>63</xdr:row>
      <xdr:rowOff>46990</xdr:rowOff>
    </xdr:to>
    <xdr:sp macro="" textlink="">
      <xdr:nvSpPr>
        <xdr:cNvPr id="193" name="楕円 192"/>
        <xdr:cNvSpPr/>
      </xdr:nvSpPr>
      <xdr:spPr>
        <a:xfrm>
          <a:off x="2857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167640</xdr:rowOff>
    </xdr:from>
    <xdr:to>
      <xdr:col>19</xdr:col>
      <xdr:colOff>177800</xdr:colOff>
      <xdr:row>63</xdr:row>
      <xdr:rowOff>20955</xdr:rowOff>
    </xdr:to>
    <xdr:cxnSp macro="">
      <xdr:nvCxnSpPr>
        <xdr:cNvPr id="194" name="直線コネクタ 193"/>
        <xdr:cNvCxnSpPr/>
      </xdr:nvCxnSpPr>
      <xdr:spPr>
        <a:xfrm>
          <a:off x="2908300" y="107975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93980</xdr:rowOff>
    </xdr:from>
    <xdr:to>
      <xdr:col>10</xdr:col>
      <xdr:colOff>165100</xdr:colOff>
      <xdr:row>63</xdr:row>
      <xdr:rowOff>24130</xdr:rowOff>
    </xdr:to>
    <xdr:sp macro="" textlink="">
      <xdr:nvSpPr>
        <xdr:cNvPr id="195" name="楕円 194"/>
        <xdr:cNvSpPr/>
      </xdr:nvSpPr>
      <xdr:spPr>
        <a:xfrm>
          <a:off x="1968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144780</xdr:rowOff>
    </xdr:from>
    <xdr:to>
      <xdr:col>15</xdr:col>
      <xdr:colOff>50800</xdr:colOff>
      <xdr:row>62</xdr:row>
      <xdr:rowOff>167640</xdr:rowOff>
    </xdr:to>
    <xdr:cxnSp macro="">
      <xdr:nvCxnSpPr>
        <xdr:cNvPr id="196" name="直線コネクタ 195"/>
        <xdr:cNvCxnSpPr/>
      </xdr:nvCxnSpPr>
      <xdr:spPr>
        <a:xfrm>
          <a:off x="2019300" y="10774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71120</xdr:rowOff>
    </xdr:from>
    <xdr:to>
      <xdr:col>6</xdr:col>
      <xdr:colOff>38100</xdr:colOff>
      <xdr:row>63</xdr:row>
      <xdr:rowOff>1270</xdr:rowOff>
    </xdr:to>
    <xdr:sp macro="" textlink="">
      <xdr:nvSpPr>
        <xdr:cNvPr id="197" name="楕円 196"/>
        <xdr:cNvSpPr/>
      </xdr:nvSpPr>
      <xdr:spPr>
        <a:xfrm>
          <a:off x="1079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121920</xdr:rowOff>
    </xdr:from>
    <xdr:to>
      <xdr:col>10</xdr:col>
      <xdr:colOff>114300</xdr:colOff>
      <xdr:row>62</xdr:row>
      <xdr:rowOff>144780</xdr:rowOff>
    </xdr:to>
    <xdr:cxnSp macro="">
      <xdr:nvCxnSpPr>
        <xdr:cNvPr id="198" name="直線コネクタ 197"/>
        <xdr:cNvCxnSpPr/>
      </xdr:nvCxnSpPr>
      <xdr:spPr>
        <a:xfrm>
          <a:off x="1130300" y="10751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62882</xdr:rowOff>
    </xdr:from>
    <xdr:ext cx="405111" cy="259045"/>
    <xdr:sp macro="" textlink="">
      <xdr:nvSpPr>
        <xdr:cNvPr id="203" name="n_1mainValue【橋りょう・トンネル】&#10;有形固定資産減価償却率"/>
        <xdr:cNvSpPr txBox="1"/>
      </xdr:nvSpPr>
      <xdr:spPr>
        <a:xfrm>
          <a:off x="3582044"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38117</xdr:rowOff>
    </xdr:from>
    <xdr:ext cx="405111" cy="259045"/>
    <xdr:sp macro="" textlink="">
      <xdr:nvSpPr>
        <xdr:cNvPr id="204" name="n_2mainValue【橋りょう・トンネル】&#10;有形固定資産減価償却率"/>
        <xdr:cNvSpPr txBox="1"/>
      </xdr:nvSpPr>
      <xdr:spPr>
        <a:xfrm>
          <a:off x="27057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15257</xdr:rowOff>
    </xdr:from>
    <xdr:ext cx="405111" cy="259045"/>
    <xdr:sp macro="" textlink="">
      <xdr:nvSpPr>
        <xdr:cNvPr id="205" name="n_3mainValue【橋りょう・トンネル】&#10;有形固定資産減価償却率"/>
        <xdr:cNvSpPr txBox="1"/>
      </xdr:nvSpPr>
      <xdr:spPr>
        <a:xfrm>
          <a:off x="18167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163847</xdr:rowOff>
    </xdr:from>
    <xdr:ext cx="405111" cy="259045"/>
    <xdr:sp macro="" textlink="">
      <xdr:nvSpPr>
        <xdr:cNvPr id="206" name="n_4mainValue【橋りょう・トンネル】&#10;有形固定資産減価償却率"/>
        <xdr:cNvSpPr txBox="1"/>
      </xdr:nvSpPr>
      <xdr:spPr>
        <a:xfrm>
          <a:off x="9277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62734</xdr:rowOff>
    </xdr:from>
    <xdr:to>
      <xdr:col>55</xdr:col>
      <xdr:colOff>50800</xdr:colOff>
      <xdr:row>60</xdr:row>
      <xdr:rowOff>164334</xdr:rowOff>
    </xdr:to>
    <xdr:sp macro="" textlink="">
      <xdr:nvSpPr>
        <xdr:cNvPr id="246" name="楕円 245"/>
        <xdr:cNvSpPr/>
      </xdr:nvSpPr>
      <xdr:spPr>
        <a:xfrm>
          <a:off x="10426700" y="1034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85611</xdr:rowOff>
    </xdr:from>
    <xdr:ext cx="599010" cy="259045"/>
    <xdr:sp macro="" textlink="">
      <xdr:nvSpPr>
        <xdr:cNvPr id="247" name="【橋りょう・トンネル】&#10;一人当たり有形固定資産（償却資産）額該当値テキスト"/>
        <xdr:cNvSpPr txBox="1"/>
      </xdr:nvSpPr>
      <xdr:spPr>
        <a:xfrm>
          <a:off x="10515600" y="1020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81630</xdr:rowOff>
    </xdr:from>
    <xdr:to>
      <xdr:col>50</xdr:col>
      <xdr:colOff>165100</xdr:colOff>
      <xdr:row>61</xdr:row>
      <xdr:rowOff>11780</xdr:rowOff>
    </xdr:to>
    <xdr:sp macro="" textlink="">
      <xdr:nvSpPr>
        <xdr:cNvPr id="248" name="楕円 247"/>
        <xdr:cNvSpPr/>
      </xdr:nvSpPr>
      <xdr:spPr>
        <a:xfrm>
          <a:off x="9588500" y="103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113534</xdr:rowOff>
    </xdr:from>
    <xdr:to>
      <xdr:col>55</xdr:col>
      <xdr:colOff>0</xdr:colOff>
      <xdr:row>60</xdr:row>
      <xdr:rowOff>132430</xdr:rowOff>
    </xdr:to>
    <xdr:cxnSp macro="">
      <xdr:nvCxnSpPr>
        <xdr:cNvPr id="249" name="直線コネクタ 248"/>
        <xdr:cNvCxnSpPr/>
      </xdr:nvCxnSpPr>
      <xdr:spPr>
        <a:xfrm flipV="1">
          <a:off x="9639300" y="10400534"/>
          <a:ext cx="838200" cy="1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95114</xdr:rowOff>
    </xdr:from>
    <xdr:to>
      <xdr:col>46</xdr:col>
      <xdr:colOff>38100</xdr:colOff>
      <xdr:row>61</xdr:row>
      <xdr:rowOff>25264</xdr:rowOff>
    </xdr:to>
    <xdr:sp macro="" textlink="">
      <xdr:nvSpPr>
        <xdr:cNvPr id="250" name="楕円 249"/>
        <xdr:cNvSpPr/>
      </xdr:nvSpPr>
      <xdr:spPr>
        <a:xfrm>
          <a:off x="8699500" y="1038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132430</xdr:rowOff>
    </xdr:from>
    <xdr:to>
      <xdr:col>50</xdr:col>
      <xdr:colOff>114300</xdr:colOff>
      <xdr:row>60</xdr:row>
      <xdr:rowOff>145914</xdr:rowOff>
    </xdr:to>
    <xdr:cxnSp macro="">
      <xdr:nvCxnSpPr>
        <xdr:cNvPr id="251" name="直線コネクタ 250"/>
        <xdr:cNvCxnSpPr/>
      </xdr:nvCxnSpPr>
      <xdr:spPr>
        <a:xfrm flipV="1">
          <a:off x="8750300" y="10419430"/>
          <a:ext cx="889000" cy="1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109977</xdr:rowOff>
    </xdr:from>
    <xdr:to>
      <xdr:col>41</xdr:col>
      <xdr:colOff>101600</xdr:colOff>
      <xdr:row>61</xdr:row>
      <xdr:rowOff>40127</xdr:rowOff>
    </xdr:to>
    <xdr:sp macro="" textlink="">
      <xdr:nvSpPr>
        <xdr:cNvPr id="252" name="楕円 251"/>
        <xdr:cNvSpPr/>
      </xdr:nvSpPr>
      <xdr:spPr>
        <a:xfrm>
          <a:off x="7810500" y="1039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145914</xdr:rowOff>
    </xdr:from>
    <xdr:to>
      <xdr:col>45</xdr:col>
      <xdr:colOff>177800</xdr:colOff>
      <xdr:row>60</xdr:row>
      <xdr:rowOff>160777</xdr:rowOff>
    </xdr:to>
    <xdr:cxnSp macro="">
      <xdr:nvCxnSpPr>
        <xdr:cNvPr id="253" name="直線コネクタ 252"/>
        <xdr:cNvCxnSpPr/>
      </xdr:nvCxnSpPr>
      <xdr:spPr>
        <a:xfrm flipV="1">
          <a:off x="7861300" y="10432914"/>
          <a:ext cx="889000" cy="1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123190</xdr:rowOff>
    </xdr:from>
    <xdr:to>
      <xdr:col>36</xdr:col>
      <xdr:colOff>165100</xdr:colOff>
      <xdr:row>61</xdr:row>
      <xdr:rowOff>53340</xdr:rowOff>
    </xdr:to>
    <xdr:sp macro="" textlink="">
      <xdr:nvSpPr>
        <xdr:cNvPr id="254" name="楕円 253"/>
        <xdr:cNvSpPr/>
      </xdr:nvSpPr>
      <xdr:spPr>
        <a:xfrm>
          <a:off x="6921500" y="104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160777</xdr:rowOff>
    </xdr:from>
    <xdr:to>
      <xdr:col>41</xdr:col>
      <xdr:colOff>50800</xdr:colOff>
      <xdr:row>61</xdr:row>
      <xdr:rowOff>2540</xdr:rowOff>
    </xdr:to>
    <xdr:cxnSp macro="">
      <xdr:nvCxnSpPr>
        <xdr:cNvPr id="255" name="直線コネクタ 254"/>
        <xdr:cNvCxnSpPr/>
      </xdr:nvCxnSpPr>
      <xdr:spPr>
        <a:xfrm flipV="1">
          <a:off x="6972300" y="10447777"/>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57" name="n_2aveValue【橋りょう・トンネル】&#10;一人当たり有形固定資産（償却資産）額"/>
        <xdr:cNvSpPr txBox="1"/>
      </xdr:nvSpPr>
      <xdr:spPr>
        <a:xfrm>
          <a:off x="8450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58" name="n_3aveValue【橋りょう・トンネル】&#10;一人当たり有形固定資産（償却資産）額"/>
        <xdr:cNvSpPr txBox="1"/>
      </xdr:nvSpPr>
      <xdr:spPr>
        <a:xfrm>
          <a:off x="7561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59" name="n_4aveValue【橋りょう・トンネル】&#10;一人当たり有形固定資産（償却資産）額"/>
        <xdr:cNvSpPr txBox="1"/>
      </xdr:nvSpPr>
      <xdr:spPr>
        <a:xfrm>
          <a:off x="6672795"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28307</xdr:rowOff>
    </xdr:from>
    <xdr:ext cx="599010" cy="259045"/>
    <xdr:sp macro="" textlink="">
      <xdr:nvSpPr>
        <xdr:cNvPr id="260" name="n_1mainValue【橋りょう・トンネル】&#10;一人当たり有形固定資産（償却資産）額"/>
        <xdr:cNvSpPr txBox="1"/>
      </xdr:nvSpPr>
      <xdr:spPr>
        <a:xfrm>
          <a:off x="9327095" y="1014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41791</xdr:rowOff>
    </xdr:from>
    <xdr:ext cx="599010" cy="259045"/>
    <xdr:sp macro="" textlink="">
      <xdr:nvSpPr>
        <xdr:cNvPr id="261" name="n_2mainValue【橋りょう・トンネル】&#10;一人当たり有形固定資産（償却資産）額"/>
        <xdr:cNvSpPr txBox="1"/>
      </xdr:nvSpPr>
      <xdr:spPr>
        <a:xfrm>
          <a:off x="8450795" y="10157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56654</xdr:rowOff>
    </xdr:from>
    <xdr:ext cx="599010" cy="259045"/>
    <xdr:sp macro="" textlink="">
      <xdr:nvSpPr>
        <xdr:cNvPr id="262" name="n_3mainValue【橋りょう・トンネル】&#10;一人当たり有形固定資産（償却資産）額"/>
        <xdr:cNvSpPr txBox="1"/>
      </xdr:nvSpPr>
      <xdr:spPr>
        <a:xfrm>
          <a:off x="7561795" y="1017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69867</xdr:rowOff>
    </xdr:from>
    <xdr:ext cx="599010" cy="259045"/>
    <xdr:sp macro="" textlink="">
      <xdr:nvSpPr>
        <xdr:cNvPr id="263" name="n_4mainValue【橋りょう・トンネル】&#10;一人当たり有形固定資産（償却資産）額"/>
        <xdr:cNvSpPr txBox="1"/>
      </xdr:nvSpPr>
      <xdr:spPr>
        <a:xfrm>
          <a:off x="6672795" y="1018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116839</xdr:rowOff>
    </xdr:from>
    <xdr:to>
      <xdr:col>24</xdr:col>
      <xdr:colOff>114300</xdr:colOff>
      <xdr:row>85</xdr:row>
      <xdr:rowOff>46989</xdr:rowOff>
    </xdr:to>
    <xdr:sp macro="" textlink="">
      <xdr:nvSpPr>
        <xdr:cNvPr id="304" name="楕円 303"/>
        <xdr:cNvSpPr/>
      </xdr:nvSpPr>
      <xdr:spPr>
        <a:xfrm>
          <a:off x="45847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95266</xdr:rowOff>
    </xdr:from>
    <xdr:ext cx="405111" cy="259045"/>
    <xdr:sp macro="" textlink="">
      <xdr:nvSpPr>
        <xdr:cNvPr id="305" name="【公営住宅】&#10;有形固定資産減価償却率該当値テキスト"/>
        <xdr:cNvSpPr txBox="1"/>
      </xdr:nvSpPr>
      <xdr:spPr>
        <a:xfrm>
          <a:off x="4673600"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74930</xdr:rowOff>
    </xdr:from>
    <xdr:to>
      <xdr:col>20</xdr:col>
      <xdr:colOff>38100</xdr:colOff>
      <xdr:row>85</xdr:row>
      <xdr:rowOff>5080</xdr:rowOff>
    </xdr:to>
    <xdr:sp macro="" textlink="">
      <xdr:nvSpPr>
        <xdr:cNvPr id="306" name="楕円 305"/>
        <xdr:cNvSpPr/>
      </xdr:nvSpPr>
      <xdr:spPr>
        <a:xfrm>
          <a:off x="3746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125730</xdr:rowOff>
    </xdr:from>
    <xdr:to>
      <xdr:col>24</xdr:col>
      <xdr:colOff>63500</xdr:colOff>
      <xdr:row>84</xdr:row>
      <xdr:rowOff>167639</xdr:rowOff>
    </xdr:to>
    <xdr:cxnSp macro="">
      <xdr:nvCxnSpPr>
        <xdr:cNvPr id="307" name="直線コネクタ 306"/>
        <xdr:cNvCxnSpPr/>
      </xdr:nvCxnSpPr>
      <xdr:spPr>
        <a:xfrm>
          <a:off x="3797300" y="145275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44450</xdr:rowOff>
    </xdr:from>
    <xdr:to>
      <xdr:col>15</xdr:col>
      <xdr:colOff>101600</xdr:colOff>
      <xdr:row>84</xdr:row>
      <xdr:rowOff>146050</xdr:rowOff>
    </xdr:to>
    <xdr:sp macro="" textlink="">
      <xdr:nvSpPr>
        <xdr:cNvPr id="308" name="楕円 307"/>
        <xdr:cNvSpPr/>
      </xdr:nvSpPr>
      <xdr:spPr>
        <a:xfrm>
          <a:off x="2857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95250</xdr:rowOff>
    </xdr:from>
    <xdr:to>
      <xdr:col>19</xdr:col>
      <xdr:colOff>177800</xdr:colOff>
      <xdr:row>84</xdr:row>
      <xdr:rowOff>125730</xdr:rowOff>
    </xdr:to>
    <xdr:cxnSp macro="">
      <xdr:nvCxnSpPr>
        <xdr:cNvPr id="309" name="直線コネクタ 308"/>
        <xdr:cNvCxnSpPr/>
      </xdr:nvCxnSpPr>
      <xdr:spPr>
        <a:xfrm>
          <a:off x="2908300" y="144970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2539</xdr:rowOff>
    </xdr:from>
    <xdr:to>
      <xdr:col>10</xdr:col>
      <xdr:colOff>165100</xdr:colOff>
      <xdr:row>84</xdr:row>
      <xdr:rowOff>104139</xdr:rowOff>
    </xdr:to>
    <xdr:sp macro="" textlink="">
      <xdr:nvSpPr>
        <xdr:cNvPr id="310" name="楕円 309"/>
        <xdr:cNvSpPr/>
      </xdr:nvSpPr>
      <xdr:spPr>
        <a:xfrm>
          <a:off x="1968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53339</xdr:rowOff>
    </xdr:from>
    <xdr:to>
      <xdr:col>15</xdr:col>
      <xdr:colOff>50800</xdr:colOff>
      <xdr:row>84</xdr:row>
      <xdr:rowOff>95250</xdr:rowOff>
    </xdr:to>
    <xdr:cxnSp macro="">
      <xdr:nvCxnSpPr>
        <xdr:cNvPr id="311" name="直線コネクタ 310"/>
        <xdr:cNvCxnSpPr/>
      </xdr:nvCxnSpPr>
      <xdr:spPr>
        <a:xfrm>
          <a:off x="2019300" y="144551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139700</xdr:rowOff>
    </xdr:from>
    <xdr:to>
      <xdr:col>6</xdr:col>
      <xdr:colOff>38100</xdr:colOff>
      <xdr:row>84</xdr:row>
      <xdr:rowOff>69850</xdr:rowOff>
    </xdr:to>
    <xdr:sp macro="" textlink="">
      <xdr:nvSpPr>
        <xdr:cNvPr id="312" name="楕円 311"/>
        <xdr:cNvSpPr/>
      </xdr:nvSpPr>
      <xdr:spPr>
        <a:xfrm>
          <a:off x="1079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19050</xdr:rowOff>
    </xdr:from>
    <xdr:to>
      <xdr:col>10</xdr:col>
      <xdr:colOff>114300</xdr:colOff>
      <xdr:row>84</xdr:row>
      <xdr:rowOff>53339</xdr:rowOff>
    </xdr:to>
    <xdr:cxnSp macro="">
      <xdr:nvCxnSpPr>
        <xdr:cNvPr id="313" name="直線コネクタ 312"/>
        <xdr:cNvCxnSpPr/>
      </xdr:nvCxnSpPr>
      <xdr:spPr>
        <a:xfrm>
          <a:off x="1130300" y="144208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167657</xdr:rowOff>
    </xdr:from>
    <xdr:ext cx="405111" cy="259045"/>
    <xdr:sp macro="" textlink="">
      <xdr:nvSpPr>
        <xdr:cNvPr id="318" name="n_1mainValue【公営住宅】&#10;有形固定資産減価償却率"/>
        <xdr:cNvSpPr txBox="1"/>
      </xdr:nvSpPr>
      <xdr:spPr>
        <a:xfrm>
          <a:off x="35820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137177</xdr:rowOff>
    </xdr:from>
    <xdr:ext cx="405111" cy="259045"/>
    <xdr:sp macro="" textlink="">
      <xdr:nvSpPr>
        <xdr:cNvPr id="319" name="n_2mainValue【公営住宅】&#10;有形固定資産減価償却率"/>
        <xdr:cNvSpPr txBox="1"/>
      </xdr:nvSpPr>
      <xdr:spPr>
        <a:xfrm>
          <a:off x="2705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95266</xdr:rowOff>
    </xdr:from>
    <xdr:ext cx="405111" cy="259045"/>
    <xdr:sp macro="" textlink="">
      <xdr:nvSpPr>
        <xdr:cNvPr id="320" name="n_3mainValue【公営住宅】&#10;有形固定資産減価償却率"/>
        <xdr:cNvSpPr txBox="1"/>
      </xdr:nvSpPr>
      <xdr:spPr>
        <a:xfrm>
          <a:off x="18167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60977</xdr:rowOff>
    </xdr:from>
    <xdr:ext cx="405111" cy="259045"/>
    <xdr:sp macro="" textlink="">
      <xdr:nvSpPr>
        <xdr:cNvPr id="321" name="n_4mainValue【公営住宅】&#10;有形固定資産減価償却率"/>
        <xdr:cNvSpPr txBox="1"/>
      </xdr:nvSpPr>
      <xdr:spPr>
        <a:xfrm>
          <a:off x="9277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124461</xdr:rowOff>
    </xdr:from>
    <xdr:to>
      <xdr:col>55</xdr:col>
      <xdr:colOff>50800</xdr:colOff>
      <xdr:row>86</xdr:row>
      <xdr:rowOff>54611</xdr:rowOff>
    </xdr:to>
    <xdr:sp macro="" textlink="">
      <xdr:nvSpPr>
        <xdr:cNvPr id="359" name="楕円 358"/>
        <xdr:cNvSpPr/>
      </xdr:nvSpPr>
      <xdr:spPr>
        <a:xfrm>
          <a:off x="10426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79937</xdr:rowOff>
    </xdr:from>
    <xdr:ext cx="469744" cy="259045"/>
    <xdr:sp macro="" textlink="">
      <xdr:nvSpPr>
        <xdr:cNvPr id="360" name="【公営住宅】&#10;一人当たり面積該当値テキスト"/>
        <xdr:cNvSpPr txBox="1"/>
      </xdr:nvSpPr>
      <xdr:spPr>
        <a:xfrm>
          <a:off x="10515600" y="146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125191</xdr:rowOff>
    </xdr:from>
    <xdr:to>
      <xdr:col>50</xdr:col>
      <xdr:colOff>165100</xdr:colOff>
      <xdr:row>86</xdr:row>
      <xdr:rowOff>55341</xdr:rowOff>
    </xdr:to>
    <xdr:sp macro="" textlink="">
      <xdr:nvSpPr>
        <xdr:cNvPr id="361" name="楕円 360"/>
        <xdr:cNvSpPr/>
      </xdr:nvSpPr>
      <xdr:spPr>
        <a:xfrm>
          <a:off x="9588500" y="1469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3811</xdr:rowOff>
    </xdr:from>
    <xdr:to>
      <xdr:col>55</xdr:col>
      <xdr:colOff>0</xdr:colOff>
      <xdr:row>86</xdr:row>
      <xdr:rowOff>4541</xdr:rowOff>
    </xdr:to>
    <xdr:cxnSp macro="">
      <xdr:nvCxnSpPr>
        <xdr:cNvPr id="362" name="直線コネクタ 361"/>
        <xdr:cNvCxnSpPr/>
      </xdr:nvCxnSpPr>
      <xdr:spPr>
        <a:xfrm flipV="1">
          <a:off x="9639300" y="14748511"/>
          <a:ext cx="8382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125695</xdr:rowOff>
    </xdr:from>
    <xdr:to>
      <xdr:col>46</xdr:col>
      <xdr:colOff>38100</xdr:colOff>
      <xdr:row>86</xdr:row>
      <xdr:rowOff>55845</xdr:rowOff>
    </xdr:to>
    <xdr:sp macro="" textlink="">
      <xdr:nvSpPr>
        <xdr:cNvPr id="363" name="楕円 362"/>
        <xdr:cNvSpPr/>
      </xdr:nvSpPr>
      <xdr:spPr>
        <a:xfrm>
          <a:off x="8699500" y="146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4541</xdr:rowOff>
    </xdr:from>
    <xdr:to>
      <xdr:col>50</xdr:col>
      <xdr:colOff>114300</xdr:colOff>
      <xdr:row>86</xdr:row>
      <xdr:rowOff>5045</xdr:rowOff>
    </xdr:to>
    <xdr:cxnSp macro="">
      <xdr:nvCxnSpPr>
        <xdr:cNvPr id="364" name="直線コネクタ 363"/>
        <xdr:cNvCxnSpPr/>
      </xdr:nvCxnSpPr>
      <xdr:spPr>
        <a:xfrm flipV="1">
          <a:off x="8750300" y="14749241"/>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126335</xdr:rowOff>
    </xdr:from>
    <xdr:to>
      <xdr:col>41</xdr:col>
      <xdr:colOff>101600</xdr:colOff>
      <xdr:row>86</xdr:row>
      <xdr:rowOff>56485</xdr:rowOff>
    </xdr:to>
    <xdr:sp macro="" textlink="">
      <xdr:nvSpPr>
        <xdr:cNvPr id="365" name="楕円 364"/>
        <xdr:cNvSpPr/>
      </xdr:nvSpPr>
      <xdr:spPr>
        <a:xfrm>
          <a:off x="7810500" y="146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5045</xdr:rowOff>
    </xdr:from>
    <xdr:to>
      <xdr:col>45</xdr:col>
      <xdr:colOff>177800</xdr:colOff>
      <xdr:row>86</xdr:row>
      <xdr:rowOff>5685</xdr:rowOff>
    </xdr:to>
    <xdr:cxnSp macro="">
      <xdr:nvCxnSpPr>
        <xdr:cNvPr id="366" name="直線コネクタ 365"/>
        <xdr:cNvCxnSpPr/>
      </xdr:nvCxnSpPr>
      <xdr:spPr>
        <a:xfrm flipV="1">
          <a:off x="7861300" y="1474974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126701</xdr:rowOff>
    </xdr:from>
    <xdr:to>
      <xdr:col>36</xdr:col>
      <xdr:colOff>165100</xdr:colOff>
      <xdr:row>86</xdr:row>
      <xdr:rowOff>56851</xdr:rowOff>
    </xdr:to>
    <xdr:sp macro="" textlink="">
      <xdr:nvSpPr>
        <xdr:cNvPr id="367" name="楕円 366"/>
        <xdr:cNvSpPr/>
      </xdr:nvSpPr>
      <xdr:spPr>
        <a:xfrm>
          <a:off x="6921500" y="1469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5685</xdr:rowOff>
    </xdr:from>
    <xdr:to>
      <xdr:col>41</xdr:col>
      <xdr:colOff>50800</xdr:colOff>
      <xdr:row>86</xdr:row>
      <xdr:rowOff>6051</xdr:rowOff>
    </xdr:to>
    <xdr:cxnSp macro="">
      <xdr:nvCxnSpPr>
        <xdr:cNvPr id="368" name="直線コネクタ 367"/>
        <xdr:cNvCxnSpPr/>
      </xdr:nvCxnSpPr>
      <xdr:spPr>
        <a:xfrm flipV="1">
          <a:off x="6972300" y="1475038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46468</xdr:rowOff>
    </xdr:from>
    <xdr:ext cx="469744" cy="259045"/>
    <xdr:sp macro="" textlink="">
      <xdr:nvSpPr>
        <xdr:cNvPr id="373" name="n_1mainValue【公営住宅】&#10;一人当たり面積"/>
        <xdr:cNvSpPr txBox="1"/>
      </xdr:nvSpPr>
      <xdr:spPr>
        <a:xfrm>
          <a:off x="9391727" y="1479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46972</xdr:rowOff>
    </xdr:from>
    <xdr:ext cx="469744" cy="259045"/>
    <xdr:sp macro="" textlink="">
      <xdr:nvSpPr>
        <xdr:cNvPr id="374" name="n_2mainValue【公営住宅】&#10;一人当たり面積"/>
        <xdr:cNvSpPr txBox="1"/>
      </xdr:nvSpPr>
      <xdr:spPr>
        <a:xfrm>
          <a:off x="8515427" y="1479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47612</xdr:rowOff>
    </xdr:from>
    <xdr:ext cx="469744" cy="259045"/>
    <xdr:sp macro="" textlink="">
      <xdr:nvSpPr>
        <xdr:cNvPr id="375" name="n_3mainValue【公営住宅】&#10;一人当たり面積"/>
        <xdr:cNvSpPr txBox="1"/>
      </xdr:nvSpPr>
      <xdr:spPr>
        <a:xfrm>
          <a:off x="7626427" y="1479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47978</xdr:rowOff>
    </xdr:from>
    <xdr:ext cx="469744" cy="259045"/>
    <xdr:sp macro="" textlink="">
      <xdr:nvSpPr>
        <xdr:cNvPr id="376" name="n_4mainValue【公営住宅】&#10;一人当たり面積"/>
        <xdr:cNvSpPr txBox="1"/>
      </xdr:nvSpPr>
      <xdr:spPr>
        <a:xfrm>
          <a:off x="6737427" y="1479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3" name="【認定こども園・幼稚園・保育所】&#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131535</xdr:rowOff>
    </xdr:from>
    <xdr:to>
      <xdr:col>85</xdr:col>
      <xdr:colOff>177800</xdr:colOff>
      <xdr:row>40</xdr:row>
      <xdr:rowOff>61685</xdr:rowOff>
    </xdr:to>
    <xdr:sp macro="" textlink="">
      <xdr:nvSpPr>
        <xdr:cNvPr id="434" name="楕円 433"/>
        <xdr:cNvSpPr/>
      </xdr:nvSpPr>
      <xdr:spPr>
        <a:xfrm>
          <a:off x="162687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109962</xdr:rowOff>
    </xdr:from>
    <xdr:ext cx="405111" cy="259045"/>
    <xdr:sp macro="" textlink="">
      <xdr:nvSpPr>
        <xdr:cNvPr id="435" name="【認定こども園・幼稚園・保育所】&#10;有形固定資産減価償却率該当値テキスト"/>
        <xdr:cNvSpPr txBox="1"/>
      </xdr:nvSpPr>
      <xdr:spPr>
        <a:xfrm>
          <a:off x="16357600"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105410</xdr:rowOff>
    </xdr:from>
    <xdr:to>
      <xdr:col>81</xdr:col>
      <xdr:colOff>101600</xdr:colOff>
      <xdr:row>40</xdr:row>
      <xdr:rowOff>35560</xdr:rowOff>
    </xdr:to>
    <xdr:sp macro="" textlink="">
      <xdr:nvSpPr>
        <xdr:cNvPr id="436" name="楕円 435"/>
        <xdr:cNvSpPr/>
      </xdr:nvSpPr>
      <xdr:spPr>
        <a:xfrm>
          <a:off x="1543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156210</xdr:rowOff>
    </xdr:from>
    <xdr:to>
      <xdr:col>85</xdr:col>
      <xdr:colOff>127000</xdr:colOff>
      <xdr:row>40</xdr:row>
      <xdr:rowOff>10885</xdr:rowOff>
    </xdr:to>
    <xdr:cxnSp macro="">
      <xdr:nvCxnSpPr>
        <xdr:cNvPr id="437" name="直線コネクタ 436"/>
        <xdr:cNvCxnSpPr/>
      </xdr:nvCxnSpPr>
      <xdr:spPr>
        <a:xfrm>
          <a:off x="15481300" y="684276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56424</xdr:rowOff>
    </xdr:from>
    <xdr:to>
      <xdr:col>76</xdr:col>
      <xdr:colOff>165100</xdr:colOff>
      <xdr:row>39</xdr:row>
      <xdr:rowOff>158024</xdr:rowOff>
    </xdr:to>
    <xdr:sp macro="" textlink="">
      <xdr:nvSpPr>
        <xdr:cNvPr id="438" name="楕円 437"/>
        <xdr:cNvSpPr/>
      </xdr:nvSpPr>
      <xdr:spPr>
        <a:xfrm>
          <a:off x="14541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107224</xdr:rowOff>
    </xdr:from>
    <xdr:to>
      <xdr:col>81</xdr:col>
      <xdr:colOff>50800</xdr:colOff>
      <xdr:row>39</xdr:row>
      <xdr:rowOff>156210</xdr:rowOff>
    </xdr:to>
    <xdr:cxnSp macro="">
      <xdr:nvCxnSpPr>
        <xdr:cNvPr id="439" name="直線コネクタ 438"/>
        <xdr:cNvCxnSpPr/>
      </xdr:nvCxnSpPr>
      <xdr:spPr>
        <a:xfrm>
          <a:off x="14592300" y="679377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165826</xdr:rowOff>
    </xdr:from>
    <xdr:to>
      <xdr:col>72</xdr:col>
      <xdr:colOff>38100</xdr:colOff>
      <xdr:row>39</xdr:row>
      <xdr:rowOff>95976</xdr:rowOff>
    </xdr:to>
    <xdr:sp macro="" textlink="">
      <xdr:nvSpPr>
        <xdr:cNvPr id="440" name="楕円 439"/>
        <xdr:cNvSpPr/>
      </xdr:nvSpPr>
      <xdr:spPr>
        <a:xfrm>
          <a:off x="13652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45176</xdr:rowOff>
    </xdr:from>
    <xdr:to>
      <xdr:col>76</xdr:col>
      <xdr:colOff>114300</xdr:colOff>
      <xdr:row>39</xdr:row>
      <xdr:rowOff>107224</xdr:rowOff>
    </xdr:to>
    <xdr:cxnSp macro="">
      <xdr:nvCxnSpPr>
        <xdr:cNvPr id="441" name="直線コネクタ 440"/>
        <xdr:cNvCxnSpPr/>
      </xdr:nvCxnSpPr>
      <xdr:spPr>
        <a:xfrm>
          <a:off x="13703300" y="673172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139700</xdr:rowOff>
    </xdr:from>
    <xdr:to>
      <xdr:col>67</xdr:col>
      <xdr:colOff>101600</xdr:colOff>
      <xdr:row>39</xdr:row>
      <xdr:rowOff>69850</xdr:rowOff>
    </xdr:to>
    <xdr:sp macro="" textlink="">
      <xdr:nvSpPr>
        <xdr:cNvPr id="442" name="楕円 441"/>
        <xdr:cNvSpPr/>
      </xdr:nvSpPr>
      <xdr:spPr>
        <a:xfrm>
          <a:off x="12763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19050</xdr:rowOff>
    </xdr:from>
    <xdr:to>
      <xdr:col>71</xdr:col>
      <xdr:colOff>177800</xdr:colOff>
      <xdr:row>39</xdr:row>
      <xdr:rowOff>45176</xdr:rowOff>
    </xdr:to>
    <xdr:cxnSp macro="">
      <xdr:nvCxnSpPr>
        <xdr:cNvPr id="443" name="直線コネクタ 442"/>
        <xdr:cNvCxnSpPr/>
      </xdr:nvCxnSpPr>
      <xdr:spPr>
        <a:xfrm>
          <a:off x="12814300" y="67056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444" name="n_1aveValue【認定こども園・幼稚園・保育所】&#10;有形固定資産減価償却率"/>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45" name="n_2aveValue【認定こども園・幼稚園・保育所】&#10;有形固定資産減価償却率"/>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46" name="n_3aveValue【認定こども園・幼稚園・保育所】&#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47" name="n_4aveValue【認定こども園・幼稚園・保育所】&#10;有形固定資産減価償却率"/>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26687</xdr:rowOff>
    </xdr:from>
    <xdr:ext cx="405111" cy="259045"/>
    <xdr:sp macro="" textlink="">
      <xdr:nvSpPr>
        <xdr:cNvPr id="448" name="n_1mainValue【認定こども園・幼稚園・保育所】&#10;有形固定資産減価償却率"/>
        <xdr:cNvSpPr txBox="1"/>
      </xdr:nvSpPr>
      <xdr:spPr>
        <a:xfrm>
          <a:off x="15266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149151</xdr:rowOff>
    </xdr:from>
    <xdr:ext cx="405111" cy="259045"/>
    <xdr:sp macro="" textlink="">
      <xdr:nvSpPr>
        <xdr:cNvPr id="449" name="n_2mainValue【認定こども園・幼稚園・保育所】&#10;有形固定資産減価償却率"/>
        <xdr:cNvSpPr txBox="1"/>
      </xdr:nvSpPr>
      <xdr:spPr>
        <a:xfrm>
          <a:off x="143897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87103</xdr:rowOff>
    </xdr:from>
    <xdr:ext cx="405111" cy="259045"/>
    <xdr:sp macro="" textlink="">
      <xdr:nvSpPr>
        <xdr:cNvPr id="450" name="n_3mainValue【認定こども園・幼稚園・保育所】&#10;有形固定資産減価償却率"/>
        <xdr:cNvSpPr txBox="1"/>
      </xdr:nvSpPr>
      <xdr:spPr>
        <a:xfrm>
          <a:off x="13500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60977</xdr:rowOff>
    </xdr:from>
    <xdr:ext cx="405111" cy="259045"/>
    <xdr:sp macro="" textlink="">
      <xdr:nvSpPr>
        <xdr:cNvPr id="451" name="n_4mainValue【認定こども園・幼稚園・保育所】&#10;有形固定資産減価償却率"/>
        <xdr:cNvSpPr txBox="1"/>
      </xdr:nvSpPr>
      <xdr:spPr>
        <a:xfrm>
          <a:off x="12611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482" name="【認定こども園・幼稚園・保育所】&#10;一人当たり面積平均値テキスト"/>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27033</xdr:rowOff>
    </xdr:from>
    <xdr:to>
      <xdr:col>116</xdr:col>
      <xdr:colOff>114300</xdr:colOff>
      <xdr:row>41</xdr:row>
      <xdr:rowOff>128633</xdr:rowOff>
    </xdr:to>
    <xdr:sp macro="" textlink="">
      <xdr:nvSpPr>
        <xdr:cNvPr id="493" name="楕円 492"/>
        <xdr:cNvSpPr/>
      </xdr:nvSpPr>
      <xdr:spPr>
        <a:xfrm>
          <a:off x="221107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5460</xdr:rowOff>
    </xdr:from>
    <xdr:ext cx="469744" cy="259045"/>
    <xdr:sp macro="" textlink="">
      <xdr:nvSpPr>
        <xdr:cNvPr id="494" name="【認定こども園・幼稚園・保育所】&#10;一人当たり面積該当値テキスト"/>
        <xdr:cNvSpPr txBox="1"/>
      </xdr:nvSpPr>
      <xdr:spPr>
        <a:xfrm>
          <a:off x="22199600"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31931</xdr:rowOff>
    </xdr:from>
    <xdr:to>
      <xdr:col>112</xdr:col>
      <xdr:colOff>38100</xdr:colOff>
      <xdr:row>41</xdr:row>
      <xdr:rowOff>133531</xdr:rowOff>
    </xdr:to>
    <xdr:sp macro="" textlink="">
      <xdr:nvSpPr>
        <xdr:cNvPr id="495" name="楕円 494"/>
        <xdr:cNvSpPr/>
      </xdr:nvSpPr>
      <xdr:spPr>
        <a:xfrm>
          <a:off x="21272500" y="70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77833</xdr:rowOff>
    </xdr:from>
    <xdr:to>
      <xdr:col>116</xdr:col>
      <xdr:colOff>63500</xdr:colOff>
      <xdr:row>41</xdr:row>
      <xdr:rowOff>82731</xdr:rowOff>
    </xdr:to>
    <xdr:cxnSp macro="">
      <xdr:nvCxnSpPr>
        <xdr:cNvPr id="496" name="直線コネクタ 495"/>
        <xdr:cNvCxnSpPr/>
      </xdr:nvCxnSpPr>
      <xdr:spPr>
        <a:xfrm flipV="1">
          <a:off x="21323300" y="710728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138067</xdr:rowOff>
    </xdr:from>
    <xdr:to>
      <xdr:col>107</xdr:col>
      <xdr:colOff>101600</xdr:colOff>
      <xdr:row>40</xdr:row>
      <xdr:rowOff>68217</xdr:rowOff>
    </xdr:to>
    <xdr:sp macro="" textlink="">
      <xdr:nvSpPr>
        <xdr:cNvPr id="497" name="楕円 496"/>
        <xdr:cNvSpPr/>
      </xdr:nvSpPr>
      <xdr:spPr>
        <a:xfrm>
          <a:off x="20383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17417</xdr:rowOff>
    </xdr:from>
    <xdr:to>
      <xdr:col>111</xdr:col>
      <xdr:colOff>177800</xdr:colOff>
      <xdr:row>41</xdr:row>
      <xdr:rowOff>82731</xdr:rowOff>
    </xdr:to>
    <xdr:cxnSp macro="">
      <xdr:nvCxnSpPr>
        <xdr:cNvPr id="498" name="直線コネクタ 497"/>
        <xdr:cNvCxnSpPr/>
      </xdr:nvCxnSpPr>
      <xdr:spPr>
        <a:xfrm>
          <a:off x="20434300" y="6875417"/>
          <a:ext cx="889000" cy="2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146231</xdr:rowOff>
    </xdr:from>
    <xdr:to>
      <xdr:col>102</xdr:col>
      <xdr:colOff>165100</xdr:colOff>
      <xdr:row>40</xdr:row>
      <xdr:rowOff>76381</xdr:rowOff>
    </xdr:to>
    <xdr:sp macro="" textlink="">
      <xdr:nvSpPr>
        <xdr:cNvPr id="499" name="楕円 498"/>
        <xdr:cNvSpPr/>
      </xdr:nvSpPr>
      <xdr:spPr>
        <a:xfrm>
          <a:off x="19494500" y="68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17417</xdr:rowOff>
    </xdr:from>
    <xdr:to>
      <xdr:col>107</xdr:col>
      <xdr:colOff>50800</xdr:colOff>
      <xdr:row>40</xdr:row>
      <xdr:rowOff>25581</xdr:rowOff>
    </xdr:to>
    <xdr:cxnSp macro="">
      <xdr:nvCxnSpPr>
        <xdr:cNvPr id="500" name="直線コネクタ 499"/>
        <xdr:cNvCxnSpPr/>
      </xdr:nvCxnSpPr>
      <xdr:spPr>
        <a:xfrm flipV="1">
          <a:off x="19545300" y="687541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87449</xdr:rowOff>
    </xdr:from>
    <xdr:to>
      <xdr:col>98</xdr:col>
      <xdr:colOff>38100</xdr:colOff>
      <xdr:row>41</xdr:row>
      <xdr:rowOff>17599</xdr:rowOff>
    </xdr:to>
    <xdr:sp macro="" textlink="">
      <xdr:nvSpPr>
        <xdr:cNvPr id="501" name="楕円 500"/>
        <xdr:cNvSpPr/>
      </xdr:nvSpPr>
      <xdr:spPr>
        <a:xfrm>
          <a:off x="186055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25581</xdr:rowOff>
    </xdr:from>
    <xdr:to>
      <xdr:col>102</xdr:col>
      <xdr:colOff>114300</xdr:colOff>
      <xdr:row>40</xdr:row>
      <xdr:rowOff>138249</xdr:rowOff>
    </xdr:to>
    <xdr:cxnSp macro="">
      <xdr:nvCxnSpPr>
        <xdr:cNvPr id="502" name="直線コネクタ 501"/>
        <xdr:cNvCxnSpPr/>
      </xdr:nvCxnSpPr>
      <xdr:spPr>
        <a:xfrm flipV="1">
          <a:off x="18656300" y="6883581"/>
          <a:ext cx="889000"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503" name="n_1aveValue【認定こども園・幼稚園・保育所】&#10;一人当たり面積"/>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504" name="n_2aveValue【認定こども園・幼稚園・保育所】&#10;一人当たり面積"/>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505" name="n_3aveValue【認定こども園・幼稚園・保育所】&#10;一人当たり面積"/>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506" name="n_4aveValue【認定こども園・幼稚園・保育所】&#10;一人当たり面積"/>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124658</xdr:rowOff>
    </xdr:from>
    <xdr:ext cx="469744" cy="259045"/>
    <xdr:sp macro="" textlink="">
      <xdr:nvSpPr>
        <xdr:cNvPr id="507" name="n_1mainValue【認定こども園・幼稚園・保育所】&#10;一人当たり面積"/>
        <xdr:cNvSpPr txBox="1"/>
      </xdr:nvSpPr>
      <xdr:spPr>
        <a:xfrm>
          <a:off x="21075727" y="715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84744</xdr:rowOff>
    </xdr:from>
    <xdr:ext cx="469744" cy="259045"/>
    <xdr:sp macro="" textlink="">
      <xdr:nvSpPr>
        <xdr:cNvPr id="508" name="n_2mainValue【認定こども園・幼稚園・保育所】&#10;一人当たり面積"/>
        <xdr:cNvSpPr txBox="1"/>
      </xdr:nvSpPr>
      <xdr:spPr>
        <a:xfrm>
          <a:off x="20199427" y="659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92908</xdr:rowOff>
    </xdr:from>
    <xdr:ext cx="469744" cy="259045"/>
    <xdr:sp macro="" textlink="">
      <xdr:nvSpPr>
        <xdr:cNvPr id="509" name="n_3mainValue【認定こども園・幼稚園・保育所】&#10;一人当たり面積"/>
        <xdr:cNvSpPr txBox="1"/>
      </xdr:nvSpPr>
      <xdr:spPr>
        <a:xfrm>
          <a:off x="19310427" y="660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34126</xdr:rowOff>
    </xdr:from>
    <xdr:ext cx="469744" cy="259045"/>
    <xdr:sp macro="" textlink="">
      <xdr:nvSpPr>
        <xdr:cNvPr id="510" name="n_4mainValue【認定こども園・幼稚園・保育所】&#10;一人当たり面積"/>
        <xdr:cNvSpPr txBox="1"/>
      </xdr:nvSpPr>
      <xdr:spPr>
        <a:xfrm>
          <a:off x="18421427" y="672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40"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51" name="楕円 550"/>
        <xdr:cNvSpPr/>
      </xdr:nvSpPr>
      <xdr:spPr>
        <a:xfrm>
          <a:off x="162687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151147</xdr:rowOff>
    </xdr:from>
    <xdr:ext cx="405111" cy="259045"/>
    <xdr:sp macro="" textlink="">
      <xdr:nvSpPr>
        <xdr:cNvPr id="552" name="【学校施設】&#10;有形固定資産減価償却率該当値テキスト"/>
        <xdr:cNvSpPr txBox="1"/>
      </xdr:nvSpPr>
      <xdr:spPr>
        <a:xfrm>
          <a:off x="16357600"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92075</xdr:rowOff>
    </xdr:from>
    <xdr:to>
      <xdr:col>81</xdr:col>
      <xdr:colOff>101600</xdr:colOff>
      <xdr:row>60</xdr:row>
      <xdr:rowOff>22225</xdr:rowOff>
    </xdr:to>
    <xdr:sp macro="" textlink="">
      <xdr:nvSpPr>
        <xdr:cNvPr id="553" name="楕円 552"/>
        <xdr:cNvSpPr/>
      </xdr:nvSpPr>
      <xdr:spPr>
        <a:xfrm>
          <a:off x="15430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142875</xdr:rowOff>
    </xdr:from>
    <xdr:to>
      <xdr:col>85</xdr:col>
      <xdr:colOff>127000</xdr:colOff>
      <xdr:row>60</xdr:row>
      <xdr:rowOff>7620</xdr:rowOff>
    </xdr:to>
    <xdr:cxnSp macro="">
      <xdr:nvCxnSpPr>
        <xdr:cNvPr id="554" name="直線コネクタ 553"/>
        <xdr:cNvCxnSpPr/>
      </xdr:nvCxnSpPr>
      <xdr:spPr>
        <a:xfrm>
          <a:off x="15481300" y="102584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114935</xdr:rowOff>
    </xdr:from>
    <xdr:to>
      <xdr:col>76</xdr:col>
      <xdr:colOff>165100</xdr:colOff>
      <xdr:row>60</xdr:row>
      <xdr:rowOff>45085</xdr:rowOff>
    </xdr:to>
    <xdr:sp macro="" textlink="">
      <xdr:nvSpPr>
        <xdr:cNvPr id="555" name="楕円 554"/>
        <xdr:cNvSpPr/>
      </xdr:nvSpPr>
      <xdr:spPr>
        <a:xfrm>
          <a:off x="14541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142875</xdr:rowOff>
    </xdr:from>
    <xdr:to>
      <xdr:col>81</xdr:col>
      <xdr:colOff>50800</xdr:colOff>
      <xdr:row>59</xdr:row>
      <xdr:rowOff>165735</xdr:rowOff>
    </xdr:to>
    <xdr:cxnSp macro="">
      <xdr:nvCxnSpPr>
        <xdr:cNvPr id="556" name="直線コネクタ 555"/>
        <xdr:cNvCxnSpPr/>
      </xdr:nvCxnSpPr>
      <xdr:spPr>
        <a:xfrm flipV="1">
          <a:off x="14592300" y="102584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82550</xdr:rowOff>
    </xdr:from>
    <xdr:to>
      <xdr:col>72</xdr:col>
      <xdr:colOff>38100</xdr:colOff>
      <xdr:row>60</xdr:row>
      <xdr:rowOff>12700</xdr:rowOff>
    </xdr:to>
    <xdr:sp macro="" textlink="">
      <xdr:nvSpPr>
        <xdr:cNvPr id="557" name="楕円 556"/>
        <xdr:cNvSpPr/>
      </xdr:nvSpPr>
      <xdr:spPr>
        <a:xfrm>
          <a:off x="13652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133350</xdr:rowOff>
    </xdr:from>
    <xdr:to>
      <xdr:col>76</xdr:col>
      <xdr:colOff>114300</xdr:colOff>
      <xdr:row>59</xdr:row>
      <xdr:rowOff>165735</xdr:rowOff>
    </xdr:to>
    <xdr:cxnSp macro="">
      <xdr:nvCxnSpPr>
        <xdr:cNvPr id="558" name="直線コネクタ 557"/>
        <xdr:cNvCxnSpPr/>
      </xdr:nvCxnSpPr>
      <xdr:spPr>
        <a:xfrm>
          <a:off x="13703300" y="102489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29210</xdr:rowOff>
    </xdr:from>
    <xdr:to>
      <xdr:col>67</xdr:col>
      <xdr:colOff>101600</xdr:colOff>
      <xdr:row>59</xdr:row>
      <xdr:rowOff>130810</xdr:rowOff>
    </xdr:to>
    <xdr:sp macro="" textlink="">
      <xdr:nvSpPr>
        <xdr:cNvPr id="559" name="楕円 558"/>
        <xdr:cNvSpPr/>
      </xdr:nvSpPr>
      <xdr:spPr>
        <a:xfrm>
          <a:off x="12763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80010</xdr:rowOff>
    </xdr:from>
    <xdr:to>
      <xdr:col>71</xdr:col>
      <xdr:colOff>177800</xdr:colOff>
      <xdr:row>59</xdr:row>
      <xdr:rowOff>133350</xdr:rowOff>
    </xdr:to>
    <xdr:cxnSp macro="">
      <xdr:nvCxnSpPr>
        <xdr:cNvPr id="560" name="直線コネクタ 559"/>
        <xdr:cNvCxnSpPr/>
      </xdr:nvCxnSpPr>
      <xdr:spPr>
        <a:xfrm>
          <a:off x="12814300" y="10195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561" name="n_1ave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62"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563" name="n_3aveValue【学校施設】&#10;有形固定資産減価償却率"/>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564" name="n_4aveValue【学校施設】&#10;有形固定資産減価償却率"/>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38752</xdr:rowOff>
    </xdr:from>
    <xdr:ext cx="405111" cy="259045"/>
    <xdr:sp macro="" textlink="">
      <xdr:nvSpPr>
        <xdr:cNvPr id="565" name="n_1mainValue【学校施設】&#10;有形固定資産減価償却率"/>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61612</xdr:rowOff>
    </xdr:from>
    <xdr:ext cx="405111" cy="259045"/>
    <xdr:sp macro="" textlink="">
      <xdr:nvSpPr>
        <xdr:cNvPr id="566" name="n_2mainValue【学校施設】&#10;有形固定資産減価償却率"/>
        <xdr:cNvSpPr txBox="1"/>
      </xdr:nvSpPr>
      <xdr:spPr>
        <a:xfrm>
          <a:off x="14389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29227</xdr:rowOff>
    </xdr:from>
    <xdr:ext cx="405111" cy="259045"/>
    <xdr:sp macro="" textlink="">
      <xdr:nvSpPr>
        <xdr:cNvPr id="567" name="n_3mainValue【学校施設】&#10;有形固定資産減価償却率"/>
        <xdr:cNvSpPr txBox="1"/>
      </xdr:nvSpPr>
      <xdr:spPr>
        <a:xfrm>
          <a:off x="13500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68" name="n_4mainValue【学校施設】&#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97" name="【学校施設】&#10;一人当たり面積平均値テキスト"/>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133985</xdr:rowOff>
    </xdr:from>
    <xdr:to>
      <xdr:col>116</xdr:col>
      <xdr:colOff>114300</xdr:colOff>
      <xdr:row>62</xdr:row>
      <xdr:rowOff>64135</xdr:rowOff>
    </xdr:to>
    <xdr:sp macro="" textlink="">
      <xdr:nvSpPr>
        <xdr:cNvPr id="608" name="楕円 607"/>
        <xdr:cNvSpPr/>
      </xdr:nvSpPr>
      <xdr:spPr>
        <a:xfrm>
          <a:off x="221107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112412</xdr:rowOff>
    </xdr:from>
    <xdr:ext cx="469744" cy="259045"/>
    <xdr:sp macro="" textlink="">
      <xdr:nvSpPr>
        <xdr:cNvPr id="609" name="【学校施設】&#10;一人当たり面積該当値テキスト"/>
        <xdr:cNvSpPr txBox="1"/>
      </xdr:nvSpPr>
      <xdr:spPr>
        <a:xfrm>
          <a:off x="22199600" y="1057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119697</xdr:rowOff>
    </xdr:from>
    <xdr:to>
      <xdr:col>112</xdr:col>
      <xdr:colOff>38100</xdr:colOff>
      <xdr:row>62</xdr:row>
      <xdr:rowOff>49847</xdr:rowOff>
    </xdr:to>
    <xdr:sp macro="" textlink="">
      <xdr:nvSpPr>
        <xdr:cNvPr id="610" name="楕円 609"/>
        <xdr:cNvSpPr/>
      </xdr:nvSpPr>
      <xdr:spPr>
        <a:xfrm>
          <a:off x="21272500" y="1057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170497</xdr:rowOff>
    </xdr:from>
    <xdr:to>
      <xdr:col>116</xdr:col>
      <xdr:colOff>63500</xdr:colOff>
      <xdr:row>62</xdr:row>
      <xdr:rowOff>13335</xdr:rowOff>
    </xdr:to>
    <xdr:cxnSp macro="">
      <xdr:nvCxnSpPr>
        <xdr:cNvPr id="611" name="直線コネクタ 610"/>
        <xdr:cNvCxnSpPr/>
      </xdr:nvCxnSpPr>
      <xdr:spPr>
        <a:xfrm>
          <a:off x="21323300" y="10628947"/>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128842</xdr:rowOff>
    </xdr:from>
    <xdr:to>
      <xdr:col>107</xdr:col>
      <xdr:colOff>101600</xdr:colOff>
      <xdr:row>62</xdr:row>
      <xdr:rowOff>58992</xdr:rowOff>
    </xdr:to>
    <xdr:sp macro="" textlink="">
      <xdr:nvSpPr>
        <xdr:cNvPr id="612" name="楕円 611"/>
        <xdr:cNvSpPr/>
      </xdr:nvSpPr>
      <xdr:spPr>
        <a:xfrm>
          <a:off x="20383500" y="1058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170497</xdr:rowOff>
    </xdr:from>
    <xdr:to>
      <xdr:col>111</xdr:col>
      <xdr:colOff>177800</xdr:colOff>
      <xdr:row>62</xdr:row>
      <xdr:rowOff>8192</xdr:rowOff>
    </xdr:to>
    <xdr:cxnSp macro="">
      <xdr:nvCxnSpPr>
        <xdr:cNvPr id="613" name="直線コネクタ 612"/>
        <xdr:cNvCxnSpPr/>
      </xdr:nvCxnSpPr>
      <xdr:spPr>
        <a:xfrm flipV="1">
          <a:off x="20434300" y="1062894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137414</xdr:rowOff>
    </xdr:from>
    <xdr:to>
      <xdr:col>102</xdr:col>
      <xdr:colOff>165100</xdr:colOff>
      <xdr:row>62</xdr:row>
      <xdr:rowOff>67564</xdr:rowOff>
    </xdr:to>
    <xdr:sp macro="" textlink="">
      <xdr:nvSpPr>
        <xdr:cNvPr id="614" name="楕円 613"/>
        <xdr:cNvSpPr/>
      </xdr:nvSpPr>
      <xdr:spPr>
        <a:xfrm>
          <a:off x="19494500" y="1059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8192</xdr:rowOff>
    </xdr:from>
    <xdr:to>
      <xdr:col>107</xdr:col>
      <xdr:colOff>50800</xdr:colOff>
      <xdr:row>62</xdr:row>
      <xdr:rowOff>16764</xdr:rowOff>
    </xdr:to>
    <xdr:cxnSp macro="">
      <xdr:nvCxnSpPr>
        <xdr:cNvPr id="615" name="直線コネクタ 614"/>
        <xdr:cNvCxnSpPr/>
      </xdr:nvCxnSpPr>
      <xdr:spPr>
        <a:xfrm flipV="1">
          <a:off x="19545300" y="10638092"/>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145224</xdr:rowOff>
    </xdr:from>
    <xdr:to>
      <xdr:col>98</xdr:col>
      <xdr:colOff>38100</xdr:colOff>
      <xdr:row>62</xdr:row>
      <xdr:rowOff>75374</xdr:rowOff>
    </xdr:to>
    <xdr:sp macro="" textlink="">
      <xdr:nvSpPr>
        <xdr:cNvPr id="616" name="楕円 615"/>
        <xdr:cNvSpPr/>
      </xdr:nvSpPr>
      <xdr:spPr>
        <a:xfrm>
          <a:off x="18605500" y="1060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16764</xdr:rowOff>
    </xdr:from>
    <xdr:to>
      <xdr:col>102</xdr:col>
      <xdr:colOff>114300</xdr:colOff>
      <xdr:row>62</xdr:row>
      <xdr:rowOff>24574</xdr:rowOff>
    </xdr:to>
    <xdr:cxnSp macro="">
      <xdr:nvCxnSpPr>
        <xdr:cNvPr id="617" name="直線コネクタ 616"/>
        <xdr:cNvCxnSpPr/>
      </xdr:nvCxnSpPr>
      <xdr:spPr>
        <a:xfrm flipV="1">
          <a:off x="18656300" y="10646664"/>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618" name="n_1aveValue【学校施設】&#10;一人当たり面積"/>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619" name="n_2aveValue【学校施設】&#10;一人当たり面積"/>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620" name="n_3aveValue【学校施設】&#10;一人当たり面積"/>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621" name="n_4aveValue【学校施設】&#10;一人当たり面積"/>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40974</xdr:rowOff>
    </xdr:from>
    <xdr:ext cx="469744" cy="259045"/>
    <xdr:sp macro="" textlink="">
      <xdr:nvSpPr>
        <xdr:cNvPr id="622" name="n_1mainValue【学校施設】&#10;一人当たり面積"/>
        <xdr:cNvSpPr txBox="1"/>
      </xdr:nvSpPr>
      <xdr:spPr>
        <a:xfrm>
          <a:off x="21075727" y="1067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50119</xdr:rowOff>
    </xdr:from>
    <xdr:ext cx="469744" cy="259045"/>
    <xdr:sp macro="" textlink="">
      <xdr:nvSpPr>
        <xdr:cNvPr id="623" name="n_2mainValue【学校施設】&#10;一人当たり面積"/>
        <xdr:cNvSpPr txBox="1"/>
      </xdr:nvSpPr>
      <xdr:spPr>
        <a:xfrm>
          <a:off x="20199427" y="1068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58691</xdr:rowOff>
    </xdr:from>
    <xdr:ext cx="469744" cy="259045"/>
    <xdr:sp macro="" textlink="">
      <xdr:nvSpPr>
        <xdr:cNvPr id="624" name="n_3mainValue【学校施設】&#10;一人当たり面積"/>
        <xdr:cNvSpPr txBox="1"/>
      </xdr:nvSpPr>
      <xdr:spPr>
        <a:xfrm>
          <a:off x="19310427" y="1068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66501</xdr:rowOff>
    </xdr:from>
    <xdr:ext cx="469744" cy="259045"/>
    <xdr:sp macro="" textlink="">
      <xdr:nvSpPr>
        <xdr:cNvPr id="625" name="n_4mainValue【学校施設】&#10;一人当たり面積"/>
        <xdr:cNvSpPr txBox="1"/>
      </xdr:nvSpPr>
      <xdr:spPr>
        <a:xfrm>
          <a:off x="18421427" y="1069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51" name="直線コネクタ 650"/>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54" name="【児童館】&#10;有形固定資産減価償却率最大値テキスト"/>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55" name="直線コネクタ 654"/>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656" name="【児童館】&#10;有形固定資産減価償却率平均値テキスト"/>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57" name="フローチャート: 判断 656"/>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58" name="フローチャート: 判断 657"/>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9" name="フローチャート: 判断 658"/>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60" name="フローチャート: 判断 659"/>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61" name="フローチャート: 判断 660"/>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170180</xdr:rowOff>
    </xdr:from>
    <xdr:to>
      <xdr:col>85</xdr:col>
      <xdr:colOff>177800</xdr:colOff>
      <xdr:row>86</xdr:row>
      <xdr:rowOff>100330</xdr:rowOff>
    </xdr:to>
    <xdr:sp macro="" textlink="">
      <xdr:nvSpPr>
        <xdr:cNvPr id="667" name="楕円 666"/>
        <xdr:cNvSpPr/>
      </xdr:nvSpPr>
      <xdr:spPr>
        <a:xfrm>
          <a:off x="162687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85107</xdr:rowOff>
    </xdr:from>
    <xdr:ext cx="405111" cy="259045"/>
    <xdr:sp macro="" textlink="">
      <xdr:nvSpPr>
        <xdr:cNvPr id="668" name="【児童館】&#10;有形固定資産減価償却率該当値テキスト"/>
        <xdr:cNvSpPr txBox="1"/>
      </xdr:nvSpPr>
      <xdr:spPr>
        <a:xfrm>
          <a:off x="16357600" y="1465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142421</xdr:rowOff>
    </xdr:from>
    <xdr:to>
      <xdr:col>81</xdr:col>
      <xdr:colOff>101600</xdr:colOff>
      <xdr:row>86</xdr:row>
      <xdr:rowOff>72571</xdr:rowOff>
    </xdr:to>
    <xdr:sp macro="" textlink="">
      <xdr:nvSpPr>
        <xdr:cNvPr id="669" name="楕円 668"/>
        <xdr:cNvSpPr/>
      </xdr:nvSpPr>
      <xdr:spPr>
        <a:xfrm>
          <a:off x="15430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21771</xdr:rowOff>
    </xdr:from>
    <xdr:to>
      <xdr:col>85</xdr:col>
      <xdr:colOff>127000</xdr:colOff>
      <xdr:row>86</xdr:row>
      <xdr:rowOff>49530</xdr:rowOff>
    </xdr:to>
    <xdr:cxnSp macro="">
      <xdr:nvCxnSpPr>
        <xdr:cNvPr id="670" name="直線コネクタ 669"/>
        <xdr:cNvCxnSpPr/>
      </xdr:nvCxnSpPr>
      <xdr:spPr>
        <a:xfrm>
          <a:off x="15481300" y="1476647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116295</xdr:rowOff>
    </xdr:from>
    <xdr:to>
      <xdr:col>76</xdr:col>
      <xdr:colOff>165100</xdr:colOff>
      <xdr:row>86</xdr:row>
      <xdr:rowOff>46445</xdr:rowOff>
    </xdr:to>
    <xdr:sp macro="" textlink="">
      <xdr:nvSpPr>
        <xdr:cNvPr id="671" name="楕円 670"/>
        <xdr:cNvSpPr/>
      </xdr:nvSpPr>
      <xdr:spPr>
        <a:xfrm>
          <a:off x="145415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167095</xdr:rowOff>
    </xdr:from>
    <xdr:to>
      <xdr:col>81</xdr:col>
      <xdr:colOff>50800</xdr:colOff>
      <xdr:row>86</xdr:row>
      <xdr:rowOff>21771</xdr:rowOff>
    </xdr:to>
    <xdr:cxnSp macro="">
      <xdr:nvCxnSpPr>
        <xdr:cNvPr id="672" name="直線コネクタ 671"/>
        <xdr:cNvCxnSpPr/>
      </xdr:nvCxnSpPr>
      <xdr:spPr>
        <a:xfrm>
          <a:off x="14592300" y="14740345"/>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88537</xdr:rowOff>
    </xdr:from>
    <xdr:to>
      <xdr:col>72</xdr:col>
      <xdr:colOff>38100</xdr:colOff>
      <xdr:row>86</xdr:row>
      <xdr:rowOff>18687</xdr:rowOff>
    </xdr:to>
    <xdr:sp macro="" textlink="">
      <xdr:nvSpPr>
        <xdr:cNvPr id="673" name="楕円 672"/>
        <xdr:cNvSpPr/>
      </xdr:nvSpPr>
      <xdr:spPr>
        <a:xfrm>
          <a:off x="13652500" y="146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139337</xdr:rowOff>
    </xdr:from>
    <xdr:to>
      <xdr:col>76</xdr:col>
      <xdr:colOff>114300</xdr:colOff>
      <xdr:row>85</xdr:row>
      <xdr:rowOff>167095</xdr:rowOff>
    </xdr:to>
    <xdr:cxnSp macro="">
      <xdr:nvCxnSpPr>
        <xdr:cNvPr id="674" name="直線コネクタ 673"/>
        <xdr:cNvCxnSpPr/>
      </xdr:nvCxnSpPr>
      <xdr:spPr>
        <a:xfrm>
          <a:off x="13703300" y="1471258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54248</xdr:rowOff>
    </xdr:from>
    <xdr:to>
      <xdr:col>67</xdr:col>
      <xdr:colOff>101600</xdr:colOff>
      <xdr:row>85</xdr:row>
      <xdr:rowOff>155848</xdr:rowOff>
    </xdr:to>
    <xdr:sp macro="" textlink="">
      <xdr:nvSpPr>
        <xdr:cNvPr id="675" name="楕円 674"/>
        <xdr:cNvSpPr/>
      </xdr:nvSpPr>
      <xdr:spPr>
        <a:xfrm>
          <a:off x="12763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105048</xdr:rowOff>
    </xdr:from>
    <xdr:to>
      <xdr:col>71</xdr:col>
      <xdr:colOff>177800</xdr:colOff>
      <xdr:row>85</xdr:row>
      <xdr:rowOff>139337</xdr:rowOff>
    </xdr:to>
    <xdr:cxnSp macro="">
      <xdr:nvCxnSpPr>
        <xdr:cNvPr id="676" name="直線コネクタ 675"/>
        <xdr:cNvCxnSpPr/>
      </xdr:nvCxnSpPr>
      <xdr:spPr>
        <a:xfrm>
          <a:off x="12814300" y="146782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677" name="n_1aveValue【児童館】&#10;有形固定資産減価償却率"/>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78" name="n_2aveValue【児童館】&#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79" name="n_3aveValue【児童館】&#10;有形固定資産減価償却率"/>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80" name="n_4aveValue【児童館】&#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63698</xdr:rowOff>
    </xdr:from>
    <xdr:ext cx="405111" cy="259045"/>
    <xdr:sp macro="" textlink="">
      <xdr:nvSpPr>
        <xdr:cNvPr id="681" name="n_1mainValue【児童館】&#10;有形固定資産減価償却率"/>
        <xdr:cNvSpPr txBox="1"/>
      </xdr:nvSpPr>
      <xdr:spPr>
        <a:xfrm>
          <a:off x="15266044" y="1480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37572</xdr:rowOff>
    </xdr:from>
    <xdr:ext cx="405111" cy="259045"/>
    <xdr:sp macro="" textlink="">
      <xdr:nvSpPr>
        <xdr:cNvPr id="682" name="n_2mainValue【児童館】&#10;有形固定資産減価償却率"/>
        <xdr:cNvSpPr txBox="1"/>
      </xdr:nvSpPr>
      <xdr:spPr>
        <a:xfrm>
          <a:off x="14389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9814</xdr:rowOff>
    </xdr:from>
    <xdr:ext cx="405111" cy="259045"/>
    <xdr:sp macro="" textlink="">
      <xdr:nvSpPr>
        <xdr:cNvPr id="683" name="n_3mainValue【児童館】&#10;有形固定資産減価償却率"/>
        <xdr:cNvSpPr txBox="1"/>
      </xdr:nvSpPr>
      <xdr:spPr>
        <a:xfrm>
          <a:off x="13500744" y="1475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146975</xdr:rowOff>
    </xdr:from>
    <xdr:ext cx="405111" cy="259045"/>
    <xdr:sp macro="" textlink="">
      <xdr:nvSpPr>
        <xdr:cNvPr id="684" name="n_4mainValue【児童館】&#10;有形固定資産減価償却率"/>
        <xdr:cNvSpPr txBox="1"/>
      </xdr:nvSpPr>
      <xdr:spPr>
        <a:xfrm>
          <a:off x="12611744" y="1472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708" name="直線コネクタ 707"/>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09" name="【児童館】&#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10" name="直線コネクタ 709"/>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11"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12" name="直線コネクタ 711"/>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713" name="【児童館】&#10;一人当たり面積平均値テキスト"/>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4" name="フローチャート: 判断 713"/>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15" name="フローチャート: 判断 714"/>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6" name="フローチャート: 判断 715"/>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7" name="フローチャート: 判断 716"/>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18" name="フローチャート: 判断 717"/>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724" name="楕円 723"/>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10177</xdr:rowOff>
    </xdr:from>
    <xdr:ext cx="469744" cy="259045"/>
    <xdr:sp macro="" textlink="">
      <xdr:nvSpPr>
        <xdr:cNvPr id="725" name="【児童館】&#10;一人当たり面積該当値テキスト"/>
        <xdr:cNvSpPr txBox="1"/>
      </xdr:nvSpPr>
      <xdr:spPr>
        <a:xfrm>
          <a:off x="221996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146050</xdr:rowOff>
    </xdr:from>
    <xdr:to>
      <xdr:col>112</xdr:col>
      <xdr:colOff>38100</xdr:colOff>
      <xdr:row>82</xdr:row>
      <xdr:rowOff>76200</xdr:rowOff>
    </xdr:to>
    <xdr:sp macro="" textlink="">
      <xdr:nvSpPr>
        <xdr:cNvPr id="726" name="楕円 725"/>
        <xdr:cNvSpPr/>
      </xdr:nvSpPr>
      <xdr:spPr>
        <a:xfrm>
          <a:off x="21272500" y="140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25400</xdr:rowOff>
    </xdr:from>
    <xdr:to>
      <xdr:col>116</xdr:col>
      <xdr:colOff>63500</xdr:colOff>
      <xdr:row>82</xdr:row>
      <xdr:rowOff>38100</xdr:rowOff>
    </xdr:to>
    <xdr:cxnSp macro="">
      <xdr:nvCxnSpPr>
        <xdr:cNvPr id="727" name="直線コネクタ 726"/>
        <xdr:cNvCxnSpPr/>
      </xdr:nvCxnSpPr>
      <xdr:spPr>
        <a:xfrm>
          <a:off x="21323300" y="14084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728" name="楕円 727"/>
        <xdr:cNvSpPr/>
      </xdr:nvSpPr>
      <xdr:spPr>
        <a:xfrm>
          <a:off x="2038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25400</xdr:rowOff>
    </xdr:from>
    <xdr:to>
      <xdr:col>111</xdr:col>
      <xdr:colOff>177800</xdr:colOff>
      <xdr:row>82</xdr:row>
      <xdr:rowOff>38100</xdr:rowOff>
    </xdr:to>
    <xdr:cxnSp macro="">
      <xdr:nvCxnSpPr>
        <xdr:cNvPr id="729" name="直線コネクタ 728"/>
        <xdr:cNvCxnSpPr/>
      </xdr:nvCxnSpPr>
      <xdr:spPr>
        <a:xfrm flipV="1">
          <a:off x="20434300" y="14084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0</xdr:rowOff>
    </xdr:from>
    <xdr:to>
      <xdr:col>102</xdr:col>
      <xdr:colOff>165100</xdr:colOff>
      <xdr:row>82</xdr:row>
      <xdr:rowOff>101600</xdr:rowOff>
    </xdr:to>
    <xdr:sp macro="" textlink="">
      <xdr:nvSpPr>
        <xdr:cNvPr id="730" name="楕円 729"/>
        <xdr:cNvSpPr/>
      </xdr:nvSpPr>
      <xdr:spPr>
        <a:xfrm>
          <a:off x="194945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38100</xdr:rowOff>
    </xdr:from>
    <xdr:to>
      <xdr:col>107</xdr:col>
      <xdr:colOff>50800</xdr:colOff>
      <xdr:row>82</xdr:row>
      <xdr:rowOff>50800</xdr:rowOff>
    </xdr:to>
    <xdr:cxnSp macro="">
      <xdr:nvCxnSpPr>
        <xdr:cNvPr id="731" name="直線コネクタ 730"/>
        <xdr:cNvCxnSpPr/>
      </xdr:nvCxnSpPr>
      <xdr:spPr>
        <a:xfrm flipV="1">
          <a:off x="19545300" y="14097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133350</xdr:rowOff>
    </xdr:from>
    <xdr:to>
      <xdr:col>98</xdr:col>
      <xdr:colOff>38100</xdr:colOff>
      <xdr:row>82</xdr:row>
      <xdr:rowOff>63500</xdr:rowOff>
    </xdr:to>
    <xdr:sp macro="" textlink="">
      <xdr:nvSpPr>
        <xdr:cNvPr id="732" name="楕円 731"/>
        <xdr:cNvSpPr/>
      </xdr:nvSpPr>
      <xdr:spPr>
        <a:xfrm>
          <a:off x="186055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12700</xdr:rowOff>
    </xdr:from>
    <xdr:to>
      <xdr:col>102</xdr:col>
      <xdr:colOff>114300</xdr:colOff>
      <xdr:row>82</xdr:row>
      <xdr:rowOff>50800</xdr:rowOff>
    </xdr:to>
    <xdr:cxnSp macro="">
      <xdr:nvCxnSpPr>
        <xdr:cNvPr id="733" name="直線コネクタ 732"/>
        <xdr:cNvCxnSpPr/>
      </xdr:nvCxnSpPr>
      <xdr:spPr>
        <a:xfrm>
          <a:off x="18656300" y="1407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734" name="n_1ave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35" name="n_2ave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36" name="n_3aveValue【児童館】&#10;一人当たり面積"/>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143527</xdr:rowOff>
    </xdr:from>
    <xdr:ext cx="469744" cy="259045"/>
    <xdr:sp macro="" textlink="">
      <xdr:nvSpPr>
        <xdr:cNvPr id="737" name="n_4aveValue【児童館】&#10;一人当たり面積"/>
        <xdr:cNvSpPr txBox="1"/>
      </xdr:nvSpPr>
      <xdr:spPr>
        <a:xfrm>
          <a:off x="18421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92727</xdr:rowOff>
    </xdr:from>
    <xdr:ext cx="469744" cy="259045"/>
    <xdr:sp macro="" textlink="">
      <xdr:nvSpPr>
        <xdr:cNvPr id="738" name="n_1mainValue【児童館】&#10;一人当たり面積"/>
        <xdr:cNvSpPr txBox="1"/>
      </xdr:nvSpPr>
      <xdr:spPr>
        <a:xfrm>
          <a:off x="21075727" y="1380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739" name="n_2mainValue【児童館】&#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118127</xdr:rowOff>
    </xdr:from>
    <xdr:ext cx="469744" cy="259045"/>
    <xdr:sp macro="" textlink="">
      <xdr:nvSpPr>
        <xdr:cNvPr id="740" name="n_3mainValue【児童館】&#10;一人当たり面積"/>
        <xdr:cNvSpPr txBox="1"/>
      </xdr:nvSpPr>
      <xdr:spPr>
        <a:xfrm>
          <a:off x="19310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80027</xdr:rowOff>
    </xdr:from>
    <xdr:ext cx="469744" cy="259045"/>
    <xdr:sp macro="" textlink="">
      <xdr:nvSpPr>
        <xdr:cNvPr id="741" name="n_4mainValue【児童館】&#10;一人当たり面積"/>
        <xdr:cNvSpPr txBox="1"/>
      </xdr:nvSpPr>
      <xdr:spPr>
        <a:xfrm>
          <a:off x="18421427"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6" name="直線コネクタ 765"/>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9"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70" name="直線コネクタ 769"/>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71"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2" name="フローチャート: 判断 771"/>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3" name="フローチャート: 判断 772"/>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4" name="フローチャート: 判断 773"/>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5" name="フローチャート: 判断 774"/>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6" name="フローチャート: 判断 775"/>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164464</xdr:rowOff>
    </xdr:from>
    <xdr:to>
      <xdr:col>85</xdr:col>
      <xdr:colOff>177800</xdr:colOff>
      <xdr:row>108</xdr:row>
      <xdr:rowOff>94614</xdr:rowOff>
    </xdr:to>
    <xdr:sp macro="" textlink="">
      <xdr:nvSpPr>
        <xdr:cNvPr id="782" name="楕円 781"/>
        <xdr:cNvSpPr/>
      </xdr:nvSpPr>
      <xdr:spPr>
        <a:xfrm>
          <a:off x="162687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79391</xdr:rowOff>
    </xdr:from>
    <xdr:ext cx="405111" cy="259045"/>
    <xdr:sp macro="" textlink="">
      <xdr:nvSpPr>
        <xdr:cNvPr id="783" name="【公民館】&#10;有形固定資産減価償却率該当値テキスト"/>
        <xdr:cNvSpPr txBox="1"/>
      </xdr:nvSpPr>
      <xdr:spPr>
        <a:xfrm>
          <a:off x="16357600" y="1842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133986</xdr:rowOff>
    </xdr:from>
    <xdr:to>
      <xdr:col>81</xdr:col>
      <xdr:colOff>101600</xdr:colOff>
      <xdr:row>108</xdr:row>
      <xdr:rowOff>64136</xdr:rowOff>
    </xdr:to>
    <xdr:sp macro="" textlink="">
      <xdr:nvSpPr>
        <xdr:cNvPr id="784" name="楕円 783"/>
        <xdr:cNvSpPr/>
      </xdr:nvSpPr>
      <xdr:spPr>
        <a:xfrm>
          <a:off x="154305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13336</xdr:rowOff>
    </xdr:from>
    <xdr:to>
      <xdr:col>85</xdr:col>
      <xdr:colOff>127000</xdr:colOff>
      <xdr:row>108</xdr:row>
      <xdr:rowOff>43814</xdr:rowOff>
    </xdr:to>
    <xdr:cxnSp macro="">
      <xdr:nvCxnSpPr>
        <xdr:cNvPr id="785" name="直線コネクタ 784"/>
        <xdr:cNvCxnSpPr/>
      </xdr:nvCxnSpPr>
      <xdr:spPr>
        <a:xfrm>
          <a:off x="15481300" y="1852993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97789</xdr:rowOff>
    </xdr:from>
    <xdr:to>
      <xdr:col>76</xdr:col>
      <xdr:colOff>165100</xdr:colOff>
      <xdr:row>108</xdr:row>
      <xdr:rowOff>27939</xdr:rowOff>
    </xdr:to>
    <xdr:sp macro="" textlink="">
      <xdr:nvSpPr>
        <xdr:cNvPr id="786" name="楕円 785"/>
        <xdr:cNvSpPr/>
      </xdr:nvSpPr>
      <xdr:spPr>
        <a:xfrm>
          <a:off x="14541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148589</xdr:rowOff>
    </xdr:from>
    <xdr:to>
      <xdr:col>81</xdr:col>
      <xdr:colOff>50800</xdr:colOff>
      <xdr:row>108</xdr:row>
      <xdr:rowOff>13336</xdr:rowOff>
    </xdr:to>
    <xdr:cxnSp macro="">
      <xdr:nvCxnSpPr>
        <xdr:cNvPr id="787" name="直線コネクタ 786"/>
        <xdr:cNvCxnSpPr/>
      </xdr:nvCxnSpPr>
      <xdr:spPr>
        <a:xfrm>
          <a:off x="14592300" y="184937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15875</xdr:rowOff>
    </xdr:from>
    <xdr:to>
      <xdr:col>72</xdr:col>
      <xdr:colOff>38100</xdr:colOff>
      <xdr:row>107</xdr:row>
      <xdr:rowOff>117475</xdr:rowOff>
    </xdr:to>
    <xdr:sp macro="" textlink="">
      <xdr:nvSpPr>
        <xdr:cNvPr id="788" name="楕円 787"/>
        <xdr:cNvSpPr/>
      </xdr:nvSpPr>
      <xdr:spPr>
        <a:xfrm>
          <a:off x="13652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66675</xdr:rowOff>
    </xdr:from>
    <xdr:to>
      <xdr:col>76</xdr:col>
      <xdr:colOff>114300</xdr:colOff>
      <xdr:row>107</xdr:row>
      <xdr:rowOff>148589</xdr:rowOff>
    </xdr:to>
    <xdr:cxnSp macro="">
      <xdr:nvCxnSpPr>
        <xdr:cNvPr id="789" name="直線コネクタ 788"/>
        <xdr:cNvCxnSpPr/>
      </xdr:nvCxnSpPr>
      <xdr:spPr>
        <a:xfrm>
          <a:off x="13703300" y="18411825"/>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116839</xdr:rowOff>
    </xdr:from>
    <xdr:to>
      <xdr:col>67</xdr:col>
      <xdr:colOff>101600</xdr:colOff>
      <xdr:row>107</xdr:row>
      <xdr:rowOff>46989</xdr:rowOff>
    </xdr:to>
    <xdr:sp macro="" textlink="">
      <xdr:nvSpPr>
        <xdr:cNvPr id="790" name="楕円 789"/>
        <xdr:cNvSpPr/>
      </xdr:nvSpPr>
      <xdr:spPr>
        <a:xfrm>
          <a:off x="12763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167639</xdr:rowOff>
    </xdr:from>
    <xdr:to>
      <xdr:col>71</xdr:col>
      <xdr:colOff>177800</xdr:colOff>
      <xdr:row>107</xdr:row>
      <xdr:rowOff>66675</xdr:rowOff>
    </xdr:to>
    <xdr:cxnSp macro="">
      <xdr:nvCxnSpPr>
        <xdr:cNvPr id="791" name="直線コネクタ 790"/>
        <xdr:cNvCxnSpPr/>
      </xdr:nvCxnSpPr>
      <xdr:spPr>
        <a:xfrm>
          <a:off x="12814300" y="18341339"/>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92" name="n_1aveValue【公民館】&#10;有形固定資産減価償却率"/>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93"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4"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95" name="n_4aveValue【公民館】&#10;有形固定資産減価償却率"/>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55263</xdr:rowOff>
    </xdr:from>
    <xdr:ext cx="405111" cy="259045"/>
    <xdr:sp macro="" textlink="">
      <xdr:nvSpPr>
        <xdr:cNvPr id="796" name="n_1mainValue【公民館】&#10;有形固定資産減価償却率"/>
        <xdr:cNvSpPr txBox="1"/>
      </xdr:nvSpPr>
      <xdr:spPr>
        <a:xfrm>
          <a:off x="15266044" y="1857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19066</xdr:rowOff>
    </xdr:from>
    <xdr:ext cx="405111" cy="259045"/>
    <xdr:sp macro="" textlink="">
      <xdr:nvSpPr>
        <xdr:cNvPr id="797" name="n_2mainValue【公民館】&#10;有形固定資産減価償却率"/>
        <xdr:cNvSpPr txBox="1"/>
      </xdr:nvSpPr>
      <xdr:spPr>
        <a:xfrm>
          <a:off x="14389744" y="1853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108602</xdr:rowOff>
    </xdr:from>
    <xdr:ext cx="405111" cy="259045"/>
    <xdr:sp macro="" textlink="">
      <xdr:nvSpPr>
        <xdr:cNvPr id="798" name="n_3mainValue【公民館】&#10;有形固定資産減価償却率"/>
        <xdr:cNvSpPr txBox="1"/>
      </xdr:nvSpPr>
      <xdr:spPr>
        <a:xfrm>
          <a:off x="13500744"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38116</xdr:rowOff>
    </xdr:from>
    <xdr:ext cx="405111" cy="259045"/>
    <xdr:sp macro="" textlink="">
      <xdr:nvSpPr>
        <xdr:cNvPr id="799" name="n_4mainValue【公民館】&#10;有形固定資産減価償却率"/>
        <xdr:cNvSpPr txBox="1"/>
      </xdr:nvSpPr>
      <xdr:spPr>
        <a:xfrm>
          <a:off x="12611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3" name="直線コネクタ 822"/>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4"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5" name="直線コネクタ 824"/>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6"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7" name="直線コネクタ 826"/>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828" name="【公民館】&#10;一人当たり面積平均値テキスト"/>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9" name="フローチャート: 判断 828"/>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30" name="フローチャート: 判断 829"/>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31" name="フローチャート: 判断 830"/>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2" name="フローチャート: 判断 831"/>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3" name="フローチャート: 判断 832"/>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21589</xdr:rowOff>
    </xdr:from>
    <xdr:to>
      <xdr:col>116</xdr:col>
      <xdr:colOff>114300</xdr:colOff>
      <xdr:row>104</xdr:row>
      <xdr:rowOff>123189</xdr:rowOff>
    </xdr:to>
    <xdr:sp macro="" textlink="">
      <xdr:nvSpPr>
        <xdr:cNvPr id="839" name="楕円 838"/>
        <xdr:cNvSpPr/>
      </xdr:nvSpPr>
      <xdr:spPr>
        <a:xfrm>
          <a:off x="221107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44466</xdr:rowOff>
    </xdr:from>
    <xdr:ext cx="469744" cy="259045"/>
    <xdr:sp macro="" textlink="">
      <xdr:nvSpPr>
        <xdr:cNvPr id="840" name="【公民館】&#10;一人当たり面積該当値テキスト"/>
        <xdr:cNvSpPr txBox="1"/>
      </xdr:nvSpPr>
      <xdr:spPr>
        <a:xfrm>
          <a:off x="22199600"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36830</xdr:rowOff>
    </xdr:from>
    <xdr:to>
      <xdr:col>112</xdr:col>
      <xdr:colOff>38100</xdr:colOff>
      <xdr:row>104</xdr:row>
      <xdr:rowOff>138430</xdr:rowOff>
    </xdr:to>
    <xdr:sp macro="" textlink="">
      <xdr:nvSpPr>
        <xdr:cNvPr id="841" name="楕円 840"/>
        <xdr:cNvSpPr/>
      </xdr:nvSpPr>
      <xdr:spPr>
        <a:xfrm>
          <a:off x="21272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72389</xdr:rowOff>
    </xdr:from>
    <xdr:to>
      <xdr:col>116</xdr:col>
      <xdr:colOff>63500</xdr:colOff>
      <xdr:row>104</xdr:row>
      <xdr:rowOff>87630</xdr:rowOff>
    </xdr:to>
    <xdr:cxnSp macro="">
      <xdr:nvCxnSpPr>
        <xdr:cNvPr id="842" name="直線コネクタ 841"/>
        <xdr:cNvCxnSpPr/>
      </xdr:nvCxnSpPr>
      <xdr:spPr>
        <a:xfrm flipV="1">
          <a:off x="21323300" y="179031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53975</xdr:rowOff>
    </xdr:from>
    <xdr:to>
      <xdr:col>107</xdr:col>
      <xdr:colOff>101600</xdr:colOff>
      <xdr:row>104</xdr:row>
      <xdr:rowOff>155575</xdr:rowOff>
    </xdr:to>
    <xdr:sp macro="" textlink="">
      <xdr:nvSpPr>
        <xdr:cNvPr id="843" name="楕円 842"/>
        <xdr:cNvSpPr/>
      </xdr:nvSpPr>
      <xdr:spPr>
        <a:xfrm>
          <a:off x="20383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87630</xdr:rowOff>
    </xdr:from>
    <xdr:to>
      <xdr:col>111</xdr:col>
      <xdr:colOff>177800</xdr:colOff>
      <xdr:row>104</xdr:row>
      <xdr:rowOff>104775</xdr:rowOff>
    </xdr:to>
    <xdr:cxnSp macro="">
      <xdr:nvCxnSpPr>
        <xdr:cNvPr id="844" name="直線コネクタ 843"/>
        <xdr:cNvCxnSpPr/>
      </xdr:nvCxnSpPr>
      <xdr:spPr>
        <a:xfrm flipV="1">
          <a:off x="20434300" y="179184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69214</xdr:rowOff>
    </xdr:from>
    <xdr:to>
      <xdr:col>102</xdr:col>
      <xdr:colOff>165100</xdr:colOff>
      <xdr:row>104</xdr:row>
      <xdr:rowOff>170814</xdr:rowOff>
    </xdr:to>
    <xdr:sp macro="" textlink="">
      <xdr:nvSpPr>
        <xdr:cNvPr id="845" name="楕円 844"/>
        <xdr:cNvSpPr/>
      </xdr:nvSpPr>
      <xdr:spPr>
        <a:xfrm>
          <a:off x="19494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104775</xdr:rowOff>
    </xdr:from>
    <xdr:to>
      <xdr:col>107</xdr:col>
      <xdr:colOff>50800</xdr:colOff>
      <xdr:row>104</xdr:row>
      <xdr:rowOff>120014</xdr:rowOff>
    </xdr:to>
    <xdr:cxnSp macro="">
      <xdr:nvCxnSpPr>
        <xdr:cNvPr id="846" name="直線コネクタ 845"/>
        <xdr:cNvCxnSpPr/>
      </xdr:nvCxnSpPr>
      <xdr:spPr>
        <a:xfrm flipV="1">
          <a:off x="19545300" y="1793557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82550</xdr:rowOff>
    </xdr:from>
    <xdr:to>
      <xdr:col>98</xdr:col>
      <xdr:colOff>38100</xdr:colOff>
      <xdr:row>105</xdr:row>
      <xdr:rowOff>12700</xdr:rowOff>
    </xdr:to>
    <xdr:sp macro="" textlink="">
      <xdr:nvSpPr>
        <xdr:cNvPr id="847" name="楕円 846"/>
        <xdr:cNvSpPr/>
      </xdr:nvSpPr>
      <xdr:spPr>
        <a:xfrm>
          <a:off x="18605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120014</xdr:rowOff>
    </xdr:from>
    <xdr:to>
      <xdr:col>102</xdr:col>
      <xdr:colOff>114300</xdr:colOff>
      <xdr:row>104</xdr:row>
      <xdr:rowOff>133350</xdr:rowOff>
    </xdr:to>
    <xdr:cxnSp macro="">
      <xdr:nvCxnSpPr>
        <xdr:cNvPr id="848" name="直線コネクタ 847"/>
        <xdr:cNvCxnSpPr/>
      </xdr:nvCxnSpPr>
      <xdr:spPr>
        <a:xfrm flipV="1">
          <a:off x="18656300" y="1795081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123841</xdr:rowOff>
    </xdr:from>
    <xdr:ext cx="469744" cy="259045"/>
    <xdr:sp macro="" textlink="">
      <xdr:nvSpPr>
        <xdr:cNvPr id="849" name="n_1aveValue【公民館】&#10;一人当たり面積"/>
        <xdr:cNvSpPr txBox="1"/>
      </xdr:nvSpPr>
      <xdr:spPr>
        <a:xfrm>
          <a:off x="21075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850" name="n_2aveValue【公民館】&#10;一人当たり面積"/>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851" name="n_3aveValue【公民館】&#10;一人当たり面積"/>
        <xdr:cNvSpPr txBox="1"/>
      </xdr:nvSpPr>
      <xdr:spPr>
        <a:xfrm>
          <a:off x="19310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144797</xdr:rowOff>
    </xdr:from>
    <xdr:ext cx="469744" cy="259045"/>
    <xdr:sp macro="" textlink="">
      <xdr:nvSpPr>
        <xdr:cNvPr id="852" name="n_4aveValue【公民館】&#10;一人当たり面積"/>
        <xdr:cNvSpPr txBox="1"/>
      </xdr:nvSpPr>
      <xdr:spPr>
        <a:xfrm>
          <a:off x="18421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154957</xdr:rowOff>
    </xdr:from>
    <xdr:ext cx="469744" cy="259045"/>
    <xdr:sp macro="" textlink="">
      <xdr:nvSpPr>
        <xdr:cNvPr id="853" name="n_1mainValue【公民館】&#10;一人当たり面積"/>
        <xdr:cNvSpPr txBox="1"/>
      </xdr:nvSpPr>
      <xdr:spPr>
        <a:xfrm>
          <a:off x="210757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652</xdr:rowOff>
    </xdr:from>
    <xdr:ext cx="469744" cy="259045"/>
    <xdr:sp macro="" textlink="">
      <xdr:nvSpPr>
        <xdr:cNvPr id="854" name="n_2mainValue【公民館】&#10;一人当たり面積"/>
        <xdr:cNvSpPr txBox="1"/>
      </xdr:nvSpPr>
      <xdr:spPr>
        <a:xfrm>
          <a:off x="20199427" y="1766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15891</xdr:rowOff>
    </xdr:from>
    <xdr:ext cx="469744" cy="259045"/>
    <xdr:sp macro="" textlink="">
      <xdr:nvSpPr>
        <xdr:cNvPr id="855" name="n_3mainValue【公民館】&#10;一人当たり面積"/>
        <xdr:cNvSpPr txBox="1"/>
      </xdr:nvSpPr>
      <xdr:spPr>
        <a:xfrm>
          <a:off x="19310427" y="1767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29227</xdr:rowOff>
    </xdr:from>
    <xdr:ext cx="469744" cy="259045"/>
    <xdr:sp macro="" textlink="">
      <xdr:nvSpPr>
        <xdr:cNvPr id="856" name="n_4mainValue【公民館】&#10;一人当たり面積"/>
        <xdr:cNvSpPr txBox="1"/>
      </xdr:nvSpPr>
      <xdr:spPr>
        <a:xfrm>
          <a:off x="18421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認定こども園･幼稚園･保育所」の角館西保育園トイレ設備改修工事や「学校施設」の小中学ネットワーク整備業務委託、生保内小学校冷房設備設置工事等の工事等を行っており有形固定資産の増があるものの、減価償却累計額が大きく結果として</a:t>
          </a:r>
          <a:r>
            <a:rPr kumimoji="1" lang="ja-JP" altLang="ja-JP" sz="1100">
              <a:solidFill>
                <a:schemeClr val="dk1"/>
              </a:solidFill>
              <a:effectLst/>
              <a:latin typeface="+mn-lt"/>
              <a:ea typeface="+mn-ea"/>
              <a:cs typeface="+mn-cs"/>
            </a:rPr>
            <a:t>有形固定資産減価償却率は増加して</a:t>
          </a:r>
          <a:r>
            <a:rPr kumimoji="1" lang="ja-JP" altLang="ja-JP" sz="1100" baseline="0">
              <a:solidFill>
                <a:schemeClr val="dk1"/>
              </a:solidFill>
              <a:effectLst/>
              <a:latin typeface="+mn-lt"/>
              <a:ea typeface="+mn-ea"/>
              <a:cs typeface="+mn-cs"/>
            </a:rPr>
            <a:t>いる。さらに、</a:t>
          </a:r>
          <a:r>
            <a:rPr kumimoji="1" lang="ja-JP" altLang="ja-JP" sz="1100">
              <a:solidFill>
                <a:schemeClr val="dk1"/>
              </a:solidFill>
              <a:effectLst/>
              <a:latin typeface="+mn-lt"/>
              <a:ea typeface="+mn-ea"/>
              <a:cs typeface="+mn-cs"/>
            </a:rPr>
            <a:t>人口減少に対して施設の統廃合による延べ床面積縮減の取組が不十分であることから、一人当たりの面積は増加傾向にある。</a:t>
          </a:r>
          <a:endParaRPr lang="ja-JP" altLang="ja-JP">
            <a:effectLst/>
          </a:endParaRPr>
        </a:p>
        <a:p>
          <a:r>
            <a:rPr kumimoji="1" lang="ja-JP" altLang="ja-JP" sz="1100">
              <a:solidFill>
                <a:schemeClr val="dk1"/>
              </a:solidFill>
              <a:effectLst/>
              <a:latin typeface="+mn-lt"/>
              <a:ea typeface="+mn-ea"/>
              <a:cs typeface="+mn-cs"/>
            </a:rPr>
            <a:t>　また、「道路」についても山谷川崎黒沢線の道路</a:t>
          </a:r>
          <a:r>
            <a:rPr kumimoji="1" lang="ja-JP" altLang="ja-JP" sz="1100" baseline="0">
              <a:solidFill>
                <a:schemeClr val="dk1"/>
              </a:solidFill>
              <a:effectLst/>
              <a:latin typeface="+mn-lt"/>
              <a:ea typeface="+mn-ea"/>
              <a:cs typeface="+mn-cs"/>
            </a:rPr>
            <a:t>改良</a:t>
          </a:r>
          <a:r>
            <a:rPr kumimoji="1" lang="ja-JP" altLang="ja-JP" sz="1100">
              <a:solidFill>
                <a:schemeClr val="dk1"/>
              </a:solidFill>
              <a:effectLst/>
              <a:latin typeface="+mn-lt"/>
              <a:ea typeface="+mn-ea"/>
              <a:cs typeface="+mn-cs"/>
            </a:rPr>
            <a:t>工事等があったものの、道路全体に対して工事額が小さいため有形固定資産減価償却率は増加傾向にある。</a:t>
          </a:r>
          <a:endParaRPr lang="ja-JP" altLang="ja-JP">
            <a:effectLst/>
          </a:endParaRPr>
        </a:p>
        <a:p>
          <a:r>
            <a:rPr kumimoji="1" lang="ja-JP" altLang="ja-JP" sz="1100">
              <a:solidFill>
                <a:schemeClr val="dk1"/>
              </a:solidFill>
              <a:effectLst/>
              <a:latin typeface="+mn-lt"/>
              <a:ea typeface="+mn-ea"/>
              <a:cs typeface="+mn-cs"/>
            </a:rPr>
            <a:t>　本市は人口規模に対して面積が広大</a:t>
          </a:r>
          <a:r>
            <a:rPr kumimoji="1" lang="ja-JP" altLang="ja-JP" sz="1100" u="none">
              <a:solidFill>
                <a:schemeClr val="dk1"/>
              </a:solidFill>
              <a:effectLst/>
              <a:latin typeface="+mn-lt"/>
              <a:ea typeface="+mn-ea"/>
              <a:cs typeface="+mn-cs"/>
            </a:rPr>
            <a:t>である。また高齢者</a:t>
          </a:r>
          <a:r>
            <a:rPr kumimoji="1" lang="ja-JP" altLang="ja-JP" sz="1100">
              <a:solidFill>
                <a:schemeClr val="dk1"/>
              </a:solidFill>
              <a:effectLst/>
              <a:latin typeface="+mn-lt"/>
              <a:ea typeface="+mn-ea"/>
              <a:cs typeface="+mn-cs"/>
            </a:rPr>
            <a:t>の割合が高く自身での長距離</a:t>
          </a:r>
          <a:r>
            <a:rPr kumimoji="1" lang="ja-JP" altLang="ja-JP" sz="1100" u="none">
              <a:solidFill>
                <a:schemeClr val="dk1"/>
              </a:solidFill>
              <a:effectLst/>
              <a:latin typeface="+mn-lt"/>
              <a:ea typeface="+mn-ea"/>
              <a:cs typeface="+mn-cs"/>
            </a:rPr>
            <a:t>移動</a:t>
          </a:r>
          <a:r>
            <a:rPr kumimoji="1" lang="ja-JP" altLang="ja-JP" sz="1100">
              <a:solidFill>
                <a:schemeClr val="dk1"/>
              </a:solidFill>
              <a:effectLst/>
              <a:latin typeface="+mn-lt"/>
              <a:ea typeface="+mn-ea"/>
              <a:cs typeface="+mn-cs"/>
            </a:rPr>
            <a:t>手段の確保等が困難なことから、施設を一つの地域に集約することは難しい。しかし、財政規模等を鑑みると現有施設の維持継続は不可能であるため、住民のニーズを考慮しつつ</a:t>
          </a:r>
          <a:r>
            <a:rPr kumimoji="1" lang="ja-JP" altLang="ja-JP" sz="1100" u="none">
              <a:solidFill>
                <a:schemeClr val="dk1"/>
              </a:solidFill>
              <a:effectLst/>
              <a:latin typeface="+mn-lt"/>
              <a:ea typeface="+mn-ea"/>
              <a:cs typeface="+mn-cs"/>
            </a:rPr>
            <a:t>仙北市</a:t>
          </a:r>
          <a:r>
            <a:rPr kumimoji="1" lang="ja-JP" altLang="ja-JP" sz="1100">
              <a:solidFill>
                <a:schemeClr val="dk1"/>
              </a:solidFill>
              <a:effectLst/>
              <a:latin typeface="+mn-lt"/>
              <a:ea typeface="+mn-ea"/>
              <a:cs typeface="+mn-cs"/>
            </a:rPr>
            <a:t>公共施設等総合管理計画に基づき、施設の適正配置の実現に努めると共に財源も検討の</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老朽化対策を実施していく。</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25,310
25,219
1,093.56
26,149,214
25,717,227
408,862
11,802,748
23,537,220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25400</xdr:rowOff>
    </xdr:from>
    <xdr:to>
      <xdr:col>24</xdr:col>
      <xdr:colOff>114300</xdr:colOff>
      <xdr:row>40</xdr:row>
      <xdr:rowOff>127000</xdr:rowOff>
    </xdr:to>
    <xdr:sp macro="" textlink="">
      <xdr:nvSpPr>
        <xdr:cNvPr id="74" name="楕円 73"/>
        <xdr:cNvSpPr/>
      </xdr:nvSpPr>
      <xdr:spPr>
        <a:xfrm>
          <a:off x="4584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3827</xdr:rowOff>
    </xdr:from>
    <xdr:ext cx="405111" cy="259045"/>
    <xdr:sp macro="" textlink="">
      <xdr:nvSpPr>
        <xdr:cNvPr id="75" name="【図書館】&#10;有形固定資産減価償却率該当値テキスト"/>
        <xdr:cNvSpPr txBox="1"/>
      </xdr:nvSpPr>
      <xdr:spPr>
        <a:xfrm>
          <a:off x="467360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164193</xdr:rowOff>
    </xdr:from>
    <xdr:to>
      <xdr:col>20</xdr:col>
      <xdr:colOff>38100</xdr:colOff>
      <xdr:row>40</xdr:row>
      <xdr:rowOff>94343</xdr:rowOff>
    </xdr:to>
    <xdr:sp macro="" textlink="">
      <xdr:nvSpPr>
        <xdr:cNvPr id="76" name="楕円 75"/>
        <xdr:cNvSpPr/>
      </xdr:nvSpPr>
      <xdr:spPr>
        <a:xfrm>
          <a:off x="3746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43543</xdr:rowOff>
    </xdr:from>
    <xdr:to>
      <xdr:col>24</xdr:col>
      <xdr:colOff>63500</xdr:colOff>
      <xdr:row>40</xdr:row>
      <xdr:rowOff>76200</xdr:rowOff>
    </xdr:to>
    <xdr:cxnSp macro="">
      <xdr:nvCxnSpPr>
        <xdr:cNvPr id="77" name="直線コネクタ 76"/>
        <xdr:cNvCxnSpPr/>
      </xdr:nvCxnSpPr>
      <xdr:spPr>
        <a:xfrm>
          <a:off x="3797300" y="6901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131535</xdr:rowOff>
    </xdr:from>
    <xdr:to>
      <xdr:col>15</xdr:col>
      <xdr:colOff>101600</xdr:colOff>
      <xdr:row>40</xdr:row>
      <xdr:rowOff>61685</xdr:rowOff>
    </xdr:to>
    <xdr:sp macro="" textlink="">
      <xdr:nvSpPr>
        <xdr:cNvPr id="78" name="楕円 77"/>
        <xdr:cNvSpPr/>
      </xdr:nvSpPr>
      <xdr:spPr>
        <a:xfrm>
          <a:off x="2857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xdr:rowOff>
    </xdr:from>
    <xdr:to>
      <xdr:col>19</xdr:col>
      <xdr:colOff>177800</xdr:colOff>
      <xdr:row>40</xdr:row>
      <xdr:rowOff>43543</xdr:rowOff>
    </xdr:to>
    <xdr:cxnSp macro="">
      <xdr:nvCxnSpPr>
        <xdr:cNvPr id="79" name="直線コネクタ 78"/>
        <xdr:cNvCxnSpPr/>
      </xdr:nvCxnSpPr>
      <xdr:spPr>
        <a:xfrm>
          <a:off x="2908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98878</xdr:rowOff>
    </xdr:from>
    <xdr:to>
      <xdr:col>10</xdr:col>
      <xdr:colOff>165100</xdr:colOff>
      <xdr:row>40</xdr:row>
      <xdr:rowOff>29028</xdr:rowOff>
    </xdr:to>
    <xdr:sp macro="" textlink="">
      <xdr:nvSpPr>
        <xdr:cNvPr id="80" name="楕円 79"/>
        <xdr:cNvSpPr/>
      </xdr:nvSpPr>
      <xdr:spPr>
        <a:xfrm>
          <a:off x="1968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149678</xdr:rowOff>
    </xdr:from>
    <xdr:to>
      <xdr:col>15</xdr:col>
      <xdr:colOff>50800</xdr:colOff>
      <xdr:row>40</xdr:row>
      <xdr:rowOff>10885</xdr:rowOff>
    </xdr:to>
    <xdr:cxnSp macro="">
      <xdr:nvCxnSpPr>
        <xdr:cNvPr id="81" name="直線コネクタ 80"/>
        <xdr:cNvCxnSpPr/>
      </xdr:nvCxnSpPr>
      <xdr:spPr>
        <a:xfrm>
          <a:off x="2019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118473</xdr:rowOff>
    </xdr:from>
    <xdr:to>
      <xdr:col>6</xdr:col>
      <xdr:colOff>38100</xdr:colOff>
      <xdr:row>38</xdr:row>
      <xdr:rowOff>48623</xdr:rowOff>
    </xdr:to>
    <xdr:sp macro="" textlink="">
      <xdr:nvSpPr>
        <xdr:cNvPr id="82" name="楕円 81"/>
        <xdr:cNvSpPr/>
      </xdr:nvSpPr>
      <xdr:spPr>
        <a:xfrm>
          <a:off x="1079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169273</xdr:rowOff>
    </xdr:from>
    <xdr:to>
      <xdr:col>10</xdr:col>
      <xdr:colOff>114300</xdr:colOff>
      <xdr:row>39</xdr:row>
      <xdr:rowOff>149678</xdr:rowOff>
    </xdr:to>
    <xdr:cxnSp macro="">
      <xdr:nvCxnSpPr>
        <xdr:cNvPr id="83" name="直線コネクタ 82"/>
        <xdr:cNvCxnSpPr/>
      </xdr:nvCxnSpPr>
      <xdr:spPr>
        <a:xfrm>
          <a:off x="1130300" y="6512923"/>
          <a:ext cx="889000" cy="32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85470</xdr:rowOff>
    </xdr:from>
    <xdr:ext cx="405111" cy="259045"/>
    <xdr:sp macro="" textlink="">
      <xdr:nvSpPr>
        <xdr:cNvPr id="88" name="n_1mainValue【図書館】&#10;有形固定資産減価償却率"/>
        <xdr:cNvSpPr txBox="1"/>
      </xdr:nvSpPr>
      <xdr:spPr>
        <a:xfrm>
          <a:off x="35820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52812</xdr:rowOff>
    </xdr:from>
    <xdr:ext cx="405111" cy="259045"/>
    <xdr:sp macro="" textlink="">
      <xdr:nvSpPr>
        <xdr:cNvPr id="89" name="n_2mainValue【図書館】&#10;有形固定資産減価償却率"/>
        <xdr:cNvSpPr txBox="1"/>
      </xdr:nvSpPr>
      <xdr:spPr>
        <a:xfrm>
          <a:off x="2705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20155</xdr:rowOff>
    </xdr:from>
    <xdr:ext cx="405111" cy="259045"/>
    <xdr:sp macro="" textlink="">
      <xdr:nvSpPr>
        <xdr:cNvPr id="90" name="n_3mainValue【図書館】&#10;有形固定資産減価償却率"/>
        <xdr:cNvSpPr txBox="1"/>
      </xdr:nvSpPr>
      <xdr:spPr>
        <a:xfrm>
          <a:off x="1816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39750</xdr:rowOff>
    </xdr:from>
    <xdr:ext cx="405111" cy="259045"/>
    <xdr:sp macro="" textlink="">
      <xdr:nvSpPr>
        <xdr:cNvPr id="91" name="n_4mainValue【図書館】&#10;有形固定資産減価償却率"/>
        <xdr:cNvSpPr txBox="1"/>
      </xdr:nvSpPr>
      <xdr:spPr>
        <a:xfrm>
          <a:off x="9277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44450</xdr:rowOff>
    </xdr:from>
    <xdr:to>
      <xdr:col>55</xdr:col>
      <xdr:colOff>50800</xdr:colOff>
      <xdr:row>41</xdr:row>
      <xdr:rowOff>146050</xdr:rowOff>
    </xdr:to>
    <xdr:sp macro="" textlink="">
      <xdr:nvSpPr>
        <xdr:cNvPr id="131" name="楕円 130"/>
        <xdr:cNvSpPr/>
      </xdr:nvSpPr>
      <xdr:spPr>
        <a:xfrm>
          <a:off x="10426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130827</xdr:rowOff>
    </xdr:from>
    <xdr:ext cx="469744" cy="259045"/>
    <xdr:sp macro="" textlink="">
      <xdr:nvSpPr>
        <xdr:cNvPr id="132" name="【図書館】&#10;一人当たり面積該当値テキスト"/>
        <xdr:cNvSpPr txBox="1"/>
      </xdr:nvSpPr>
      <xdr:spPr>
        <a:xfrm>
          <a:off x="10515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48260</xdr:rowOff>
    </xdr:from>
    <xdr:to>
      <xdr:col>50</xdr:col>
      <xdr:colOff>165100</xdr:colOff>
      <xdr:row>41</xdr:row>
      <xdr:rowOff>149860</xdr:rowOff>
    </xdr:to>
    <xdr:sp macro="" textlink="">
      <xdr:nvSpPr>
        <xdr:cNvPr id="133" name="楕円 132"/>
        <xdr:cNvSpPr/>
      </xdr:nvSpPr>
      <xdr:spPr>
        <a:xfrm>
          <a:off x="9588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95250</xdr:rowOff>
    </xdr:from>
    <xdr:to>
      <xdr:col>55</xdr:col>
      <xdr:colOff>0</xdr:colOff>
      <xdr:row>41</xdr:row>
      <xdr:rowOff>99060</xdr:rowOff>
    </xdr:to>
    <xdr:cxnSp macro="">
      <xdr:nvCxnSpPr>
        <xdr:cNvPr id="134" name="直線コネクタ 133"/>
        <xdr:cNvCxnSpPr/>
      </xdr:nvCxnSpPr>
      <xdr:spPr>
        <a:xfrm flipV="1">
          <a:off x="9639300" y="71247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48260</xdr:rowOff>
    </xdr:from>
    <xdr:to>
      <xdr:col>46</xdr:col>
      <xdr:colOff>38100</xdr:colOff>
      <xdr:row>41</xdr:row>
      <xdr:rowOff>149860</xdr:rowOff>
    </xdr:to>
    <xdr:sp macro="" textlink="">
      <xdr:nvSpPr>
        <xdr:cNvPr id="135" name="楕円 134"/>
        <xdr:cNvSpPr/>
      </xdr:nvSpPr>
      <xdr:spPr>
        <a:xfrm>
          <a:off x="8699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99060</xdr:rowOff>
    </xdr:from>
    <xdr:to>
      <xdr:col>50</xdr:col>
      <xdr:colOff>114300</xdr:colOff>
      <xdr:row>41</xdr:row>
      <xdr:rowOff>99060</xdr:rowOff>
    </xdr:to>
    <xdr:cxnSp macro="">
      <xdr:nvCxnSpPr>
        <xdr:cNvPr id="136" name="直線コネクタ 135"/>
        <xdr:cNvCxnSpPr/>
      </xdr:nvCxnSpPr>
      <xdr:spPr>
        <a:xfrm>
          <a:off x="8750300" y="7128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154940</xdr:rowOff>
    </xdr:from>
    <xdr:to>
      <xdr:col>41</xdr:col>
      <xdr:colOff>101600</xdr:colOff>
      <xdr:row>40</xdr:row>
      <xdr:rowOff>85090</xdr:rowOff>
    </xdr:to>
    <xdr:sp macro="" textlink="">
      <xdr:nvSpPr>
        <xdr:cNvPr id="137" name="楕円 136"/>
        <xdr:cNvSpPr/>
      </xdr:nvSpPr>
      <xdr:spPr>
        <a:xfrm>
          <a:off x="7810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34290</xdr:rowOff>
    </xdr:from>
    <xdr:to>
      <xdr:col>45</xdr:col>
      <xdr:colOff>177800</xdr:colOff>
      <xdr:row>41</xdr:row>
      <xdr:rowOff>99060</xdr:rowOff>
    </xdr:to>
    <xdr:cxnSp macro="">
      <xdr:nvCxnSpPr>
        <xdr:cNvPr id="138" name="直線コネクタ 137"/>
        <xdr:cNvCxnSpPr/>
      </xdr:nvCxnSpPr>
      <xdr:spPr>
        <a:xfrm>
          <a:off x="7861300" y="689229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162560</xdr:rowOff>
    </xdr:from>
    <xdr:to>
      <xdr:col>36</xdr:col>
      <xdr:colOff>165100</xdr:colOff>
      <xdr:row>40</xdr:row>
      <xdr:rowOff>92710</xdr:rowOff>
    </xdr:to>
    <xdr:sp macro="" textlink="">
      <xdr:nvSpPr>
        <xdr:cNvPr id="139" name="楕円 138"/>
        <xdr:cNvSpPr/>
      </xdr:nvSpPr>
      <xdr:spPr>
        <a:xfrm>
          <a:off x="6921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34290</xdr:rowOff>
    </xdr:from>
    <xdr:to>
      <xdr:col>41</xdr:col>
      <xdr:colOff>50800</xdr:colOff>
      <xdr:row>40</xdr:row>
      <xdr:rowOff>41910</xdr:rowOff>
    </xdr:to>
    <xdr:cxnSp macro="">
      <xdr:nvCxnSpPr>
        <xdr:cNvPr id="140" name="直線コネクタ 139"/>
        <xdr:cNvCxnSpPr/>
      </xdr:nvCxnSpPr>
      <xdr:spPr>
        <a:xfrm flipV="1">
          <a:off x="6972300" y="68922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3" name="n_3aveValue【図書館】&#10;一人当たり面積"/>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4" name="n_4aveValue【図書館】&#10;一人当たり面積"/>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140987</xdr:rowOff>
    </xdr:from>
    <xdr:ext cx="469744" cy="259045"/>
    <xdr:sp macro="" textlink="">
      <xdr:nvSpPr>
        <xdr:cNvPr id="145" name="n_1mainValue【図書館】&#10;一人当たり面積"/>
        <xdr:cNvSpPr txBox="1"/>
      </xdr:nvSpPr>
      <xdr:spPr>
        <a:xfrm>
          <a:off x="93917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140987</xdr:rowOff>
    </xdr:from>
    <xdr:ext cx="469744" cy="259045"/>
    <xdr:sp macro="" textlink="">
      <xdr:nvSpPr>
        <xdr:cNvPr id="146" name="n_2mainValue【図書館】&#10;一人当たり面積"/>
        <xdr:cNvSpPr txBox="1"/>
      </xdr:nvSpPr>
      <xdr:spPr>
        <a:xfrm>
          <a:off x="8515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101617</xdr:rowOff>
    </xdr:from>
    <xdr:ext cx="469744" cy="259045"/>
    <xdr:sp macro="" textlink="">
      <xdr:nvSpPr>
        <xdr:cNvPr id="147" name="n_3mainValue【図書館】&#10;一人当たり面積"/>
        <xdr:cNvSpPr txBox="1"/>
      </xdr:nvSpPr>
      <xdr:spPr>
        <a:xfrm>
          <a:off x="7626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109237</xdr:rowOff>
    </xdr:from>
    <xdr:ext cx="469744" cy="259045"/>
    <xdr:sp macro="" textlink="">
      <xdr:nvSpPr>
        <xdr:cNvPr id="148" name="n_4mainValue【図書館】&#10;一人当たり面積"/>
        <xdr:cNvSpPr txBox="1"/>
      </xdr:nvSpPr>
      <xdr:spPr>
        <a:xfrm>
          <a:off x="6737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189" name="楕円 188"/>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190" name="【体育館・プール】&#10;有形固定資産減価償却率該当値テキスト"/>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191" name="楕円 190"/>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76200</xdr:rowOff>
    </xdr:from>
    <xdr:to>
      <xdr:col>24</xdr:col>
      <xdr:colOff>63500</xdr:colOff>
      <xdr:row>64</xdr:row>
      <xdr:rowOff>76200</xdr:rowOff>
    </xdr:to>
    <xdr:cxnSp macro="">
      <xdr:nvCxnSpPr>
        <xdr:cNvPr id="192" name="直線コネクタ 191"/>
        <xdr:cNvCxnSpPr/>
      </xdr:nvCxnSpPr>
      <xdr:spPr>
        <a:xfrm>
          <a:off x="3797300" y="1104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25400</xdr:rowOff>
    </xdr:from>
    <xdr:to>
      <xdr:col>15</xdr:col>
      <xdr:colOff>101600</xdr:colOff>
      <xdr:row>64</xdr:row>
      <xdr:rowOff>127000</xdr:rowOff>
    </xdr:to>
    <xdr:sp macro="" textlink="">
      <xdr:nvSpPr>
        <xdr:cNvPr id="193" name="楕円 192"/>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76200</xdr:rowOff>
    </xdr:from>
    <xdr:to>
      <xdr:col>19</xdr:col>
      <xdr:colOff>177800</xdr:colOff>
      <xdr:row>64</xdr:row>
      <xdr:rowOff>76200</xdr:rowOff>
    </xdr:to>
    <xdr:cxnSp macro="">
      <xdr:nvCxnSpPr>
        <xdr:cNvPr id="194" name="直線コネクタ 193"/>
        <xdr:cNvCxnSpPr/>
      </xdr:nvCxnSpPr>
      <xdr:spPr>
        <a:xfrm>
          <a:off x="2908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25400</xdr:rowOff>
    </xdr:from>
    <xdr:to>
      <xdr:col>10</xdr:col>
      <xdr:colOff>165100</xdr:colOff>
      <xdr:row>64</xdr:row>
      <xdr:rowOff>127000</xdr:rowOff>
    </xdr:to>
    <xdr:sp macro="" textlink="">
      <xdr:nvSpPr>
        <xdr:cNvPr id="195" name="楕円 194"/>
        <xdr:cNvSpPr/>
      </xdr:nvSpPr>
      <xdr:spPr>
        <a:xfrm>
          <a:off x="1968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76200</xdr:rowOff>
    </xdr:from>
    <xdr:to>
      <xdr:col>15</xdr:col>
      <xdr:colOff>50800</xdr:colOff>
      <xdr:row>64</xdr:row>
      <xdr:rowOff>76200</xdr:rowOff>
    </xdr:to>
    <xdr:cxnSp macro="">
      <xdr:nvCxnSpPr>
        <xdr:cNvPr id="196" name="直線コネクタ 195"/>
        <xdr:cNvCxnSpPr/>
      </xdr:nvCxnSpPr>
      <xdr:spPr>
        <a:xfrm>
          <a:off x="2019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141605</xdr:rowOff>
    </xdr:from>
    <xdr:to>
      <xdr:col>6</xdr:col>
      <xdr:colOff>38100</xdr:colOff>
      <xdr:row>63</xdr:row>
      <xdr:rowOff>71755</xdr:rowOff>
    </xdr:to>
    <xdr:sp macro="" textlink="">
      <xdr:nvSpPr>
        <xdr:cNvPr id="197" name="楕円 196"/>
        <xdr:cNvSpPr/>
      </xdr:nvSpPr>
      <xdr:spPr>
        <a:xfrm>
          <a:off x="1079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20955</xdr:rowOff>
    </xdr:from>
    <xdr:to>
      <xdr:col>10</xdr:col>
      <xdr:colOff>114300</xdr:colOff>
      <xdr:row>64</xdr:row>
      <xdr:rowOff>76200</xdr:rowOff>
    </xdr:to>
    <xdr:cxnSp macro="">
      <xdr:nvCxnSpPr>
        <xdr:cNvPr id="198" name="直線コネクタ 197"/>
        <xdr:cNvCxnSpPr/>
      </xdr:nvCxnSpPr>
      <xdr:spPr>
        <a:xfrm>
          <a:off x="1130300" y="10822305"/>
          <a:ext cx="889000" cy="2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203" name="n_1mainValue【体育館・プール】&#10;有形固定資産減価償却率"/>
        <xdr:cNvSpPr txBox="1"/>
      </xdr:nvSpPr>
      <xdr:spPr>
        <a:xfrm>
          <a:off x="3549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204" name="n_2mainValue【体育館・プール】&#10;有形固定資産減価償却率"/>
        <xdr:cNvSpPr txBox="1"/>
      </xdr:nvSpPr>
      <xdr:spPr>
        <a:xfrm>
          <a:off x="2673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118127</xdr:rowOff>
    </xdr:from>
    <xdr:ext cx="469744" cy="259045"/>
    <xdr:sp macro="" textlink="">
      <xdr:nvSpPr>
        <xdr:cNvPr id="205" name="n_3mainValue【体育館・プール】&#10;有形固定資産減価償却率"/>
        <xdr:cNvSpPr txBox="1"/>
      </xdr:nvSpPr>
      <xdr:spPr>
        <a:xfrm>
          <a:off x="1784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62882</xdr:rowOff>
    </xdr:from>
    <xdr:ext cx="405111" cy="259045"/>
    <xdr:sp macro="" textlink="">
      <xdr:nvSpPr>
        <xdr:cNvPr id="206" name="n_4mainValue【体育館・プール】&#10;有形固定資産減価償却率"/>
        <xdr:cNvSpPr txBox="1"/>
      </xdr:nvSpPr>
      <xdr:spPr>
        <a:xfrm>
          <a:off x="927744"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23876</xdr:rowOff>
    </xdr:from>
    <xdr:to>
      <xdr:col>55</xdr:col>
      <xdr:colOff>50800</xdr:colOff>
      <xdr:row>63</xdr:row>
      <xdr:rowOff>125476</xdr:rowOff>
    </xdr:to>
    <xdr:sp macro="" textlink="">
      <xdr:nvSpPr>
        <xdr:cNvPr id="246" name="楕円 245"/>
        <xdr:cNvSpPr/>
      </xdr:nvSpPr>
      <xdr:spPr>
        <a:xfrm>
          <a:off x="10426700" y="108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46753</xdr:rowOff>
    </xdr:from>
    <xdr:ext cx="469744" cy="259045"/>
    <xdr:sp macro="" textlink="">
      <xdr:nvSpPr>
        <xdr:cNvPr id="247" name="【体育館・プール】&#10;一人当たり面積該当値テキスト"/>
        <xdr:cNvSpPr txBox="1"/>
      </xdr:nvSpPr>
      <xdr:spPr>
        <a:xfrm>
          <a:off x="10515600" y="1067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27686</xdr:rowOff>
    </xdr:from>
    <xdr:to>
      <xdr:col>50</xdr:col>
      <xdr:colOff>165100</xdr:colOff>
      <xdr:row>63</xdr:row>
      <xdr:rowOff>129286</xdr:rowOff>
    </xdr:to>
    <xdr:sp macro="" textlink="">
      <xdr:nvSpPr>
        <xdr:cNvPr id="248" name="楕円 247"/>
        <xdr:cNvSpPr/>
      </xdr:nvSpPr>
      <xdr:spPr>
        <a:xfrm>
          <a:off x="9588500" y="108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74676</xdr:rowOff>
    </xdr:from>
    <xdr:to>
      <xdr:col>55</xdr:col>
      <xdr:colOff>0</xdr:colOff>
      <xdr:row>63</xdr:row>
      <xdr:rowOff>78486</xdr:rowOff>
    </xdr:to>
    <xdr:cxnSp macro="">
      <xdr:nvCxnSpPr>
        <xdr:cNvPr id="249" name="直線コネクタ 248"/>
        <xdr:cNvCxnSpPr/>
      </xdr:nvCxnSpPr>
      <xdr:spPr>
        <a:xfrm flipV="1">
          <a:off x="9639300" y="10876026"/>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31115</xdr:rowOff>
    </xdr:from>
    <xdr:to>
      <xdr:col>46</xdr:col>
      <xdr:colOff>38100</xdr:colOff>
      <xdr:row>63</xdr:row>
      <xdr:rowOff>132715</xdr:rowOff>
    </xdr:to>
    <xdr:sp macro="" textlink="">
      <xdr:nvSpPr>
        <xdr:cNvPr id="250" name="楕円 249"/>
        <xdr:cNvSpPr/>
      </xdr:nvSpPr>
      <xdr:spPr>
        <a:xfrm>
          <a:off x="8699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78486</xdr:rowOff>
    </xdr:from>
    <xdr:to>
      <xdr:col>50</xdr:col>
      <xdr:colOff>114300</xdr:colOff>
      <xdr:row>63</xdr:row>
      <xdr:rowOff>81915</xdr:rowOff>
    </xdr:to>
    <xdr:cxnSp macro="">
      <xdr:nvCxnSpPr>
        <xdr:cNvPr id="251" name="直線コネクタ 250"/>
        <xdr:cNvCxnSpPr/>
      </xdr:nvCxnSpPr>
      <xdr:spPr>
        <a:xfrm flipV="1">
          <a:off x="8750300" y="1087983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21971</xdr:rowOff>
    </xdr:from>
    <xdr:to>
      <xdr:col>41</xdr:col>
      <xdr:colOff>101600</xdr:colOff>
      <xdr:row>63</xdr:row>
      <xdr:rowOff>123571</xdr:rowOff>
    </xdr:to>
    <xdr:sp macro="" textlink="">
      <xdr:nvSpPr>
        <xdr:cNvPr id="252" name="楕円 251"/>
        <xdr:cNvSpPr/>
      </xdr:nvSpPr>
      <xdr:spPr>
        <a:xfrm>
          <a:off x="7810500" y="1082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72771</xdr:rowOff>
    </xdr:from>
    <xdr:to>
      <xdr:col>45</xdr:col>
      <xdr:colOff>177800</xdr:colOff>
      <xdr:row>63</xdr:row>
      <xdr:rowOff>81915</xdr:rowOff>
    </xdr:to>
    <xdr:cxnSp macro="">
      <xdr:nvCxnSpPr>
        <xdr:cNvPr id="253" name="直線コネクタ 252"/>
        <xdr:cNvCxnSpPr/>
      </xdr:nvCxnSpPr>
      <xdr:spPr>
        <a:xfrm>
          <a:off x="7861300" y="1087412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25400</xdr:rowOff>
    </xdr:from>
    <xdr:to>
      <xdr:col>36</xdr:col>
      <xdr:colOff>165100</xdr:colOff>
      <xdr:row>63</xdr:row>
      <xdr:rowOff>127000</xdr:rowOff>
    </xdr:to>
    <xdr:sp macro="" textlink="">
      <xdr:nvSpPr>
        <xdr:cNvPr id="254" name="楕円 253"/>
        <xdr:cNvSpPr/>
      </xdr:nvSpPr>
      <xdr:spPr>
        <a:xfrm>
          <a:off x="6921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72771</xdr:rowOff>
    </xdr:from>
    <xdr:to>
      <xdr:col>41</xdr:col>
      <xdr:colOff>50800</xdr:colOff>
      <xdr:row>63</xdr:row>
      <xdr:rowOff>76200</xdr:rowOff>
    </xdr:to>
    <xdr:cxnSp macro="">
      <xdr:nvCxnSpPr>
        <xdr:cNvPr id="255" name="直線コネクタ 254"/>
        <xdr:cNvCxnSpPr/>
      </xdr:nvCxnSpPr>
      <xdr:spPr>
        <a:xfrm flipV="1">
          <a:off x="6972300" y="1087412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8" name="n_3aveValue【体育館・プール】&#10;一人当たり面積"/>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59" name="n_4aveValue【体育館・プール】&#10;一人当たり面積"/>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145813</xdr:rowOff>
    </xdr:from>
    <xdr:ext cx="469744" cy="259045"/>
    <xdr:sp macro="" textlink="">
      <xdr:nvSpPr>
        <xdr:cNvPr id="260" name="n_1mainValue【体育館・プール】&#10;一人当たり面積"/>
        <xdr:cNvSpPr txBox="1"/>
      </xdr:nvSpPr>
      <xdr:spPr>
        <a:xfrm>
          <a:off x="9391727" y="1060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149242</xdr:rowOff>
    </xdr:from>
    <xdr:ext cx="469744" cy="259045"/>
    <xdr:sp macro="" textlink="">
      <xdr:nvSpPr>
        <xdr:cNvPr id="261" name="n_2mainValue【体育館・プール】&#10;一人当たり面積"/>
        <xdr:cNvSpPr txBox="1"/>
      </xdr:nvSpPr>
      <xdr:spPr>
        <a:xfrm>
          <a:off x="8515427" y="1060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140098</xdr:rowOff>
    </xdr:from>
    <xdr:ext cx="469744" cy="259045"/>
    <xdr:sp macro="" textlink="">
      <xdr:nvSpPr>
        <xdr:cNvPr id="262" name="n_3mainValue【体育館・プール】&#10;一人当たり面積"/>
        <xdr:cNvSpPr txBox="1"/>
      </xdr:nvSpPr>
      <xdr:spPr>
        <a:xfrm>
          <a:off x="7626427" y="1059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143527</xdr:rowOff>
    </xdr:from>
    <xdr:ext cx="469744" cy="259045"/>
    <xdr:sp macro="" textlink="">
      <xdr:nvSpPr>
        <xdr:cNvPr id="263" name="n_4mainValue【体育館・プール】&#10;一人当たり面積"/>
        <xdr:cNvSpPr txBox="1"/>
      </xdr:nvSpPr>
      <xdr:spPr>
        <a:xfrm>
          <a:off x="6737427" y="1060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05" name="直線コネクタ 304"/>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7" name="直線コネクタ 3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08"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09" name="直線コネクタ 308"/>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310" name="【市民会館】&#10;有形固定資産減価償却率平均値テキスト"/>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311" name="フローチャート: 判断 310"/>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12" name="フローチャート: 判断 3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13" name="フローチャート: 判断 312"/>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314" name="フローチャート: 判断 313"/>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315" name="フローチャート: 判断 314"/>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131536</xdr:rowOff>
    </xdr:from>
    <xdr:to>
      <xdr:col>24</xdr:col>
      <xdr:colOff>114300</xdr:colOff>
      <xdr:row>108</xdr:row>
      <xdr:rowOff>61686</xdr:rowOff>
    </xdr:to>
    <xdr:sp macro="" textlink="">
      <xdr:nvSpPr>
        <xdr:cNvPr id="321" name="楕円 320"/>
        <xdr:cNvSpPr/>
      </xdr:nvSpPr>
      <xdr:spPr>
        <a:xfrm>
          <a:off x="45847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109963</xdr:rowOff>
    </xdr:from>
    <xdr:ext cx="405111" cy="259045"/>
    <xdr:sp macro="" textlink="">
      <xdr:nvSpPr>
        <xdr:cNvPr id="322" name="【市民会館】&#10;有形固定資産減価償却率該当値テキスト"/>
        <xdr:cNvSpPr txBox="1"/>
      </xdr:nvSpPr>
      <xdr:spPr>
        <a:xfrm>
          <a:off x="4673600"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95613</xdr:rowOff>
    </xdr:from>
    <xdr:to>
      <xdr:col>20</xdr:col>
      <xdr:colOff>38100</xdr:colOff>
      <xdr:row>108</xdr:row>
      <xdr:rowOff>25763</xdr:rowOff>
    </xdr:to>
    <xdr:sp macro="" textlink="">
      <xdr:nvSpPr>
        <xdr:cNvPr id="323" name="楕円 322"/>
        <xdr:cNvSpPr/>
      </xdr:nvSpPr>
      <xdr:spPr>
        <a:xfrm>
          <a:off x="3746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146413</xdr:rowOff>
    </xdr:from>
    <xdr:to>
      <xdr:col>24</xdr:col>
      <xdr:colOff>63500</xdr:colOff>
      <xdr:row>108</xdr:row>
      <xdr:rowOff>10886</xdr:rowOff>
    </xdr:to>
    <xdr:cxnSp macro="">
      <xdr:nvCxnSpPr>
        <xdr:cNvPr id="324" name="直線コネクタ 323"/>
        <xdr:cNvCxnSpPr/>
      </xdr:nvCxnSpPr>
      <xdr:spPr>
        <a:xfrm>
          <a:off x="3797300" y="1849156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59689</xdr:rowOff>
    </xdr:from>
    <xdr:to>
      <xdr:col>15</xdr:col>
      <xdr:colOff>101600</xdr:colOff>
      <xdr:row>107</xdr:row>
      <xdr:rowOff>161289</xdr:rowOff>
    </xdr:to>
    <xdr:sp macro="" textlink="">
      <xdr:nvSpPr>
        <xdr:cNvPr id="325" name="楕円 324"/>
        <xdr:cNvSpPr/>
      </xdr:nvSpPr>
      <xdr:spPr>
        <a:xfrm>
          <a:off x="2857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110489</xdr:rowOff>
    </xdr:from>
    <xdr:to>
      <xdr:col>19</xdr:col>
      <xdr:colOff>177800</xdr:colOff>
      <xdr:row>107</xdr:row>
      <xdr:rowOff>146413</xdr:rowOff>
    </xdr:to>
    <xdr:cxnSp macro="">
      <xdr:nvCxnSpPr>
        <xdr:cNvPr id="326" name="直線コネクタ 325"/>
        <xdr:cNvCxnSpPr/>
      </xdr:nvCxnSpPr>
      <xdr:spPr>
        <a:xfrm>
          <a:off x="2908300" y="184556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23768</xdr:rowOff>
    </xdr:from>
    <xdr:to>
      <xdr:col>10</xdr:col>
      <xdr:colOff>165100</xdr:colOff>
      <xdr:row>107</xdr:row>
      <xdr:rowOff>125368</xdr:rowOff>
    </xdr:to>
    <xdr:sp macro="" textlink="">
      <xdr:nvSpPr>
        <xdr:cNvPr id="327" name="楕円 326"/>
        <xdr:cNvSpPr/>
      </xdr:nvSpPr>
      <xdr:spPr>
        <a:xfrm>
          <a:off x="1968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74568</xdr:rowOff>
    </xdr:from>
    <xdr:to>
      <xdr:col>15</xdr:col>
      <xdr:colOff>50800</xdr:colOff>
      <xdr:row>107</xdr:row>
      <xdr:rowOff>110489</xdr:rowOff>
    </xdr:to>
    <xdr:cxnSp macro="">
      <xdr:nvCxnSpPr>
        <xdr:cNvPr id="328" name="直線コネクタ 327"/>
        <xdr:cNvCxnSpPr/>
      </xdr:nvCxnSpPr>
      <xdr:spPr>
        <a:xfrm>
          <a:off x="2019300" y="184197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159294</xdr:rowOff>
    </xdr:from>
    <xdr:to>
      <xdr:col>6</xdr:col>
      <xdr:colOff>38100</xdr:colOff>
      <xdr:row>107</xdr:row>
      <xdr:rowOff>89444</xdr:rowOff>
    </xdr:to>
    <xdr:sp macro="" textlink="">
      <xdr:nvSpPr>
        <xdr:cNvPr id="329" name="楕円 328"/>
        <xdr:cNvSpPr/>
      </xdr:nvSpPr>
      <xdr:spPr>
        <a:xfrm>
          <a:off x="1079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38644</xdr:rowOff>
    </xdr:from>
    <xdr:to>
      <xdr:col>10</xdr:col>
      <xdr:colOff>114300</xdr:colOff>
      <xdr:row>107</xdr:row>
      <xdr:rowOff>74568</xdr:rowOff>
    </xdr:to>
    <xdr:cxnSp macro="">
      <xdr:nvCxnSpPr>
        <xdr:cNvPr id="330" name="直線コネクタ 329"/>
        <xdr:cNvCxnSpPr/>
      </xdr:nvCxnSpPr>
      <xdr:spPr>
        <a:xfrm>
          <a:off x="1130300" y="183837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331"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332"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333" name="n_3aveValue【市民会館】&#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334" name="n_4aveValue【市民会館】&#10;有形固定資産減価償却率"/>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16890</xdr:rowOff>
    </xdr:from>
    <xdr:ext cx="405111" cy="259045"/>
    <xdr:sp macro="" textlink="">
      <xdr:nvSpPr>
        <xdr:cNvPr id="335" name="n_1mainValue【市民会館】&#10;有形固定資産減価償却率"/>
        <xdr:cNvSpPr txBox="1"/>
      </xdr:nvSpPr>
      <xdr:spPr>
        <a:xfrm>
          <a:off x="35820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152416</xdr:rowOff>
    </xdr:from>
    <xdr:ext cx="405111" cy="259045"/>
    <xdr:sp macro="" textlink="">
      <xdr:nvSpPr>
        <xdr:cNvPr id="336" name="n_2mainValue【市民会館】&#10;有形固定資産減価償却率"/>
        <xdr:cNvSpPr txBox="1"/>
      </xdr:nvSpPr>
      <xdr:spPr>
        <a:xfrm>
          <a:off x="27057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116495</xdr:rowOff>
    </xdr:from>
    <xdr:ext cx="405111" cy="259045"/>
    <xdr:sp macro="" textlink="">
      <xdr:nvSpPr>
        <xdr:cNvPr id="337" name="n_3mainValue【市民会館】&#10;有形固定資産減価償却率"/>
        <xdr:cNvSpPr txBox="1"/>
      </xdr:nvSpPr>
      <xdr:spPr>
        <a:xfrm>
          <a:off x="18167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80571</xdr:rowOff>
    </xdr:from>
    <xdr:ext cx="405111" cy="259045"/>
    <xdr:sp macro="" textlink="">
      <xdr:nvSpPr>
        <xdr:cNvPr id="338" name="n_4mainValue【市民会館】&#10;有形固定資産減価償却率"/>
        <xdr:cNvSpPr txBox="1"/>
      </xdr:nvSpPr>
      <xdr:spPr>
        <a:xfrm>
          <a:off x="927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362" name="直線コネクタ 361"/>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6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64" name="直線コネクタ 36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365"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366" name="直線コネクタ 365"/>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367" name="【市民会館】&#10;一人当たり面積平均値テキスト"/>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368" name="フローチャート: 判断 367"/>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369" name="フローチャート: 判断 36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370" name="フローチャート: 判断 36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371" name="フローチャート: 判断 37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372" name="フローチャート: 判断 37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61595</xdr:rowOff>
    </xdr:from>
    <xdr:to>
      <xdr:col>55</xdr:col>
      <xdr:colOff>50800</xdr:colOff>
      <xdr:row>107</xdr:row>
      <xdr:rowOff>163195</xdr:rowOff>
    </xdr:to>
    <xdr:sp macro="" textlink="">
      <xdr:nvSpPr>
        <xdr:cNvPr id="378" name="楕円 377"/>
        <xdr:cNvSpPr/>
      </xdr:nvSpPr>
      <xdr:spPr>
        <a:xfrm>
          <a:off x="10426700" y="184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40022</xdr:rowOff>
    </xdr:from>
    <xdr:ext cx="469744" cy="259045"/>
    <xdr:sp macro="" textlink="">
      <xdr:nvSpPr>
        <xdr:cNvPr id="379" name="【市民会館】&#10;一人当たり面積該当値テキスト"/>
        <xdr:cNvSpPr txBox="1"/>
      </xdr:nvSpPr>
      <xdr:spPr>
        <a:xfrm>
          <a:off x="10515600" y="1838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67311</xdr:rowOff>
    </xdr:from>
    <xdr:to>
      <xdr:col>50</xdr:col>
      <xdr:colOff>165100</xdr:colOff>
      <xdr:row>107</xdr:row>
      <xdr:rowOff>168911</xdr:rowOff>
    </xdr:to>
    <xdr:sp macro="" textlink="">
      <xdr:nvSpPr>
        <xdr:cNvPr id="380" name="楕円 379"/>
        <xdr:cNvSpPr/>
      </xdr:nvSpPr>
      <xdr:spPr>
        <a:xfrm>
          <a:off x="9588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112395</xdr:rowOff>
    </xdr:from>
    <xdr:to>
      <xdr:col>55</xdr:col>
      <xdr:colOff>0</xdr:colOff>
      <xdr:row>107</xdr:row>
      <xdr:rowOff>118111</xdr:rowOff>
    </xdr:to>
    <xdr:cxnSp macro="">
      <xdr:nvCxnSpPr>
        <xdr:cNvPr id="381" name="直線コネクタ 380"/>
        <xdr:cNvCxnSpPr/>
      </xdr:nvCxnSpPr>
      <xdr:spPr>
        <a:xfrm flipV="1">
          <a:off x="9639300" y="184575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71120</xdr:rowOff>
    </xdr:from>
    <xdr:to>
      <xdr:col>46</xdr:col>
      <xdr:colOff>38100</xdr:colOff>
      <xdr:row>108</xdr:row>
      <xdr:rowOff>1270</xdr:rowOff>
    </xdr:to>
    <xdr:sp macro="" textlink="">
      <xdr:nvSpPr>
        <xdr:cNvPr id="382" name="楕円 381"/>
        <xdr:cNvSpPr/>
      </xdr:nvSpPr>
      <xdr:spPr>
        <a:xfrm>
          <a:off x="8699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118111</xdr:rowOff>
    </xdr:from>
    <xdr:to>
      <xdr:col>50</xdr:col>
      <xdr:colOff>114300</xdr:colOff>
      <xdr:row>107</xdr:row>
      <xdr:rowOff>121920</xdr:rowOff>
    </xdr:to>
    <xdr:cxnSp macro="">
      <xdr:nvCxnSpPr>
        <xdr:cNvPr id="383" name="直線コネクタ 382"/>
        <xdr:cNvCxnSpPr/>
      </xdr:nvCxnSpPr>
      <xdr:spPr>
        <a:xfrm flipV="1">
          <a:off x="8750300" y="184632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74930</xdr:rowOff>
    </xdr:from>
    <xdr:to>
      <xdr:col>41</xdr:col>
      <xdr:colOff>101600</xdr:colOff>
      <xdr:row>108</xdr:row>
      <xdr:rowOff>5080</xdr:rowOff>
    </xdr:to>
    <xdr:sp macro="" textlink="">
      <xdr:nvSpPr>
        <xdr:cNvPr id="384" name="楕円 383"/>
        <xdr:cNvSpPr/>
      </xdr:nvSpPr>
      <xdr:spPr>
        <a:xfrm>
          <a:off x="7810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121920</xdr:rowOff>
    </xdr:from>
    <xdr:to>
      <xdr:col>45</xdr:col>
      <xdr:colOff>177800</xdr:colOff>
      <xdr:row>107</xdr:row>
      <xdr:rowOff>125730</xdr:rowOff>
    </xdr:to>
    <xdr:cxnSp macro="">
      <xdr:nvCxnSpPr>
        <xdr:cNvPr id="385" name="直線コネクタ 384"/>
        <xdr:cNvCxnSpPr/>
      </xdr:nvCxnSpPr>
      <xdr:spPr>
        <a:xfrm flipV="1">
          <a:off x="7861300" y="1846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78739</xdr:rowOff>
    </xdr:from>
    <xdr:to>
      <xdr:col>36</xdr:col>
      <xdr:colOff>165100</xdr:colOff>
      <xdr:row>108</xdr:row>
      <xdr:rowOff>8889</xdr:rowOff>
    </xdr:to>
    <xdr:sp macro="" textlink="">
      <xdr:nvSpPr>
        <xdr:cNvPr id="386" name="楕円 385"/>
        <xdr:cNvSpPr/>
      </xdr:nvSpPr>
      <xdr:spPr>
        <a:xfrm>
          <a:off x="6921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125730</xdr:rowOff>
    </xdr:from>
    <xdr:to>
      <xdr:col>41</xdr:col>
      <xdr:colOff>50800</xdr:colOff>
      <xdr:row>107</xdr:row>
      <xdr:rowOff>129539</xdr:rowOff>
    </xdr:to>
    <xdr:cxnSp macro="">
      <xdr:nvCxnSpPr>
        <xdr:cNvPr id="387" name="直線コネクタ 386"/>
        <xdr:cNvCxnSpPr/>
      </xdr:nvCxnSpPr>
      <xdr:spPr>
        <a:xfrm flipV="1">
          <a:off x="6972300" y="184708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388" name="n_1aveValue【市民会館】&#10;一人当たり面積"/>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389" name="n_2aveValue【市民会館】&#10;一人当たり面積"/>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390" name="n_3aveValue【市民会館】&#10;一人当たり面積"/>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391" name="n_4aveValue【市民会館】&#10;一人当たり面積"/>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160038</xdr:rowOff>
    </xdr:from>
    <xdr:ext cx="469744" cy="259045"/>
    <xdr:sp macro="" textlink="">
      <xdr:nvSpPr>
        <xdr:cNvPr id="392" name="n_1mainValue【市民会館】&#10;一人当たり面積"/>
        <xdr:cNvSpPr txBox="1"/>
      </xdr:nvSpPr>
      <xdr:spPr>
        <a:xfrm>
          <a:off x="93917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163847</xdr:rowOff>
    </xdr:from>
    <xdr:ext cx="469744" cy="259045"/>
    <xdr:sp macro="" textlink="">
      <xdr:nvSpPr>
        <xdr:cNvPr id="393" name="n_2mainValue【市民会館】&#10;一人当たり面積"/>
        <xdr:cNvSpPr txBox="1"/>
      </xdr:nvSpPr>
      <xdr:spPr>
        <a:xfrm>
          <a:off x="8515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167657</xdr:rowOff>
    </xdr:from>
    <xdr:ext cx="469744" cy="259045"/>
    <xdr:sp macro="" textlink="">
      <xdr:nvSpPr>
        <xdr:cNvPr id="394" name="n_3mainValue【市民会館】&#10;一人当たり面積"/>
        <xdr:cNvSpPr txBox="1"/>
      </xdr:nvSpPr>
      <xdr:spPr>
        <a:xfrm>
          <a:off x="7626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16</xdr:rowOff>
    </xdr:from>
    <xdr:ext cx="469744" cy="259045"/>
    <xdr:sp macro="" textlink="">
      <xdr:nvSpPr>
        <xdr:cNvPr id="395" name="n_4mainValue【市民会館】&#10;一人当たり面積"/>
        <xdr:cNvSpPr txBox="1"/>
      </xdr:nvSpPr>
      <xdr:spPr>
        <a:xfrm>
          <a:off x="67374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1" name="直線コネクタ 4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5" name="直線コネクタ 4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426" name="【一般廃棄物処理施設】&#10;有形固定資産減価償却率平均値テキスト"/>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427" name="フローチャート: 判断 4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429" name="フローチャート: 判断 428"/>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430" name="フローチャート: 判断 4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1" name="フローチャート: 判断 430"/>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108676</xdr:rowOff>
    </xdr:from>
    <xdr:to>
      <xdr:col>76</xdr:col>
      <xdr:colOff>165100</xdr:colOff>
      <xdr:row>36</xdr:row>
      <xdr:rowOff>38826</xdr:rowOff>
    </xdr:to>
    <xdr:sp macro="" textlink="">
      <xdr:nvSpPr>
        <xdr:cNvPr id="437" name="楕円 436"/>
        <xdr:cNvSpPr/>
      </xdr:nvSpPr>
      <xdr:spPr>
        <a:xfrm>
          <a:off x="145415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170724</xdr:rowOff>
    </xdr:from>
    <xdr:to>
      <xdr:col>72</xdr:col>
      <xdr:colOff>38100</xdr:colOff>
      <xdr:row>37</xdr:row>
      <xdr:rowOff>100874</xdr:rowOff>
    </xdr:to>
    <xdr:sp macro="" textlink="">
      <xdr:nvSpPr>
        <xdr:cNvPr id="438" name="楕円 437"/>
        <xdr:cNvSpPr/>
      </xdr:nvSpPr>
      <xdr:spPr>
        <a:xfrm>
          <a:off x="13652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159476</xdr:rowOff>
    </xdr:from>
    <xdr:to>
      <xdr:col>76</xdr:col>
      <xdr:colOff>114300</xdr:colOff>
      <xdr:row>37</xdr:row>
      <xdr:rowOff>50074</xdr:rowOff>
    </xdr:to>
    <xdr:cxnSp macro="">
      <xdr:nvCxnSpPr>
        <xdr:cNvPr id="439" name="直線コネクタ 438"/>
        <xdr:cNvCxnSpPr/>
      </xdr:nvCxnSpPr>
      <xdr:spPr>
        <a:xfrm flipV="1">
          <a:off x="13703300" y="6160226"/>
          <a:ext cx="889000" cy="23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126637</xdr:rowOff>
    </xdr:from>
    <xdr:to>
      <xdr:col>67</xdr:col>
      <xdr:colOff>101600</xdr:colOff>
      <xdr:row>37</xdr:row>
      <xdr:rowOff>56787</xdr:rowOff>
    </xdr:to>
    <xdr:sp macro="" textlink="">
      <xdr:nvSpPr>
        <xdr:cNvPr id="440" name="楕円 439"/>
        <xdr:cNvSpPr/>
      </xdr:nvSpPr>
      <xdr:spPr>
        <a:xfrm>
          <a:off x="12763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5987</xdr:rowOff>
    </xdr:from>
    <xdr:to>
      <xdr:col>71</xdr:col>
      <xdr:colOff>177800</xdr:colOff>
      <xdr:row>37</xdr:row>
      <xdr:rowOff>50074</xdr:rowOff>
    </xdr:to>
    <xdr:cxnSp macro="">
      <xdr:nvCxnSpPr>
        <xdr:cNvPr id="441" name="直線コネクタ 440"/>
        <xdr:cNvCxnSpPr/>
      </xdr:nvCxnSpPr>
      <xdr:spPr>
        <a:xfrm>
          <a:off x="12814300" y="634963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2"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127924</xdr:rowOff>
    </xdr:from>
    <xdr:ext cx="405111" cy="259045"/>
    <xdr:sp macro="" textlink="">
      <xdr:nvSpPr>
        <xdr:cNvPr id="443" name="n_2aveValue【一般廃棄物処理施設】&#10;有形固定資産減価償却率"/>
        <xdr:cNvSpPr txBox="1"/>
      </xdr:nvSpPr>
      <xdr:spPr>
        <a:xfrm>
          <a:off x="14389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444"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445" name="n_4aveValue【一般廃棄物処理施設】&#10;有形固定資産減価償却率"/>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55353</xdr:rowOff>
    </xdr:from>
    <xdr:ext cx="405111" cy="259045"/>
    <xdr:sp macro="" textlink="">
      <xdr:nvSpPr>
        <xdr:cNvPr id="446" name="n_2mainValue【一般廃棄物処理施設】&#10;有形固定資産減価償却率"/>
        <xdr:cNvSpPr txBox="1"/>
      </xdr:nvSpPr>
      <xdr:spPr>
        <a:xfrm>
          <a:off x="14389744" y="588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92001</xdr:rowOff>
    </xdr:from>
    <xdr:ext cx="405111" cy="259045"/>
    <xdr:sp macro="" textlink="">
      <xdr:nvSpPr>
        <xdr:cNvPr id="447" name="n_3mainValue【一般廃棄物処理施設】&#10;有形固定資産減価償却率"/>
        <xdr:cNvSpPr txBox="1"/>
      </xdr:nvSpPr>
      <xdr:spPr>
        <a:xfrm>
          <a:off x="135007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73314</xdr:rowOff>
    </xdr:from>
    <xdr:ext cx="405111" cy="259045"/>
    <xdr:sp macro="" textlink="">
      <xdr:nvSpPr>
        <xdr:cNvPr id="448" name="n_4mainValue【一般廃棄物処理施設】&#10;有形固定資産減価償却率"/>
        <xdr:cNvSpPr txBox="1"/>
      </xdr:nvSpPr>
      <xdr:spPr>
        <a:xfrm>
          <a:off x="12611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0" name="テキスト ボックス 45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2" name="テキスト ボックス 46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4" name="テキスト ボックス 46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6" name="テキスト ボックス 46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8" name="テキスト ボックス 4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470" name="直線コネクタ 469"/>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1"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2" name="直線コネクタ 471"/>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473"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474" name="直線コネクタ 473"/>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475" name="【一般廃棄物処理施設】&#10;一人当たり有形固定資産（償却資産）額平均値テキスト"/>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476" name="フローチャート: 判断 475"/>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477" name="フローチャート: 判断 476"/>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478" name="フローチャート: 判断 477"/>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479" name="フローチャート: 判断 478"/>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480" name="フローチャート: 判断 479"/>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17490</xdr:rowOff>
    </xdr:from>
    <xdr:to>
      <xdr:col>107</xdr:col>
      <xdr:colOff>101600</xdr:colOff>
      <xdr:row>40</xdr:row>
      <xdr:rowOff>119090</xdr:rowOff>
    </xdr:to>
    <xdr:sp macro="" textlink="">
      <xdr:nvSpPr>
        <xdr:cNvPr id="486" name="楕円 485"/>
        <xdr:cNvSpPr/>
      </xdr:nvSpPr>
      <xdr:spPr>
        <a:xfrm>
          <a:off x="20383500" y="687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104896</xdr:rowOff>
    </xdr:from>
    <xdr:to>
      <xdr:col>102</xdr:col>
      <xdr:colOff>165100</xdr:colOff>
      <xdr:row>41</xdr:row>
      <xdr:rowOff>35046</xdr:rowOff>
    </xdr:to>
    <xdr:sp macro="" textlink="">
      <xdr:nvSpPr>
        <xdr:cNvPr id="487" name="楕円 486"/>
        <xdr:cNvSpPr/>
      </xdr:nvSpPr>
      <xdr:spPr>
        <a:xfrm>
          <a:off x="19494500" y="69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68290</xdr:rowOff>
    </xdr:from>
    <xdr:to>
      <xdr:col>107</xdr:col>
      <xdr:colOff>50800</xdr:colOff>
      <xdr:row>40</xdr:row>
      <xdr:rowOff>155696</xdr:rowOff>
    </xdr:to>
    <xdr:cxnSp macro="">
      <xdr:nvCxnSpPr>
        <xdr:cNvPr id="488" name="直線コネクタ 487"/>
        <xdr:cNvCxnSpPr/>
      </xdr:nvCxnSpPr>
      <xdr:spPr>
        <a:xfrm flipV="1">
          <a:off x="19545300" y="6926290"/>
          <a:ext cx="889000" cy="8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107831</xdr:rowOff>
    </xdr:from>
    <xdr:to>
      <xdr:col>98</xdr:col>
      <xdr:colOff>38100</xdr:colOff>
      <xdr:row>41</xdr:row>
      <xdr:rowOff>37981</xdr:rowOff>
    </xdr:to>
    <xdr:sp macro="" textlink="">
      <xdr:nvSpPr>
        <xdr:cNvPr id="489" name="楕円 488"/>
        <xdr:cNvSpPr/>
      </xdr:nvSpPr>
      <xdr:spPr>
        <a:xfrm>
          <a:off x="18605500" y="696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155696</xdr:rowOff>
    </xdr:from>
    <xdr:to>
      <xdr:col>102</xdr:col>
      <xdr:colOff>114300</xdr:colOff>
      <xdr:row>40</xdr:row>
      <xdr:rowOff>158631</xdr:rowOff>
    </xdr:to>
    <xdr:cxnSp macro="">
      <xdr:nvCxnSpPr>
        <xdr:cNvPr id="490" name="直線コネクタ 489"/>
        <xdr:cNvCxnSpPr/>
      </xdr:nvCxnSpPr>
      <xdr:spPr>
        <a:xfrm flipV="1">
          <a:off x="18656300" y="7013696"/>
          <a:ext cx="88900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491" name="n_1aveValue【一般廃棄物処理施設】&#10;一人当たり有形固定資産（償却資産）額"/>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492" name="n_2aveValue【一般廃棄物処理施設】&#10;一人当たり有形固定資産（償却資産）額"/>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493"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494" name="n_4aveValue【一般廃棄物処理施設】&#10;一人当たり有形固定資産（償却資産）額"/>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110217</xdr:rowOff>
    </xdr:from>
    <xdr:ext cx="599010" cy="259045"/>
    <xdr:sp macro="" textlink="">
      <xdr:nvSpPr>
        <xdr:cNvPr id="495" name="n_2mainValue【一般廃棄物処理施設】&#10;一人当たり有形固定資産（償却資産）額"/>
        <xdr:cNvSpPr txBox="1"/>
      </xdr:nvSpPr>
      <xdr:spPr>
        <a:xfrm>
          <a:off x="20134795" y="696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26173</xdr:rowOff>
    </xdr:from>
    <xdr:ext cx="534377" cy="259045"/>
    <xdr:sp macro="" textlink="">
      <xdr:nvSpPr>
        <xdr:cNvPr id="496" name="n_3mainValue【一般廃棄物処理施設】&#10;一人当たり有形固定資産（償却資産）額"/>
        <xdr:cNvSpPr txBox="1"/>
      </xdr:nvSpPr>
      <xdr:spPr>
        <a:xfrm>
          <a:off x="19278111" y="70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29108</xdr:rowOff>
    </xdr:from>
    <xdr:ext cx="534377" cy="259045"/>
    <xdr:sp macro="" textlink="">
      <xdr:nvSpPr>
        <xdr:cNvPr id="497" name="n_4mainValue【一般廃棄物処理施設】&#10;一人当たり有形固定資産（償却資産）額"/>
        <xdr:cNvSpPr txBox="1"/>
      </xdr:nvSpPr>
      <xdr:spPr>
        <a:xfrm>
          <a:off x="18389111" y="705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9" name="正方形/長方形 4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0" name="正方形/長方形 4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1" name="正方形/長方形 5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2" name="正方形/長方形 5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3" name="正方形/長方形 5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4" name="正方形/長方形 5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6" name="テキスト ボックス 5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7" name="直線コネクタ 5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8" name="テキスト ボックス 50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9" name="直線コネクタ 5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0" name="テキスト ボックス 50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1" name="直線コネクタ 5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2" name="テキスト ボックス 5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3" name="直線コネクタ 5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4" name="テキスト ボックス 5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5" name="直線コネクタ 5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6" name="テキスト ボックス 5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7" name="直線コネクタ 5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8" name="テキスト ボックス 5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9" name="直線コネクタ 5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0" name="テキスト ボックス 51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523" name="直線コネクタ 522"/>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24"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25" name="直線コネクタ 52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526"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527" name="直線コネクタ 526"/>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528"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29" name="フローチャート: 判断 528"/>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530" name="フローチャート: 判断 529"/>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31" name="フローチャート: 判断 530"/>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532" name="フローチャート: 判断 531"/>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33" name="フローチャート: 判断 532"/>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4" name="テキスト ボックス 5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110853</xdr:rowOff>
    </xdr:from>
    <xdr:to>
      <xdr:col>85</xdr:col>
      <xdr:colOff>177800</xdr:colOff>
      <xdr:row>62</xdr:row>
      <xdr:rowOff>41003</xdr:rowOff>
    </xdr:to>
    <xdr:sp macro="" textlink="">
      <xdr:nvSpPr>
        <xdr:cNvPr id="539" name="楕円 538"/>
        <xdr:cNvSpPr/>
      </xdr:nvSpPr>
      <xdr:spPr>
        <a:xfrm>
          <a:off x="162687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89280</xdr:rowOff>
    </xdr:from>
    <xdr:ext cx="405111" cy="259045"/>
    <xdr:sp macro="" textlink="">
      <xdr:nvSpPr>
        <xdr:cNvPr id="540" name="【保健センター・保健所】&#10;有形固定資産減価償却率該当値テキスト"/>
        <xdr:cNvSpPr txBox="1"/>
      </xdr:nvSpPr>
      <xdr:spPr>
        <a:xfrm>
          <a:off x="16357600"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76563</xdr:rowOff>
    </xdr:from>
    <xdr:to>
      <xdr:col>81</xdr:col>
      <xdr:colOff>101600</xdr:colOff>
      <xdr:row>62</xdr:row>
      <xdr:rowOff>6713</xdr:rowOff>
    </xdr:to>
    <xdr:sp macro="" textlink="">
      <xdr:nvSpPr>
        <xdr:cNvPr id="541" name="楕円 540"/>
        <xdr:cNvSpPr/>
      </xdr:nvSpPr>
      <xdr:spPr>
        <a:xfrm>
          <a:off x="15430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127363</xdr:rowOff>
    </xdr:from>
    <xdr:to>
      <xdr:col>85</xdr:col>
      <xdr:colOff>127000</xdr:colOff>
      <xdr:row>61</xdr:row>
      <xdr:rowOff>161653</xdr:rowOff>
    </xdr:to>
    <xdr:cxnSp macro="">
      <xdr:nvCxnSpPr>
        <xdr:cNvPr id="542" name="直線コネクタ 541"/>
        <xdr:cNvCxnSpPr/>
      </xdr:nvCxnSpPr>
      <xdr:spPr>
        <a:xfrm>
          <a:off x="15481300" y="1058581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45538</xdr:rowOff>
    </xdr:from>
    <xdr:to>
      <xdr:col>76</xdr:col>
      <xdr:colOff>165100</xdr:colOff>
      <xdr:row>60</xdr:row>
      <xdr:rowOff>147138</xdr:rowOff>
    </xdr:to>
    <xdr:sp macro="" textlink="">
      <xdr:nvSpPr>
        <xdr:cNvPr id="543" name="楕円 542"/>
        <xdr:cNvSpPr/>
      </xdr:nvSpPr>
      <xdr:spPr>
        <a:xfrm>
          <a:off x="14541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96338</xdr:rowOff>
    </xdr:from>
    <xdr:to>
      <xdr:col>81</xdr:col>
      <xdr:colOff>50800</xdr:colOff>
      <xdr:row>61</xdr:row>
      <xdr:rowOff>127363</xdr:rowOff>
    </xdr:to>
    <xdr:cxnSp macro="">
      <xdr:nvCxnSpPr>
        <xdr:cNvPr id="544" name="直線コネクタ 543"/>
        <xdr:cNvCxnSpPr/>
      </xdr:nvCxnSpPr>
      <xdr:spPr>
        <a:xfrm>
          <a:off x="14592300" y="10383338"/>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35741</xdr:rowOff>
    </xdr:from>
    <xdr:to>
      <xdr:col>72</xdr:col>
      <xdr:colOff>38100</xdr:colOff>
      <xdr:row>61</xdr:row>
      <xdr:rowOff>137341</xdr:rowOff>
    </xdr:to>
    <xdr:sp macro="" textlink="">
      <xdr:nvSpPr>
        <xdr:cNvPr id="545" name="楕円 544"/>
        <xdr:cNvSpPr/>
      </xdr:nvSpPr>
      <xdr:spPr>
        <a:xfrm>
          <a:off x="13652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96338</xdr:rowOff>
    </xdr:from>
    <xdr:to>
      <xdr:col>76</xdr:col>
      <xdr:colOff>114300</xdr:colOff>
      <xdr:row>61</xdr:row>
      <xdr:rowOff>86541</xdr:rowOff>
    </xdr:to>
    <xdr:cxnSp macro="">
      <xdr:nvCxnSpPr>
        <xdr:cNvPr id="546" name="直線コネクタ 545"/>
        <xdr:cNvCxnSpPr/>
      </xdr:nvCxnSpPr>
      <xdr:spPr>
        <a:xfrm flipV="1">
          <a:off x="13703300" y="10383338"/>
          <a:ext cx="889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48804</xdr:rowOff>
    </xdr:from>
    <xdr:to>
      <xdr:col>67</xdr:col>
      <xdr:colOff>101600</xdr:colOff>
      <xdr:row>61</xdr:row>
      <xdr:rowOff>150404</xdr:rowOff>
    </xdr:to>
    <xdr:sp macro="" textlink="">
      <xdr:nvSpPr>
        <xdr:cNvPr id="547" name="楕円 546"/>
        <xdr:cNvSpPr/>
      </xdr:nvSpPr>
      <xdr:spPr>
        <a:xfrm>
          <a:off x="12763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86541</xdr:rowOff>
    </xdr:from>
    <xdr:to>
      <xdr:col>71</xdr:col>
      <xdr:colOff>177800</xdr:colOff>
      <xdr:row>61</xdr:row>
      <xdr:rowOff>99604</xdr:rowOff>
    </xdr:to>
    <xdr:cxnSp macro="">
      <xdr:nvCxnSpPr>
        <xdr:cNvPr id="548" name="直線コネクタ 547"/>
        <xdr:cNvCxnSpPr/>
      </xdr:nvCxnSpPr>
      <xdr:spPr>
        <a:xfrm flipV="1">
          <a:off x="12814300" y="105449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549" name="n_1aveValue【保健センター・保健所】&#10;有形固定資産減価償却率"/>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50" name="n_2aveValue【保健センター・保健所】&#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551" name="n_3aveValue【保健センター・保健所】&#10;有形固定資産減価償却率"/>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52"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169290</xdr:rowOff>
    </xdr:from>
    <xdr:ext cx="405111" cy="259045"/>
    <xdr:sp macro="" textlink="">
      <xdr:nvSpPr>
        <xdr:cNvPr id="553" name="n_1mainValue【保健センター・保健所】&#10;有形固定資産減価償却率"/>
        <xdr:cNvSpPr txBox="1"/>
      </xdr:nvSpPr>
      <xdr:spPr>
        <a:xfrm>
          <a:off x="152660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138265</xdr:rowOff>
    </xdr:from>
    <xdr:ext cx="405111" cy="259045"/>
    <xdr:sp macro="" textlink="">
      <xdr:nvSpPr>
        <xdr:cNvPr id="554" name="n_2mainValue【保健センター・保健所】&#10;有形固定資産減価償却率"/>
        <xdr:cNvSpPr txBox="1"/>
      </xdr:nvSpPr>
      <xdr:spPr>
        <a:xfrm>
          <a:off x="14389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128468</xdr:rowOff>
    </xdr:from>
    <xdr:ext cx="405111" cy="259045"/>
    <xdr:sp macro="" textlink="">
      <xdr:nvSpPr>
        <xdr:cNvPr id="555" name="n_3mainValue【保健センター・保健所】&#10;有形固定資産減価償却率"/>
        <xdr:cNvSpPr txBox="1"/>
      </xdr:nvSpPr>
      <xdr:spPr>
        <a:xfrm>
          <a:off x="13500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141531</xdr:rowOff>
    </xdr:from>
    <xdr:ext cx="405111" cy="259045"/>
    <xdr:sp macro="" textlink="">
      <xdr:nvSpPr>
        <xdr:cNvPr id="556" name="n_4mainValue【保健センター・保健所】&#10;有形固定資産減価償却率"/>
        <xdr:cNvSpPr txBox="1"/>
      </xdr:nvSpPr>
      <xdr:spPr>
        <a:xfrm>
          <a:off x="12611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2" name="テキスト ボックス 5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4" name="テキスト ボックス 5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6" name="テキスト ボックス 5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580" name="直線コネクタ 579"/>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81"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82" name="直線コネクタ 581"/>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583"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584" name="直線コネクタ 583"/>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585" name="【保健センター・保健所】&#10;一人当たり面積平均値テキスト"/>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586" name="フローチャート: 判断 585"/>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587" name="フローチャート: 判断 586"/>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588" name="フローチャート: 判断 587"/>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589" name="フローチャート: 判断 588"/>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590" name="フローチャート: 判断 589"/>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113030</xdr:rowOff>
    </xdr:from>
    <xdr:to>
      <xdr:col>116</xdr:col>
      <xdr:colOff>114300</xdr:colOff>
      <xdr:row>63</xdr:row>
      <xdr:rowOff>43180</xdr:rowOff>
    </xdr:to>
    <xdr:sp macro="" textlink="">
      <xdr:nvSpPr>
        <xdr:cNvPr id="596" name="楕円 595"/>
        <xdr:cNvSpPr/>
      </xdr:nvSpPr>
      <xdr:spPr>
        <a:xfrm>
          <a:off x="221107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91457</xdr:rowOff>
    </xdr:from>
    <xdr:ext cx="469744" cy="259045"/>
    <xdr:sp macro="" textlink="">
      <xdr:nvSpPr>
        <xdr:cNvPr id="597" name="【保健センター・保健所】&#10;一人当たり面積該当値テキスト"/>
        <xdr:cNvSpPr txBox="1"/>
      </xdr:nvSpPr>
      <xdr:spPr>
        <a:xfrm>
          <a:off x="22199600"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598" name="楕円 597"/>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163830</xdr:rowOff>
    </xdr:from>
    <xdr:to>
      <xdr:col>116</xdr:col>
      <xdr:colOff>63500</xdr:colOff>
      <xdr:row>63</xdr:row>
      <xdr:rowOff>95250</xdr:rowOff>
    </xdr:to>
    <xdr:cxnSp macro="">
      <xdr:nvCxnSpPr>
        <xdr:cNvPr id="599" name="直線コネクタ 598"/>
        <xdr:cNvCxnSpPr/>
      </xdr:nvCxnSpPr>
      <xdr:spPr>
        <a:xfrm flipV="1">
          <a:off x="21323300" y="1079373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600" name="楕円 599"/>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95250</xdr:rowOff>
    </xdr:to>
    <xdr:cxnSp macro="">
      <xdr:nvCxnSpPr>
        <xdr:cNvPr id="601" name="直線コネクタ 600"/>
        <xdr:cNvCxnSpPr/>
      </xdr:nvCxnSpPr>
      <xdr:spPr>
        <a:xfrm>
          <a:off x="20434300" y="10881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602" name="楕円 601"/>
        <xdr:cNvSpPr/>
      </xdr:nvSpPr>
      <xdr:spPr>
        <a:xfrm>
          <a:off x="19494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41910</xdr:rowOff>
    </xdr:from>
    <xdr:to>
      <xdr:col>107</xdr:col>
      <xdr:colOff>50800</xdr:colOff>
      <xdr:row>63</xdr:row>
      <xdr:rowOff>80010</xdr:rowOff>
    </xdr:to>
    <xdr:cxnSp macro="">
      <xdr:nvCxnSpPr>
        <xdr:cNvPr id="603" name="直線コネクタ 602"/>
        <xdr:cNvCxnSpPr/>
      </xdr:nvCxnSpPr>
      <xdr:spPr>
        <a:xfrm>
          <a:off x="19545300" y="10843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166370</xdr:rowOff>
    </xdr:from>
    <xdr:to>
      <xdr:col>98</xdr:col>
      <xdr:colOff>38100</xdr:colOff>
      <xdr:row>63</xdr:row>
      <xdr:rowOff>96520</xdr:rowOff>
    </xdr:to>
    <xdr:sp macro="" textlink="">
      <xdr:nvSpPr>
        <xdr:cNvPr id="604" name="楕円 603"/>
        <xdr:cNvSpPr/>
      </xdr:nvSpPr>
      <xdr:spPr>
        <a:xfrm>
          <a:off x="18605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41910</xdr:rowOff>
    </xdr:from>
    <xdr:to>
      <xdr:col>102</xdr:col>
      <xdr:colOff>114300</xdr:colOff>
      <xdr:row>63</xdr:row>
      <xdr:rowOff>45720</xdr:rowOff>
    </xdr:to>
    <xdr:cxnSp macro="">
      <xdr:nvCxnSpPr>
        <xdr:cNvPr id="605" name="直線コネクタ 604"/>
        <xdr:cNvCxnSpPr/>
      </xdr:nvCxnSpPr>
      <xdr:spPr>
        <a:xfrm flipV="1">
          <a:off x="18656300" y="1084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606" name="n_1aveValue【保健センター・保健所】&#10;一人当たり面積"/>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607" name="n_2aveValue【保健センター・保健所】&#10;一人当たり面積"/>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608" name="n_3aveValue【保健センター・保健所】&#10;一人当たり面積"/>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609" name="n_4aveValue【保健センター・保健所】&#10;一人当たり面積"/>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610" name="n_1mainValue【保健センター・保健所】&#10;一人当たり面積"/>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611" name="n_2mainValue【保健センター・保健所】&#10;一人当たり面積"/>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83837</xdr:rowOff>
    </xdr:from>
    <xdr:ext cx="469744" cy="259045"/>
    <xdr:sp macro="" textlink="">
      <xdr:nvSpPr>
        <xdr:cNvPr id="612" name="n_3mainValue【保健センター・保健所】&#10;一人当たり面積"/>
        <xdr:cNvSpPr txBox="1"/>
      </xdr:nvSpPr>
      <xdr:spPr>
        <a:xfrm>
          <a:off x="19310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87647</xdr:rowOff>
    </xdr:from>
    <xdr:ext cx="469744" cy="259045"/>
    <xdr:sp macro="" textlink="">
      <xdr:nvSpPr>
        <xdr:cNvPr id="613" name="n_4mainValue【保健センター・保健所】&#10;一人当たり面積"/>
        <xdr:cNvSpPr txBox="1"/>
      </xdr:nvSpPr>
      <xdr:spPr>
        <a:xfrm>
          <a:off x="18421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4" name="正方形/長方形 6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5" name="正方形/長方形 6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6" name="正方形/長方形 6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7" name="正方形/長方形 6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8" name="正方形/長方形 6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9" name="正方形/長方形 6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0" name="正方形/長方形 6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2" name="テキスト ボックス 6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3" name="直線コネクタ 6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4" name="テキスト ボックス 6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5" name="直線コネクタ 62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6" name="テキスト ボックス 62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7" name="直線コネクタ 62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8" name="テキスト ボックス 62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9" name="直線コネクタ 62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0" name="テキスト ボックス 62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1" name="直線コネクタ 63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2" name="テキスト ボックス 63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3" name="直線コネクタ 63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34" name="テキスト ボックス 633"/>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5" name="直線コネクタ 6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37" name="直線コネクタ 636"/>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38"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39" name="直線コネクタ 638"/>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0"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1" name="直線コネクタ 64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642"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43" name="フローチャート: 判断 642"/>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644" name="フローチャート: 判断 643"/>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645" name="フローチャート: 判断 644"/>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646" name="フローチャート: 判断 645"/>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647" name="フローチャート: 判断 646"/>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8" name="テキスト ボックス 6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9" name="テキスト ボックス 6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0" name="テキスト ボックス 6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1" name="テキスト ボックス 6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2" name="テキスト ボックス 6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134620</xdr:rowOff>
    </xdr:from>
    <xdr:to>
      <xdr:col>85</xdr:col>
      <xdr:colOff>177800</xdr:colOff>
      <xdr:row>85</xdr:row>
      <xdr:rowOff>64770</xdr:rowOff>
    </xdr:to>
    <xdr:sp macro="" textlink="">
      <xdr:nvSpPr>
        <xdr:cNvPr id="653" name="楕円 652"/>
        <xdr:cNvSpPr/>
      </xdr:nvSpPr>
      <xdr:spPr>
        <a:xfrm>
          <a:off x="16268700" y="1453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49547</xdr:rowOff>
    </xdr:from>
    <xdr:ext cx="405111" cy="259045"/>
    <xdr:sp macro="" textlink="">
      <xdr:nvSpPr>
        <xdr:cNvPr id="654" name="【消防施設】&#10;有形固定資産減価償却率該当値テキスト"/>
        <xdr:cNvSpPr txBox="1"/>
      </xdr:nvSpPr>
      <xdr:spPr>
        <a:xfrm>
          <a:off x="16357600"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129539</xdr:rowOff>
    </xdr:from>
    <xdr:to>
      <xdr:col>81</xdr:col>
      <xdr:colOff>101600</xdr:colOff>
      <xdr:row>85</xdr:row>
      <xdr:rowOff>59689</xdr:rowOff>
    </xdr:to>
    <xdr:sp macro="" textlink="">
      <xdr:nvSpPr>
        <xdr:cNvPr id="655" name="楕円 654"/>
        <xdr:cNvSpPr/>
      </xdr:nvSpPr>
      <xdr:spPr>
        <a:xfrm>
          <a:off x="15430500" y="1453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8889</xdr:rowOff>
    </xdr:from>
    <xdr:to>
      <xdr:col>85</xdr:col>
      <xdr:colOff>127000</xdr:colOff>
      <xdr:row>85</xdr:row>
      <xdr:rowOff>13970</xdr:rowOff>
    </xdr:to>
    <xdr:cxnSp macro="">
      <xdr:nvCxnSpPr>
        <xdr:cNvPr id="656" name="直線コネクタ 655"/>
        <xdr:cNvCxnSpPr/>
      </xdr:nvCxnSpPr>
      <xdr:spPr>
        <a:xfrm>
          <a:off x="15481300" y="14582139"/>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125730</xdr:rowOff>
    </xdr:from>
    <xdr:to>
      <xdr:col>76</xdr:col>
      <xdr:colOff>165100</xdr:colOff>
      <xdr:row>85</xdr:row>
      <xdr:rowOff>55880</xdr:rowOff>
    </xdr:to>
    <xdr:sp macro="" textlink="">
      <xdr:nvSpPr>
        <xdr:cNvPr id="657" name="楕円 656"/>
        <xdr:cNvSpPr/>
      </xdr:nvSpPr>
      <xdr:spPr>
        <a:xfrm>
          <a:off x="14541500" y="1452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5080</xdr:rowOff>
    </xdr:from>
    <xdr:to>
      <xdr:col>81</xdr:col>
      <xdr:colOff>50800</xdr:colOff>
      <xdr:row>85</xdr:row>
      <xdr:rowOff>8889</xdr:rowOff>
    </xdr:to>
    <xdr:cxnSp macro="">
      <xdr:nvCxnSpPr>
        <xdr:cNvPr id="658" name="直線コネクタ 657"/>
        <xdr:cNvCxnSpPr/>
      </xdr:nvCxnSpPr>
      <xdr:spPr>
        <a:xfrm>
          <a:off x="14592300" y="145783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119380</xdr:rowOff>
    </xdr:from>
    <xdr:to>
      <xdr:col>72</xdr:col>
      <xdr:colOff>38100</xdr:colOff>
      <xdr:row>85</xdr:row>
      <xdr:rowOff>49530</xdr:rowOff>
    </xdr:to>
    <xdr:sp macro="" textlink="">
      <xdr:nvSpPr>
        <xdr:cNvPr id="659" name="楕円 658"/>
        <xdr:cNvSpPr/>
      </xdr:nvSpPr>
      <xdr:spPr>
        <a:xfrm>
          <a:off x="13652500" y="1452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170180</xdr:rowOff>
    </xdr:from>
    <xdr:to>
      <xdr:col>76</xdr:col>
      <xdr:colOff>114300</xdr:colOff>
      <xdr:row>85</xdr:row>
      <xdr:rowOff>5080</xdr:rowOff>
    </xdr:to>
    <xdr:cxnSp macro="">
      <xdr:nvCxnSpPr>
        <xdr:cNvPr id="660" name="直線コネクタ 659"/>
        <xdr:cNvCxnSpPr/>
      </xdr:nvCxnSpPr>
      <xdr:spPr>
        <a:xfrm>
          <a:off x="13703300" y="1457198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114300</xdr:rowOff>
    </xdr:from>
    <xdr:to>
      <xdr:col>67</xdr:col>
      <xdr:colOff>101600</xdr:colOff>
      <xdr:row>85</xdr:row>
      <xdr:rowOff>44450</xdr:rowOff>
    </xdr:to>
    <xdr:sp macro="" textlink="">
      <xdr:nvSpPr>
        <xdr:cNvPr id="661" name="楕円 660"/>
        <xdr:cNvSpPr/>
      </xdr:nvSpPr>
      <xdr:spPr>
        <a:xfrm>
          <a:off x="12763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165100</xdr:rowOff>
    </xdr:from>
    <xdr:to>
      <xdr:col>71</xdr:col>
      <xdr:colOff>177800</xdr:colOff>
      <xdr:row>84</xdr:row>
      <xdr:rowOff>170180</xdr:rowOff>
    </xdr:to>
    <xdr:cxnSp macro="">
      <xdr:nvCxnSpPr>
        <xdr:cNvPr id="662" name="直線コネクタ 661"/>
        <xdr:cNvCxnSpPr/>
      </xdr:nvCxnSpPr>
      <xdr:spPr>
        <a:xfrm>
          <a:off x="12814300" y="145669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663" name="n_1aveValue【消防施設】&#10;有形固定資産減価償却率"/>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664" name="n_2aveValue【消防施設】&#10;有形固定資産減価償却率"/>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665" name="n_3aveValue【消防施設】&#10;有形固定資産減価償却率"/>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666" name="n_4aveValue【消防施設】&#10;有形固定資産減価償却率"/>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50816</xdr:rowOff>
    </xdr:from>
    <xdr:ext cx="405111" cy="259045"/>
    <xdr:sp macro="" textlink="">
      <xdr:nvSpPr>
        <xdr:cNvPr id="667" name="n_1mainValue【消防施設】&#10;有形固定資産減価償却率"/>
        <xdr:cNvSpPr txBox="1"/>
      </xdr:nvSpPr>
      <xdr:spPr>
        <a:xfrm>
          <a:off x="15266044" y="1462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47007</xdr:rowOff>
    </xdr:from>
    <xdr:ext cx="405111" cy="259045"/>
    <xdr:sp macro="" textlink="">
      <xdr:nvSpPr>
        <xdr:cNvPr id="668" name="n_2mainValue【消防施設】&#10;有形固定資産減価償却率"/>
        <xdr:cNvSpPr txBox="1"/>
      </xdr:nvSpPr>
      <xdr:spPr>
        <a:xfrm>
          <a:off x="14389744" y="1462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40657</xdr:rowOff>
    </xdr:from>
    <xdr:ext cx="405111" cy="259045"/>
    <xdr:sp macro="" textlink="">
      <xdr:nvSpPr>
        <xdr:cNvPr id="669" name="n_3mainValue【消防施設】&#10;有形固定資産減価償却率"/>
        <xdr:cNvSpPr txBox="1"/>
      </xdr:nvSpPr>
      <xdr:spPr>
        <a:xfrm>
          <a:off x="13500744" y="14613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35577</xdr:rowOff>
    </xdr:from>
    <xdr:ext cx="405111" cy="259045"/>
    <xdr:sp macro="" textlink="">
      <xdr:nvSpPr>
        <xdr:cNvPr id="670" name="n_4mainValue【消防施設】&#10;有形固定資産減価償却率"/>
        <xdr:cNvSpPr txBox="1"/>
      </xdr:nvSpPr>
      <xdr:spPr>
        <a:xfrm>
          <a:off x="12611744" y="1460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1" name="直線コネクタ 6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2" name="テキスト ボックス 6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3" name="直線コネクタ 6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84" name="テキスト ボックス 683"/>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5" name="直線コネクタ 6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86" name="テキスト ボックス 685"/>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7" name="直線コネクタ 6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688" name="テキスト ボックス 687"/>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9" name="直線コネクタ 6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690" name="テキスト ボックス 689"/>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692" name="テキスト ボックス 691"/>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694" name="直線コネクタ 693"/>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695"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696" name="直線コネクタ 695"/>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697"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698" name="直線コネクタ 697"/>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699"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00" name="フローチャート: 判断 699"/>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01" name="フローチャート: 判断 700"/>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02" name="フローチャート: 判断 701"/>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03" name="フローチャート: 判断 702"/>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04" name="フローチャート: 判断 703"/>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63210</xdr:rowOff>
    </xdr:from>
    <xdr:to>
      <xdr:col>116</xdr:col>
      <xdr:colOff>114300</xdr:colOff>
      <xdr:row>86</xdr:row>
      <xdr:rowOff>164810</xdr:rowOff>
    </xdr:to>
    <xdr:sp macro="" textlink="">
      <xdr:nvSpPr>
        <xdr:cNvPr id="710" name="楕円 709"/>
        <xdr:cNvSpPr/>
      </xdr:nvSpPr>
      <xdr:spPr>
        <a:xfrm>
          <a:off x="22110700" y="1480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711"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63222</xdr:rowOff>
    </xdr:from>
    <xdr:to>
      <xdr:col>112</xdr:col>
      <xdr:colOff>38100</xdr:colOff>
      <xdr:row>86</xdr:row>
      <xdr:rowOff>164822</xdr:rowOff>
    </xdr:to>
    <xdr:sp macro="" textlink="">
      <xdr:nvSpPr>
        <xdr:cNvPr id="712" name="楕円 711"/>
        <xdr:cNvSpPr/>
      </xdr:nvSpPr>
      <xdr:spPr>
        <a:xfrm>
          <a:off x="21272500" y="148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114010</xdr:rowOff>
    </xdr:from>
    <xdr:to>
      <xdr:col>116</xdr:col>
      <xdr:colOff>63500</xdr:colOff>
      <xdr:row>86</xdr:row>
      <xdr:rowOff>114022</xdr:rowOff>
    </xdr:to>
    <xdr:cxnSp macro="">
      <xdr:nvCxnSpPr>
        <xdr:cNvPr id="713" name="直線コネクタ 712"/>
        <xdr:cNvCxnSpPr/>
      </xdr:nvCxnSpPr>
      <xdr:spPr>
        <a:xfrm flipV="1">
          <a:off x="21323300" y="14858710"/>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63222</xdr:rowOff>
    </xdr:from>
    <xdr:to>
      <xdr:col>107</xdr:col>
      <xdr:colOff>101600</xdr:colOff>
      <xdr:row>86</xdr:row>
      <xdr:rowOff>164822</xdr:rowOff>
    </xdr:to>
    <xdr:sp macro="" textlink="">
      <xdr:nvSpPr>
        <xdr:cNvPr id="714" name="楕円 713"/>
        <xdr:cNvSpPr/>
      </xdr:nvSpPr>
      <xdr:spPr>
        <a:xfrm>
          <a:off x="20383500" y="148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114022</xdr:rowOff>
    </xdr:from>
    <xdr:to>
      <xdr:col>111</xdr:col>
      <xdr:colOff>177800</xdr:colOff>
      <xdr:row>86</xdr:row>
      <xdr:rowOff>114022</xdr:rowOff>
    </xdr:to>
    <xdr:cxnSp macro="">
      <xdr:nvCxnSpPr>
        <xdr:cNvPr id="715" name="直線コネクタ 714"/>
        <xdr:cNvCxnSpPr/>
      </xdr:nvCxnSpPr>
      <xdr:spPr>
        <a:xfrm>
          <a:off x="20434300" y="14858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63230</xdr:rowOff>
    </xdr:from>
    <xdr:to>
      <xdr:col>102</xdr:col>
      <xdr:colOff>165100</xdr:colOff>
      <xdr:row>86</xdr:row>
      <xdr:rowOff>164830</xdr:rowOff>
    </xdr:to>
    <xdr:sp macro="" textlink="">
      <xdr:nvSpPr>
        <xdr:cNvPr id="716" name="楕円 715"/>
        <xdr:cNvSpPr/>
      </xdr:nvSpPr>
      <xdr:spPr>
        <a:xfrm>
          <a:off x="19494500" y="148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114022</xdr:rowOff>
    </xdr:from>
    <xdr:to>
      <xdr:col>107</xdr:col>
      <xdr:colOff>50800</xdr:colOff>
      <xdr:row>86</xdr:row>
      <xdr:rowOff>114030</xdr:rowOff>
    </xdr:to>
    <xdr:cxnSp macro="">
      <xdr:nvCxnSpPr>
        <xdr:cNvPr id="717" name="直線コネクタ 716"/>
        <xdr:cNvCxnSpPr/>
      </xdr:nvCxnSpPr>
      <xdr:spPr>
        <a:xfrm flipV="1">
          <a:off x="19545300" y="14858722"/>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63233</xdr:rowOff>
    </xdr:from>
    <xdr:to>
      <xdr:col>98</xdr:col>
      <xdr:colOff>38100</xdr:colOff>
      <xdr:row>86</xdr:row>
      <xdr:rowOff>164833</xdr:rowOff>
    </xdr:to>
    <xdr:sp macro="" textlink="">
      <xdr:nvSpPr>
        <xdr:cNvPr id="718" name="楕円 717"/>
        <xdr:cNvSpPr/>
      </xdr:nvSpPr>
      <xdr:spPr>
        <a:xfrm>
          <a:off x="18605500" y="1480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114030</xdr:rowOff>
    </xdr:from>
    <xdr:to>
      <xdr:col>102</xdr:col>
      <xdr:colOff>114300</xdr:colOff>
      <xdr:row>86</xdr:row>
      <xdr:rowOff>114033</xdr:rowOff>
    </xdr:to>
    <xdr:cxnSp macro="">
      <xdr:nvCxnSpPr>
        <xdr:cNvPr id="719" name="直線コネクタ 718"/>
        <xdr:cNvCxnSpPr/>
      </xdr:nvCxnSpPr>
      <xdr:spPr>
        <a:xfrm flipV="1">
          <a:off x="18656300" y="14858730"/>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720" name="n_1aveValue【消防施設】&#10;一人当たり面積"/>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721" name="n_2aveValue【消防施設】&#10;一人当たり面積"/>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722" name="n_3aveValue【消防施設】&#10;一人当たり面積"/>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723" name="n_4aveValue【消防施設】&#10;一人当たり面積"/>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155949</xdr:rowOff>
    </xdr:from>
    <xdr:ext cx="469744" cy="259045"/>
    <xdr:sp macro="" textlink="">
      <xdr:nvSpPr>
        <xdr:cNvPr id="724" name="n_1mainValue【消防施設】&#10;一人当たり面積"/>
        <xdr:cNvSpPr txBox="1"/>
      </xdr:nvSpPr>
      <xdr:spPr>
        <a:xfrm>
          <a:off x="21075727" y="1490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155949</xdr:rowOff>
    </xdr:from>
    <xdr:ext cx="469744" cy="259045"/>
    <xdr:sp macro="" textlink="">
      <xdr:nvSpPr>
        <xdr:cNvPr id="725" name="n_2mainValue【消防施設】&#10;一人当たり面積"/>
        <xdr:cNvSpPr txBox="1"/>
      </xdr:nvSpPr>
      <xdr:spPr>
        <a:xfrm>
          <a:off x="20199427" y="1490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155957</xdr:rowOff>
    </xdr:from>
    <xdr:ext cx="469744" cy="259045"/>
    <xdr:sp macro="" textlink="">
      <xdr:nvSpPr>
        <xdr:cNvPr id="726" name="n_3mainValue【消防施設】&#10;一人当たり面積"/>
        <xdr:cNvSpPr txBox="1"/>
      </xdr:nvSpPr>
      <xdr:spPr>
        <a:xfrm>
          <a:off x="19310427" y="1490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155960</xdr:rowOff>
    </xdr:from>
    <xdr:ext cx="469744" cy="259045"/>
    <xdr:sp macro="" textlink="">
      <xdr:nvSpPr>
        <xdr:cNvPr id="727" name="n_4mainValue【消防施設】&#10;一人当たり面積"/>
        <xdr:cNvSpPr txBox="1"/>
      </xdr:nvSpPr>
      <xdr:spPr>
        <a:xfrm>
          <a:off x="18421427" y="1490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9" name="直線コネクタ 7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0" name="テキスト ボックス 73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1" name="直線コネクタ 7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2" name="テキスト ボックス 7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3" name="直線コネクタ 7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4" name="テキスト ボックス 7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5" name="直線コネクタ 7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6" name="テキスト ボックス 7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7" name="直線コネクタ 7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8" name="テキスト ボックス 7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9" name="直線コネクタ 7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0" name="テキスト ボックス 74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753" name="直線コネクタ 752"/>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5" name="直線コネクタ 75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56"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57" name="直線コネクタ 756"/>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758" name="【庁舎】&#10;有形固定資産減価償却率平均値テキスト"/>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59" name="フローチャート: 判断 758"/>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60" name="フローチャート: 判断 759"/>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61" name="フローチャート: 判断 760"/>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62" name="フローチャート: 判断 761"/>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763" name="フローチャート: 判断 762"/>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133169</xdr:rowOff>
    </xdr:from>
    <xdr:to>
      <xdr:col>85</xdr:col>
      <xdr:colOff>177800</xdr:colOff>
      <xdr:row>102</xdr:row>
      <xdr:rowOff>63319</xdr:rowOff>
    </xdr:to>
    <xdr:sp macro="" textlink="">
      <xdr:nvSpPr>
        <xdr:cNvPr id="769" name="楕円 768"/>
        <xdr:cNvSpPr/>
      </xdr:nvSpPr>
      <xdr:spPr>
        <a:xfrm>
          <a:off x="16268700" y="17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156046</xdr:rowOff>
    </xdr:from>
    <xdr:ext cx="405111" cy="259045"/>
    <xdr:sp macro="" textlink="">
      <xdr:nvSpPr>
        <xdr:cNvPr id="770" name="【庁舎】&#10;有形固定資産減価償却率該当値テキスト"/>
        <xdr:cNvSpPr txBox="1"/>
      </xdr:nvSpPr>
      <xdr:spPr>
        <a:xfrm>
          <a:off x="16357600" y="1730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169092</xdr:rowOff>
    </xdr:from>
    <xdr:to>
      <xdr:col>81</xdr:col>
      <xdr:colOff>101600</xdr:colOff>
      <xdr:row>108</xdr:row>
      <xdr:rowOff>99242</xdr:rowOff>
    </xdr:to>
    <xdr:sp macro="" textlink="">
      <xdr:nvSpPr>
        <xdr:cNvPr id="771" name="楕円 770"/>
        <xdr:cNvSpPr/>
      </xdr:nvSpPr>
      <xdr:spPr>
        <a:xfrm>
          <a:off x="154305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12519</xdr:rowOff>
    </xdr:from>
    <xdr:to>
      <xdr:col>85</xdr:col>
      <xdr:colOff>127000</xdr:colOff>
      <xdr:row>108</xdr:row>
      <xdr:rowOff>48442</xdr:rowOff>
    </xdr:to>
    <xdr:cxnSp macro="">
      <xdr:nvCxnSpPr>
        <xdr:cNvPr id="772" name="直線コネクタ 771"/>
        <xdr:cNvCxnSpPr/>
      </xdr:nvCxnSpPr>
      <xdr:spPr>
        <a:xfrm flipV="1">
          <a:off x="15481300" y="17500419"/>
          <a:ext cx="838200" cy="106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147864</xdr:rowOff>
    </xdr:from>
    <xdr:to>
      <xdr:col>76</xdr:col>
      <xdr:colOff>165100</xdr:colOff>
      <xdr:row>108</xdr:row>
      <xdr:rowOff>78014</xdr:rowOff>
    </xdr:to>
    <xdr:sp macro="" textlink="">
      <xdr:nvSpPr>
        <xdr:cNvPr id="773" name="楕円 772"/>
        <xdr:cNvSpPr/>
      </xdr:nvSpPr>
      <xdr:spPr>
        <a:xfrm>
          <a:off x="14541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27214</xdr:rowOff>
    </xdr:from>
    <xdr:to>
      <xdr:col>81</xdr:col>
      <xdr:colOff>50800</xdr:colOff>
      <xdr:row>108</xdr:row>
      <xdr:rowOff>48442</xdr:rowOff>
    </xdr:to>
    <xdr:cxnSp macro="">
      <xdr:nvCxnSpPr>
        <xdr:cNvPr id="774" name="直線コネクタ 773"/>
        <xdr:cNvCxnSpPr/>
      </xdr:nvCxnSpPr>
      <xdr:spPr>
        <a:xfrm>
          <a:off x="14592300" y="1854381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152763</xdr:rowOff>
    </xdr:from>
    <xdr:to>
      <xdr:col>72</xdr:col>
      <xdr:colOff>38100</xdr:colOff>
      <xdr:row>108</xdr:row>
      <xdr:rowOff>82913</xdr:rowOff>
    </xdr:to>
    <xdr:sp macro="" textlink="">
      <xdr:nvSpPr>
        <xdr:cNvPr id="775" name="楕円 774"/>
        <xdr:cNvSpPr/>
      </xdr:nvSpPr>
      <xdr:spPr>
        <a:xfrm>
          <a:off x="13652500" y="184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27214</xdr:rowOff>
    </xdr:from>
    <xdr:to>
      <xdr:col>76</xdr:col>
      <xdr:colOff>114300</xdr:colOff>
      <xdr:row>108</xdr:row>
      <xdr:rowOff>32113</xdr:rowOff>
    </xdr:to>
    <xdr:cxnSp macro="">
      <xdr:nvCxnSpPr>
        <xdr:cNvPr id="776" name="直線コネクタ 775"/>
        <xdr:cNvCxnSpPr/>
      </xdr:nvCxnSpPr>
      <xdr:spPr>
        <a:xfrm flipV="1">
          <a:off x="13703300" y="1854381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141332</xdr:rowOff>
    </xdr:from>
    <xdr:to>
      <xdr:col>67</xdr:col>
      <xdr:colOff>101600</xdr:colOff>
      <xdr:row>108</xdr:row>
      <xdr:rowOff>71482</xdr:rowOff>
    </xdr:to>
    <xdr:sp macro="" textlink="">
      <xdr:nvSpPr>
        <xdr:cNvPr id="777" name="楕円 776"/>
        <xdr:cNvSpPr/>
      </xdr:nvSpPr>
      <xdr:spPr>
        <a:xfrm>
          <a:off x="12763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20682</xdr:rowOff>
    </xdr:from>
    <xdr:to>
      <xdr:col>71</xdr:col>
      <xdr:colOff>177800</xdr:colOff>
      <xdr:row>108</xdr:row>
      <xdr:rowOff>32113</xdr:rowOff>
    </xdr:to>
    <xdr:cxnSp macro="">
      <xdr:nvCxnSpPr>
        <xdr:cNvPr id="778" name="直線コネクタ 777"/>
        <xdr:cNvCxnSpPr/>
      </xdr:nvCxnSpPr>
      <xdr:spPr>
        <a:xfrm>
          <a:off x="12814300" y="1853728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779"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80"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781"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782" name="n_4aveValue【庁舎】&#10;有形固定資産減価償却率"/>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90369</xdr:rowOff>
    </xdr:from>
    <xdr:ext cx="405111" cy="259045"/>
    <xdr:sp macro="" textlink="">
      <xdr:nvSpPr>
        <xdr:cNvPr id="783" name="n_1mainValue【庁舎】&#10;有形固定資産減価償却率"/>
        <xdr:cNvSpPr txBox="1"/>
      </xdr:nvSpPr>
      <xdr:spPr>
        <a:xfrm>
          <a:off x="15266044" y="1860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69141</xdr:rowOff>
    </xdr:from>
    <xdr:ext cx="405111" cy="259045"/>
    <xdr:sp macro="" textlink="">
      <xdr:nvSpPr>
        <xdr:cNvPr id="784" name="n_2mainValue【庁舎】&#10;有形固定資産減価償却率"/>
        <xdr:cNvSpPr txBox="1"/>
      </xdr:nvSpPr>
      <xdr:spPr>
        <a:xfrm>
          <a:off x="14389744" y="185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74040</xdr:rowOff>
    </xdr:from>
    <xdr:ext cx="405111" cy="259045"/>
    <xdr:sp macro="" textlink="">
      <xdr:nvSpPr>
        <xdr:cNvPr id="785" name="n_3mainValue【庁舎】&#10;有形固定資産減価償却率"/>
        <xdr:cNvSpPr txBox="1"/>
      </xdr:nvSpPr>
      <xdr:spPr>
        <a:xfrm>
          <a:off x="13500744" y="1859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62609</xdr:rowOff>
    </xdr:from>
    <xdr:ext cx="405111" cy="259045"/>
    <xdr:sp macro="" textlink="">
      <xdr:nvSpPr>
        <xdr:cNvPr id="786" name="n_4mainValue【庁舎】&#10;有形固定資産減価償却率"/>
        <xdr:cNvSpPr txBox="1"/>
      </xdr:nvSpPr>
      <xdr:spPr>
        <a:xfrm>
          <a:off x="12611744" y="1857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812" name="直線コネクタ 811"/>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13"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14" name="直線コネクタ 813"/>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815"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16" name="直線コネクタ 815"/>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817" name="【庁舎】&#10;一人当たり面積平均値テキスト"/>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18" name="フローチャート: 判断 817"/>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819" name="フローチャート: 判断 818"/>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820" name="フローチャート: 判断 819"/>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821" name="フローチャート: 判断 820"/>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22" name="フローチャート: 判断 821"/>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144599</xdr:rowOff>
    </xdr:from>
    <xdr:to>
      <xdr:col>116</xdr:col>
      <xdr:colOff>114300</xdr:colOff>
      <xdr:row>103</xdr:row>
      <xdr:rowOff>74749</xdr:rowOff>
    </xdr:to>
    <xdr:sp macro="" textlink="">
      <xdr:nvSpPr>
        <xdr:cNvPr id="828" name="楕円 827"/>
        <xdr:cNvSpPr/>
      </xdr:nvSpPr>
      <xdr:spPr>
        <a:xfrm>
          <a:off x="221107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167476</xdr:rowOff>
    </xdr:from>
    <xdr:ext cx="469744" cy="259045"/>
    <xdr:sp macro="" textlink="">
      <xdr:nvSpPr>
        <xdr:cNvPr id="829" name="【庁舎】&#10;一人当たり面積該当値テキスト"/>
        <xdr:cNvSpPr txBox="1"/>
      </xdr:nvSpPr>
      <xdr:spPr>
        <a:xfrm>
          <a:off x="22199600" y="1748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159294</xdr:rowOff>
    </xdr:from>
    <xdr:to>
      <xdr:col>112</xdr:col>
      <xdr:colOff>38100</xdr:colOff>
      <xdr:row>104</xdr:row>
      <xdr:rowOff>89444</xdr:rowOff>
    </xdr:to>
    <xdr:sp macro="" textlink="">
      <xdr:nvSpPr>
        <xdr:cNvPr id="830" name="楕円 829"/>
        <xdr:cNvSpPr/>
      </xdr:nvSpPr>
      <xdr:spPr>
        <a:xfrm>
          <a:off x="21272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23949</xdr:rowOff>
    </xdr:from>
    <xdr:to>
      <xdr:col>116</xdr:col>
      <xdr:colOff>63500</xdr:colOff>
      <xdr:row>104</xdr:row>
      <xdr:rowOff>38644</xdr:rowOff>
    </xdr:to>
    <xdr:cxnSp macro="">
      <xdr:nvCxnSpPr>
        <xdr:cNvPr id="831" name="直線コネクタ 830"/>
        <xdr:cNvCxnSpPr/>
      </xdr:nvCxnSpPr>
      <xdr:spPr>
        <a:xfrm flipV="1">
          <a:off x="21323300" y="17683299"/>
          <a:ext cx="8382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5806</xdr:rowOff>
    </xdr:from>
    <xdr:to>
      <xdr:col>107</xdr:col>
      <xdr:colOff>101600</xdr:colOff>
      <xdr:row>104</xdr:row>
      <xdr:rowOff>107406</xdr:rowOff>
    </xdr:to>
    <xdr:sp macro="" textlink="">
      <xdr:nvSpPr>
        <xdr:cNvPr id="832" name="楕円 831"/>
        <xdr:cNvSpPr/>
      </xdr:nvSpPr>
      <xdr:spPr>
        <a:xfrm>
          <a:off x="20383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38644</xdr:rowOff>
    </xdr:from>
    <xdr:to>
      <xdr:col>111</xdr:col>
      <xdr:colOff>177800</xdr:colOff>
      <xdr:row>104</xdr:row>
      <xdr:rowOff>56606</xdr:rowOff>
    </xdr:to>
    <xdr:cxnSp macro="">
      <xdr:nvCxnSpPr>
        <xdr:cNvPr id="833" name="直線コネクタ 832"/>
        <xdr:cNvCxnSpPr/>
      </xdr:nvCxnSpPr>
      <xdr:spPr>
        <a:xfrm flipV="1">
          <a:off x="20434300" y="1786944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23768</xdr:rowOff>
    </xdr:from>
    <xdr:to>
      <xdr:col>102</xdr:col>
      <xdr:colOff>165100</xdr:colOff>
      <xdr:row>104</xdr:row>
      <xdr:rowOff>125368</xdr:rowOff>
    </xdr:to>
    <xdr:sp macro="" textlink="">
      <xdr:nvSpPr>
        <xdr:cNvPr id="834" name="楕円 833"/>
        <xdr:cNvSpPr/>
      </xdr:nvSpPr>
      <xdr:spPr>
        <a:xfrm>
          <a:off x="19494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56606</xdr:rowOff>
    </xdr:from>
    <xdr:to>
      <xdr:col>107</xdr:col>
      <xdr:colOff>50800</xdr:colOff>
      <xdr:row>104</xdr:row>
      <xdr:rowOff>74568</xdr:rowOff>
    </xdr:to>
    <xdr:cxnSp macro="">
      <xdr:nvCxnSpPr>
        <xdr:cNvPr id="835" name="直線コネクタ 834"/>
        <xdr:cNvCxnSpPr/>
      </xdr:nvCxnSpPr>
      <xdr:spPr>
        <a:xfrm flipV="1">
          <a:off x="19545300" y="17887406"/>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40095</xdr:rowOff>
    </xdr:from>
    <xdr:to>
      <xdr:col>98</xdr:col>
      <xdr:colOff>38100</xdr:colOff>
      <xdr:row>104</xdr:row>
      <xdr:rowOff>141695</xdr:rowOff>
    </xdr:to>
    <xdr:sp macro="" textlink="">
      <xdr:nvSpPr>
        <xdr:cNvPr id="836" name="楕円 835"/>
        <xdr:cNvSpPr/>
      </xdr:nvSpPr>
      <xdr:spPr>
        <a:xfrm>
          <a:off x="18605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74568</xdr:rowOff>
    </xdr:from>
    <xdr:to>
      <xdr:col>102</xdr:col>
      <xdr:colOff>114300</xdr:colOff>
      <xdr:row>104</xdr:row>
      <xdr:rowOff>90895</xdr:rowOff>
    </xdr:to>
    <xdr:cxnSp macro="">
      <xdr:nvCxnSpPr>
        <xdr:cNvPr id="837" name="直線コネクタ 836"/>
        <xdr:cNvCxnSpPr/>
      </xdr:nvCxnSpPr>
      <xdr:spPr>
        <a:xfrm flipV="1">
          <a:off x="18656300" y="17905368"/>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838" name="n_1aveValue【庁舎】&#10;一人当たり面積"/>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839" name="n_2aveValue【庁舎】&#10;一人当たり面積"/>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840" name="n_3aveValue【庁舎】&#10;一人当たり面積"/>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841" name="n_4ave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105971</xdr:rowOff>
    </xdr:from>
    <xdr:ext cx="469744" cy="259045"/>
    <xdr:sp macro="" textlink="">
      <xdr:nvSpPr>
        <xdr:cNvPr id="842" name="n_1mainValue【庁舎】&#10;一人当たり面積"/>
        <xdr:cNvSpPr txBox="1"/>
      </xdr:nvSpPr>
      <xdr:spPr>
        <a:xfrm>
          <a:off x="21075727" y="1759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123933</xdr:rowOff>
    </xdr:from>
    <xdr:ext cx="469744" cy="259045"/>
    <xdr:sp macro="" textlink="">
      <xdr:nvSpPr>
        <xdr:cNvPr id="843" name="n_2mainValue【庁舎】&#10;一人当たり面積"/>
        <xdr:cNvSpPr txBox="1"/>
      </xdr:nvSpPr>
      <xdr:spPr>
        <a:xfrm>
          <a:off x="20199427" y="176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141895</xdr:rowOff>
    </xdr:from>
    <xdr:ext cx="469744" cy="259045"/>
    <xdr:sp macro="" textlink="">
      <xdr:nvSpPr>
        <xdr:cNvPr id="844" name="n_3mainValue【庁舎】&#10;一人当たり面積"/>
        <xdr:cNvSpPr txBox="1"/>
      </xdr:nvSpPr>
      <xdr:spPr>
        <a:xfrm>
          <a:off x="19310427" y="1762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158222</xdr:rowOff>
    </xdr:from>
    <xdr:ext cx="469744" cy="259045"/>
    <xdr:sp macro="" textlink="">
      <xdr:nvSpPr>
        <xdr:cNvPr id="845" name="n_4mainValue【庁舎】&#10;一人当たり面積"/>
        <xdr:cNvSpPr txBox="1"/>
      </xdr:nvSpPr>
      <xdr:spPr>
        <a:xfrm>
          <a:off x="18421427" y="176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　</a:t>
          </a:r>
          <a:r>
            <a:rPr kumimoji="1" lang="ja-JP" altLang="ja-JP" sz="1050" b="0" i="0" u="none" strike="noStrike" kern="0" cap="none" spc="0" normalizeH="0" baseline="0" noProof="0">
              <a:ln>
                <a:noFill/>
              </a:ln>
              <a:solidFill>
                <a:schemeClr val="tx1"/>
              </a:solidFill>
              <a:effectLst/>
              <a:uLnTx/>
              <a:uFillTx/>
              <a:latin typeface="+mn-lt"/>
              <a:ea typeface="+mn-ea"/>
              <a:cs typeface="+mn-cs"/>
            </a:rPr>
            <a:t>施設全体としては</a:t>
          </a:r>
          <a:r>
            <a:rPr kumimoji="1" lang="ja-JP" altLang="en-US" sz="1050" b="0" i="0" u="none" strike="noStrike" kern="0" cap="none" spc="0" normalizeH="0" baseline="0" noProof="0">
              <a:ln>
                <a:noFill/>
              </a:ln>
              <a:solidFill>
                <a:schemeClr val="tx1"/>
              </a:solidFill>
              <a:effectLst/>
              <a:uLnTx/>
              <a:uFillTx/>
              <a:latin typeface="+mn-lt"/>
              <a:ea typeface="+mn-ea"/>
              <a:cs typeface="+mn-cs"/>
            </a:rPr>
            <a:t>、財政の健全化のために不急である</a:t>
          </a:r>
          <a:r>
            <a:rPr kumimoji="1" lang="ja-JP" altLang="ja-JP" sz="1050" b="0" i="0" u="none" strike="noStrike" kern="0" cap="none" spc="0" normalizeH="0" baseline="0" noProof="0">
              <a:ln>
                <a:noFill/>
              </a:ln>
              <a:solidFill>
                <a:schemeClr val="tx1"/>
              </a:solidFill>
              <a:effectLst/>
              <a:uLnTx/>
              <a:uFillTx/>
              <a:latin typeface="+mn-lt"/>
              <a:ea typeface="+mn-ea"/>
              <a:cs typeface="+mn-cs"/>
            </a:rPr>
            <a:t>有形固定資産の増に係る改良工事等</a:t>
          </a:r>
          <a:r>
            <a:rPr kumimoji="1" lang="ja-JP" altLang="en-US" sz="1050" b="0" i="0" u="none" strike="noStrike" kern="0" cap="none" spc="0" normalizeH="0" baseline="0" noProof="0">
              <a:ln>
                <a:noFill/>
              </a:ln>
              <a:solidFill>
                <a:schemeClr val="tx1"/>
              </a:solidFill>
              <a:effectLst/>
              <a:uLnTx/>
              <a:uFillTx/>
              <a:latin typeface="+mn-lt"/>
              <a:ea typeface="+mn-ea"/>
              <a:cs typeface="+mn-cs"/>
            </a:rPr>
            <a:t>を</a:t>
          </a:r>
          <a:r>
            <a:rPr kumimoji="1" lang="ja-JP" altLang="ja-JP" sz="1050" b="0" i="0" u="none" strike="noStrike" kern="0" cap="none" spc="0" normalizeH="0" baseline="0" noProof="0">
              <a:ln>
                <a:noFill/>
              </a:ln>
              <a:solidFill>
                <a:schemeClr val="tx1"/>
              </a:solidFill>
              <a:effectLst/>
              <a:uLnTx/>
              <a:uFillTx/>
              <a:latin typeface="+mn-lt"/>
              <a:ea typeface="+mn-ea"/>
              <a:cs typeface="+mn-cs"/>
            </a:rPr>
            <a:t>実施していない</a:t>
          </a:r>
          <a:r>
            <a:rPr kumimoji="1" lang="ja-JP" altLang="en-US" sz="1050" b="0" i="0" u="none" strike="noStrike" kern="0" cap="none" spc="0" normalizeH="0" baseline="0" noProof="0">
              <a:ln>
                <a:noFill/>
              </a:ln>
              <a:solidFill>
                <a:schemeClr val="tx1"/>
              </a:solidFill>
              <a:effectLst/>
              <a:uLnTx/>
              <a:uFillTx/>
              <a:latin typeface="+mn-lt"/>
              <a:ea typeface="+mn-ea"/>
              <a:cs typeface="+mn-cs"/>
            </a:rPr>
            <a:t>。そのため</a:t>
          </a:r>
          <a:r>
            <a:rPr kumimoji="1" lang="ja-JP" altLang="ja-JP" sz="1050" b="0" i="0" u="none" strike="noStrike" kern="0" cap="none" spc="0" normalizeH="0" baseline="0" noProof="0">
              <a:ln>
                <a:noFill/>
              </a:ln>
              <a:solidFill>
                <a:schemeClr val="tx1"/>
              </a:solidFill>
              <a:effectLst/>
              <a:uLnTx/>
              <a:uFillTx/>
              <a:latin typeface="+mn-lt"/>
              <a:ea typeface="+mn-ea"/>
              <a:cs typeface="+mn-cs"/>
            </a:rPr>
            <a:t>有形固定資産減価償却率は増加傾向にあり、「体育館・プール」については前年度に引き続き</a:t>
          </a:r>
          <a:r>
            <a:rPr kumimoji="1" lang="en-US" altLang="ja-JP" sz="1050" b="0" i="0" u="none" strike="noStrike" kern="0" cap="none" spc="0" normalizeH="0" baseline="0" noProof="0">
              <a:ln>
                <a:noFill/>
              </a:ln>
              <a:solidFill>
                <a:schemeClr val="tx1"/>
              </a:solidFill>
              <a:effectLst/>
              <a:uLnTx/>
              <a:uFillTx/>
              <a:latin typeface="+mn-lt"/>
              <a:ea typeface="+mn-ea"/>
              <a:cs typeface="+mn-cs"/>
            </a:rPr>
            <a:t>100</a:t>
          </a:r>
          <a:r>
            <a:rPr kumimoji="1" lang="ja-JP" altLang="ja-JP" sz="1050" b="0" i="0" u="none" strike="noStrike" kern="0" cap="none" spc="0" normalizeH="0" baseline="0" noProof="0">
              <a:ln>
                <a:noFill/>
              </a:ln>
              <a:solidFill>
                <a:schemeClr val="tx1"/>
              </a:solidFill>
              <a:effectLst/>
              <a:uLnTx/>
              <a:uFillTx/>
              <a:latin typeface="+mn-lt"/>
              <a:ea typeface="+mn-ea"/>
              <a:cs typeface="+mn-cs"/>
            </a:rPr>
            <a:t>％となっている。</a:t>
          </a:r>
          <a:r>
            <a:rPr kumimoji="1" lang="ja-JP" altLang="en-US" sz="1050" b="0" i="0" u="none" strike="noStrike" kern="0" cap="none" spc="0" normalizeH="0" baseline="0" noProof="0">
              <a:ln>
                <a:noFill/>
              </a:ln>
              <a:solidFill>
                <a:schemeClr val="tx1"/>
              </a:solidFill>
              <a:effectLst/>
              <a:uLnTx/>
              <a:uFillTx/>
              <a:latin typeface="+mn-lt"/>
              <a:ea typeface="+mn-ea"/>
              <a:cs typeface="+mn-cs"/>
            </a:rPr>
            <a:t>さらに</a:t>
          </a:r>
          <a:r>
            <a:rPr kumimoji="1" lang="ja-JP" altLang="ja-JP" sz="1050" b="0" i="0" u="none" strike="noStrike" kern="0" cap="none" spc="0" normalizeH="0" baseline="0" noProof="0">
              <a:ln>
                <a:noFill/>
              </a:ln>
              <a:solidFill>
                <a:schemeClr val="tx1"/>
              </a:solidFill>
              <a:effectLst/>
              <a:uLnTx/>
              <a:uFillTx/>
              <a:latin typeface="+mn-lt"/>
              <a:ea typeface="+mn-ea"/>
              <a:cs typeface="+mn-cs"/>
            </a:rPr>
            <a:t>、人口減少より分母の値が年々小さくなっているため、一人当たりの面積も増加傾向にある。</a:t>
          </a:r>
          <a:endParaRPr kumimoji="1" lang="en-US" altLang="ja-JP" sz="105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mn-lt"/>
              <a:ea typeface="+mn-ea"/>
              <a:cs typeface="+mn-cs"/>
            </a:rPr>
            <a:t>　</a:t>
          </a:r>
          <a:r>
            <a:rPr kumimoji="1" lang="ja-JP" altLang="ja-JP" sz="1050">
              <a:solidFill>
                <a:schemeClr val="dk1"/>
              </a:solidFill>
              <a:effectLst/>
              <a:latin typeface="+mn-lt"/>
              <a:ea typeface="+mn-ea"/>
              <a:cs typeface="+mn-cs"/>
            </a:rPr>
            <a:t>「消防施設」については、令和</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年度に防火水槽新設工事があったが全体的に施設の老朽化が進んでいるため有形固定資産減価償却率は増とな</a:t>
          </a:r>
          <a:r>
            <a:rPr kumimoji="1" lang="ja-JP" altLang="en-US" sz="1050">
              <a:solidFill>
                <a:schemeClr val="dk1"/>
              </a:solidFill>
              <a:effectLst/>
              <a:latin typeface="+mn-lt"/>
              <a:ea typeface="+mn-ea"/>
              <a:cs typeface="+mn-cs"/>
            </a:rPr>
            <a:t>っており、</a:t>
          </a:r>
          <a:r>
            <a:rPr kumimoji="1" lang="ja-JP" altLang="ja-JP" sz="1050">
              <a:solidFill>
                <a:schemeClr val="dk1"/>
              </a:solidFill>
              <a:effectLst/>
              <a:latin typeface="+mn-lt"/>
              <a:ea typeface="+mn-ea"/>
              <a:cs typeface="+mn-cs"/>
            </a:rPr>
            <a:t>「市民会館」についても、築年数が</a:t>
          </a:r>
          <a:r>
            <a:rPr kumimoji="1" lang="en-US" altLang="ja-JP" sz="1050">
              <a:solidFill>
                <a:schemeClr val="dk1"/>
              </a:solidFill>
              <a:effectLst/>
              <a:latin typeface="+mn-lt"/>
              <a:ea typeface="+mn-ea"/>
              <a:cs typeface="+mn-cs"/>
            </a:rPr>
            <a:t>40</a:t>
          </a:r>
          <a:r>
            <a:rPr kumimoji="1" lang="ja-JP" altLang="ja-JP" sz="1050">
              <a:solidFill>
                <a:schemeClr val="dk1"/>
              </a:solidFill>
              <a:effectLst/>
              <a:latin typeface="+mn-lt"/>
              <a:ea typeface="+mn-ea"/>
              <a:cs typeface="+mn-cs"/>
            </a:rPr>
            <a:t>年を経過し老朽化が進んでいることで有形固定資産減価償却率は増となっているが、安全に配慮した維持管理を行っている。</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mn-lt"/>
              <a:ea typeface="+mn-ea"/>
              <a:cs typeface="+mn-cs"/>
            </a:rPr>
            <a:t>　</a:t>
          </a:r>
          <a:r>
            <a:rPr kumimoji="1" lang="ja-JP" altLang="ja-JP" sz="1050" b="0" i="0" u="none" strike="noStrike" kern="0" cap="none" spc="0" normalizeH="0" baseline="0" noProof="0">
              <a:ln>
                <a:noFill/>
              </a:ln>
              <a:solidFill>
                <a:schemeClr val="tx1"/>
              </a:solidFill>
              <a:effectLst/>
              <a:uLnTx/>
              <a:uFillTx/>
              <a:latin typeface="+mn-lt"/>
              <a:ea typeface="+mn-ea"/>
              <a:cs typeface="+mn-cs"/>
            </a:rPr>
            <a:t>分庁方式を採用している本市の「庁舎」については、その一つである新角館庁舎本体工事及び外構工事の終了に伴い有形固定資産が増えたため有形固定資産減価償却率は前年度比△</a:t>
          </a:r>
          <a:r>
            <a:rPr kumimoji="1" lang="en-US" altLang="ja-JP" sz="1050" b="0" i="0" u="none" strike="noStrike" kern="0" cap="none" spc="0" normalizeH="0" baseline="0" noProof="0">
              <a:ln>
                <a:noFill/>
              </a:ln>
              <a:solidFill>
                <a:schemeClr val="tx1"/>
              </a:solidFill>
              <a:effectLst/>
              <a:uLnTx/>
              <a:uFillTx/>
              <a:latin typeface="+mn-lt"/>
              <a:ea typeface="+mn-ea"/>
              <a:cs typeface="+mn-cs"/>
            </a:rPr>
            <a:t>75.2</a:t>
          </a:r>
          <a:r>
            <a:rPr kumimoji="1" lang="ja-JP" altLang="ja-JP" sz="1050" b="0" i="0" u="none" strike="noStrike" kern="0" cap="none" spc="0" normalizeH="0" baseline="0" noProof="0">
              <a:ln>
                <a:noFill/>
              </a:ln>
              <a:solidFill>
                <a:schemeClr val="tx1"/>
              </a:solidFill>
              <a:effectLst/>
              <a:uLnTx/>
              <a:uFillTx/>
              <a:latin typeface="+mn-lt"/>
              <a:ea typeface="+mn-ea"/>
              <a:cs typeface="+mn-cs"/>
            </a:rPr>
            <a:t>ポイントと著しく減少した。一方で一人当たりの面積は有形固定資産の増と人口減少により前年度比</a:t>
          </a:r>
          <a:r>
            <a:rPr kumimoji="1" lang="en-US" altLang="ja-JP" sz="1050" b="0" i="0" u="none" strike="noStrike" kern="0" cap="none" spc="0" normalizeH="0" baseline="0" noProof="0">
              <a:ln>
                <a:noFill/>
              </a:ln>
              <a:solidFill>
                <a:schemeClr val="tx1"/>
              </a:solidFill>
              <a:effectLst/>
              <a:uLnTx/>
              <a:uFillTx/>
              <a:latin typeface="+mn-lt"/>
              <a:ea typeface="+mn-ea"/>
              <a:cs typeface="+mn-cs"/>
            </a:rPr>
            <a:t>14㎡</a:t>
          </a:r>
          <a:r>
            <a:rPr kumimoji="1" lang="ja-JP" altLang="ja-JP" sz="1050" b="0" i="0" u="none" strike="noStrike" kern="0" cap="none" spc="0" normalizeH="0" baseline="0" noProof="0">
              <a:ln>
                <a:noFill/>
              </a:ln>
              <a:solidFill>
                <a:schemeClr val="tx1"/>
              </a:solidFill>
              <a:effectLst/>
              <a:uLnTx/>
              <a:uFillTx/>
              <a:latin typeface="+mn-lt"/>
              <a:ea typeface="+mn-ea"/>
              <a:cs typeface="+mn-cs"/>
            </a:rPr>
            <a:t>増加している。</a:t>
          </a:r>
          <a:endParaRPr kumimoji="1" lang="en-US" altLang="ja-JP" sz="105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mn-lt"/>
              <a:ea typeface="+mn-ea"/>
              <a:cs typeface="+mn-cs"/>
            </a:rPr>
            <a:t>　</a:t>
          </a:r>
          <a:r>
            <a:rPr kumimoji="1" lang="ja-JP" altLang="ja-JP" sz="1100" b="0" i="0" baseline="0">
              <a:solidFill>
                <a:schemeClr val="dk1"/>
              </a:solidFill>
              <a:effectLst/>
              <a:latin typeface="+mn-lt"/>
              <a:ea typeface="+mn-ea"/>
              <a:cs typeface="+mn-cs"/>
            </a:rPr>
            <a:t>また、令和元年度に一般廃棄物処理施設及び廃棄物処理業務が大曲仙北広域市町村圏組合へ移管されたため、「一般廃棄物処理施設」の有形固定資産減価償却率及び一人当たり有形固定資産額の数値は同年度から消去されている。</a:t>
          </a:r>
          <a:endParaRPr kumimoji="0" lang="ja-JP" altLang="ja-JP" sz="105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chemeClr val="tx1"/>
              </a:solidFill>
              <a:effectLst/>
              <a:uLnTx/>
              <a:uFillTx/>
              <a:latin typeface="+mn-lt"/>
              <a:ea typeface="+mn-ea"/>
              <a:cs typeface="+mn-cs"/>
            </a:rPr>
            <a:t>　今後も本市の規模や住民のニーズを考慮した施設の維持管理等を継続すべく、仙北市公共施設等総合</a:t>
          </a:r>
          <a:r>
            <a:rPr kumimoji="1" lang="ja-JP" altLang="en-US" sz="1050" b="0" i="0" u="none" strike="noStrike" kern="0" cap="none" spc="0" normalizeH="0" baseline="0" noProof="0">
              <a:ln>
                <a:noFill/>
              </a:ln>
              <a:solidFill>
                <a:schemeClr val="tx1"/>
              </a:solidFill>
              <a:effectLst/>
              <a:uLnTx/>
              <a:uFillTx/>
              <a:latin typeface="+mn-lt"/>
              <a:ea typeface="+mn-ea"/>
              <a:cs typeface="+mn-cs"/>
            </a:rPr>
            <a:t>管理</a:t>
          </a:r>
          <a:r>
            <a:rPr kumimoji="1" lang="ja-JP" altLang="ja-JP" sz="1050" b="0" i="0" u="none" strike="noStrike" kern="0" cap="none" spc="0" normalizeH="0" baseline="0" noProof="0">
              <a:ln>
                <a:noFill/>
              </a:ln>
              <a:solidFill>
                <a:schemeClr val="tx1"/>
              </a:solidFill>
              <a:effectLst/>
              <a:uLnTx/>
              <a:uFillTx/>
              <a:latin typeface="+mn-lt"/>
              <a:ea typeface="+mn-ea"/>
              <a:cs typeface="+mn-cs"/>
            </a:rPr>
            <a:t>計画に基づき統廃合等による適正配置を実現した上で、適切な長寿命化改良を行えるよう努める。</a:t>
          </a:r>
          <a:endParaRPr kumimoji="0" lang="ja-JP" altLang="ja-JP" sz="105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5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25,310
25,219
1,093.56
26,149,214
25,717,227
408,862
11,802,748
23,537,220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類似団体平均と同様に前年度同値となった。令和２年度はコロナ禍における国庫支出金の増加があったものの、歳入総額に対し普通交付税の占める割合は約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％となっており、引き続き交付税に依存した財政構造となっている。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をもって合併算定替が終了し、交付基準額は更に減少することが想定される。合併算定替の縮減に合わせて段階的に経常経費を縮減すべきところ、現時点で充分な取組が行えていないことから、引き続き財政規模に見合った予算構造の実現に向けた予算見直しを行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9" name="直線コネクタ 68"/>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144992</xdr:rowOff>
    </xdr:to>
    <xdr:cxnSp macro="">
      <xdr:nvCxnSpPr>
        <xdr:cNvPr id="75" name="直線コネクタ 74"/>
        <xdr:cNvCxnSpPr/>
      </xdr:nvCxnSpPr>
      <xdr:spPr>
        <a:xfrm flipV="1">
          <a:off x="2336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144992</xdr:rowOff>
    </xdr:from>
    <xdr:to>
      <xdr:col>11</xdr:col>
      <xdr:colOff>31750</xdr:colOff>
      <xdr:row>44</xdr:row>
      <xdr:rowOff>144992</xdr:rowOff>
    </xdr:to>
    <xdr:cxnSp macro="">
      <xdr:nvCxnSpPr>
        <xdr:cNvPr id="78" name="直線コネクタ 77"/>
        <xdr:cNvCxnSpPr/>
      </xdr:nvCxnSpPr>
      <xdr:spPr>
        <a:xfrm>
          <a:off x="1447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94192</xdr:rowOff>
    </xdr:from>
    <xdr:to>
      <xdr:col>11</xdr:col>
      <xdr:colOff>82550</xdr:colOff>
      <xdr:row>45</xdr:row>
      <xdr:rowOff>24342</xdr:rowOff>
    </xdr:to>
    <xdr:sp macro="" textlink="">
      <xdr:nvSpPr>
        <xdr:cNvPr id="94" name="楕円 93"/>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9119</xdr:rowOff>
    </xdr:from>
    <xdr:ext cx="762000" cy="259045"/>
    <xdr:sp macro="" textlink="">
      <xdr:nvSpPr>
        <xdr:cNvPr id="95" name="テキスト ボックス 94"/>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6" name="楕円 95"/>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97" name="テキスト ボックス 96"/>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経常一般財源総額については概ね前年度と同程度となっているが、認定子ども園２園の民営化に伴う物件費・扶助費の減少等により経常経費充当一般財源等は</a:t>
          </a:r>
          <a:r>
            <a:rPr kumimoji="1" lang="en-US" altLang="ja-JP" sz="1200">
              <a:latin typeface="ＭＳ Ｐゴシック" panose="020B0600070205080204" pitchFamily="50" charset="-128"/>
              <a:ea typeface="ＭＳ Ｐゴシック" panose="020B0600070205080204" pitchFamily="50" charset="-128"/>
            </a:rPr>
            <a:t>391</a:t>
          </a:r>
          <a:r>
            <a:rPr kumimoji="1" lang="ja-JP" altLang="en-US" sz="1200">
              <a:latin typeface="ＭＳ Ｐゴシック" panose="020B0600070205080204" pitchFamily="50" charset="-128"/>
              <a:ea typeface="ＭＳ Ｐゴシック" panose="020B0600070205080204" pitchFamily="50" charset="-128"/>
            </a:rPr>
            <a:t>百万円の減少となり、経常収支比率は前年度比</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ポイントの改善となった。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依然として類似団体平均を上回っているものの、企業会計補助金の削減や公共施設の民営化等により一定の歳出削減は実現できたものと考える。しかし全国平均、秋田県平均と比較し未だ高い水準となっており、今後も経費節減やふるさと納税寄附金等特定財源の有効活用により比率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19413</xdr:rowOff>
    </xdr:from>
    <xdr:to>
      <xdr:col>23</xdr:col>
      <xdr:colOff>133350</xdr:colOff>
      <xdr:row>61</xdr:row>
      <xdr:rowOff>126274</xdr:rowOff>
    </xdr:to>
    <xdr:cxnSp macro="">
      <xdr:nvCxnSpPr>
        <xdr:cNvPr id="134" name="直線コネクタ 133"/>
        <xdr:cNvCxnSpPr/>
      </xdr:nvCxnSpPr>
      <xdr:spPr>
        <a:xfrm flipV="1">
          <a:off x="4114800" y="10477863"/>
          <a:ext cx="8382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126274</xdr:rowOff>
    </xdr:from>
    <xdr:to>
      <xdr:col>19</xdr:col>
      <xdr:colOff>133350</xdr:colOff>
      <xdr:row>61</xdr:row>
      <xdr:rowOff>146957</xdr:rowOff>
    </xdr:to>
    <xdr:cxnSp macro="">
      <xdr:nvCxnSpPr>
        <xdr:cNvPr id="137" name="直線コネクタ 136"/>
        <xdr:cNvCxnSpPr/>
      </xdr:nvCxnSpPr>
      <xdr:spPr>
        <a:xfrm flipV="1">
          <a:off x="3225800" y="1058472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163285</xdr:rowOff>
    </xdr:from>
    <xdr:to>
      <xdr:col>15</xdr:col>
      <xdr:colOff>82550</xdr:colOff>
      <xdr:row>61</xdr:row>
      <xdr:rowOff>146957</xdr:rowOff>
    </xdr:to>
    <xdr:cxnSp macro="">
      <xdr:nvCxnSpPr>
        <xdr:cNvPr id="140" name="直線コネクタ 139"/>
        <xdr:cNvCxnSpPr/>
      </xdr:nvCxnSpPr>
      <xdr:spPr>
        <a:xfrm>
          <a:off x="2336800" y="10450285"/>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87449</xdr:rowOff>
    </xdr:from>
    <xdr:to>
      <xdr:col>11</xdr:col>
      <xdr:colOff>31750</xdr:colOff>
      <xdr:row>60</xdr:row>
      <xdr:rowOff>163285</xdr:rowOff>
    </xdr:to>
    <xdr:cxnSp macro="">
      <xdr:nvCxnSpPr>
        <xdr:cNvPr id="143" name="直線コネクタ 142"/>
        <xdr:cNvCxnSpPr/>
      </xdr:nvCxnSpPr>
      <xdr:spPr>
        <a:xfrm>
          <a:off x="1447800" y="10374449"/>
          <a:ext cx="889000" cy="7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140063</xdr:rowOff>
    </xdr:from>
    <xdr:to>
      <xdr:col>23</xdr:col>
      <xdr:colOff>184150</xdr:colOff>
      <xdr:row>61</xdr:row>
      <xdr:rowOff>70213</xdr:rowOff>
    </xdr:to>
    <xdr:sp macro="" textlink="">
      <xdr:nvSpPr>
        <xdr:cNvPr id="153" name="楕円 152"/>
        <xdr:cNvSpPr/>
      </xdr:nvSpPr>
      <xdr:spPr>
        <a:xfrm>
          <a:off x="49022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112140</xdr:rowOff>
    </xdr:from>
    <xdr:ext cx="762000" cy="259045"/>
    <xdr:sp macro="" textlink="">
      <xdr:nvSpPr>
        <xdr:cNvPr id="154" name="財政構造の弾力性該当値テキスト"/>
        <xdr:cNvSpPr txBox="1"/>
      </xdr:nvSpPr>
      <xdr:spPr>
        <a:xfrm>
          <a:off x="5041900" y="1039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75474</xdr:rowOff>
    </xdr:from>
    <xdr:to>
      <xdr:col>19</xdr:col>
      <xdr:colOff>184150</xdr:colOff>
      <xdr:row>62</xdr:row>
      <xdr:rowOff>5624</xdr:rowOff>
    </xdr:to>
    <xdr:sp macro="" textlink="">
      <xdr:nvSpPr>
        <xdr:cNvPr id="155" name="楕円 154"/>
        <xdr:cNvSpPr/>
      </xdr:nvSpPr>
      <xdr:spPr>
        <a:xfrm>
          <a:off x="4064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161851</xdr:rowOff>
    </xdr:from>
    <xdr:ext cx="736600" cy="259045"/>
    <xdr:sp macro="" textlink="">
      <xdr:nvSpPr>
        <xdr:cNvPr id="156" name="テキスト ボックス 155"/>
        <xdr:cNvSpPr txBox="1"/>
      </xdr:nvSpPr>
      <xdr:spPr>
        <a:xfrm>
          <a:off x="3733800" y="10620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96157</xdr:rowOff>
    </xdr:from>
    <xdr:to>
      <xdr:col>15</xdr:col>
      <xdr:colOff>133350</xdr:colOff>
      <xdr:row>62</xdr:row>
      <xdr:rowOff>26307</xdr:rowOff>
    </xdr:to>
    <xdr:sp macro="" textlink="">
      <xdr:nvSpPr>
        <xdr:cNvPr id="157" name="楕円 156"/>
        <xdr:cNvSpPr/>
      </xdr:nvSpPr>
      <xdr:spPr>
        <a:xfrm>
          <a:off x="3175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11084</xdr:rowOff>
    </xdr:from>
    <xdr:ext cx="762000" cy="259045"/>
    <xdr:sp macro="" textlink="">
      <xdr:nvSpPr>
        <xdr:cNvPr id="158" name="テキスト ボックス 157"/>
        <xdr:cNvSpPr txBox="1"/>
      </xdr:nvSpPr>
      <xdr:spPr>
        <a:xfrm>
          <a:off x="2844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112485</xdr:rowOff>
    </xdr:from>
    <xdr:to>
      <xdr:col>11</xdr:col>
      <xdr:colOff>82550</xdr:colOff>
      <xdr:row>61</xdr:row>
      <xdr:rowOff>42635</xdr:rowOff>
    </xdr:to>
    <xdr:sp macro="" textlink="">
      <xdr:nvSpPr>
        <xdr:cNvPr id="159" name="楕円 158"/>
        <xdr:cNvSpPr/>
      </xdr:nvSpPr>
      <xdr:spPr>
        <a:xfrm>
          <a:off x="2286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27412</xdr:rowOff>
    </xdr:from>
    <xdr:ext cx="762000" cy="259045"/>
    <xdr:sp macro="" textlink="">
      <xdr:nvSpPr>
        <xdr:cNvPr id="160" name="テキスト ボックス 159"/>
        <xdr:cNvSpPr txBox="1"/>
      </xdr:nvSpPr>
      <xdr:spPr>
        <a:xfrm>
          <a:off x="1955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36649</xdr:rowOff>
    </xdr:from>
    <xdr:to>
      <xdr:col>7</xdr:col>
      <xdr:colOff>31750</xdr:colOff>
      <xdr:row>60</xdr:row>
      <xdr:rowOff>138249</xdr:rowOff>
    </xdr:to>
    <xdr:sp macro="" textlink="">
      <xdr:nvSpPr>
        <xdr:cNvPr id="161" name="楕円 160"/>
        <xdr:cNvSpPr/>
      </xdr:nvSpPr>
      <xdr:spPr>
        <a:xfrm>
          <a:off x="1397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123026</xdr:rowOff>
    </xdr:from>
    <xdr:ext cx="762000" cy="259045"/>
    <xdr:sp macro="" textlink="">
      <xdr:nvSpPr>
        <xdr:cNvPr id="162" name="テキスト ボックス 161"/>
        <xdr:cNvSpPr txBox="1"/>
      </xdr:nvSpPr>
      <xdr:spPr>
        <a:xfrm>
          <a:off x="1066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[247,292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職務経験者の採用</a:t>
          </a:r>
          <a:r>
            <a:rPr kumimoji="1" lang="ja-JP" altLang="en-US" sz="1200">
              <a:latin typeface="ＭＳ Ｐゴシック" panose="020B0600070205080204" pitchFamily="50" charset="-128"/>
              <a:ea typeface="ＭＳ Ｐゴシック" panose="020B0600070205080204" pitchFamily="50" charset="-128"/>
            </a:rPr>
            <a:t>に伴う人件費の増加、ふるさと納税関連事務費の増加、コロナ禍における経済対策の実施に伴う物件費及び降雪量に対応した除排雪経費の増加に伴う維持補修費の増加により全体として増加に転じ、縮小しつつあった類似団体平均との差は再び拡大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除排雪経費等外的・臨時的要因による増加もあるが、職員採用やふるさと納税関連事務費の増加は今後同様の規模での推移が想定される。定員管理や事務事業、施策の見直しを一体として行い、経常経費を中心としたコストの削減を図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155893</xdr:rowOff>
    </xdr:from>
    <xdr:to>
      <xdr:col>23</xdr:col>
      <xdr:colOff>133350</xdr:colOff>
      <xdr:row>84</xdr:row>
      <xdr:rowOff>76016</xdr:rowOff>
    </xdr:to>
    <xdr:cxnSp macro="">
      <xdr:nvCxnSpPr>
        <xdr:cNvPr id="194" name="直線コネクタ 193"/>
        <xdr:cNvCxnSpPr/>
      </xdr:nvCxnSpPr>
      <xdr:spPr>
        <a:xfrm>
          <a:off x="4114800" y="14386243"/>
          <a:ext cx="838200" cy="9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155893</xdr:rowOff>
    </xdr:from>
    <xdr:to>
      <xdr:col>19</xdr:col>
      <xdr:colOff>133350</xdr:colOff>
      <xdr:row>84</xdr:row>
      <xdr:rowOff>47453</xdr:rowOff>
    </xdr:to>
    <xdr:cxnSp macro="">
      <xdr:nvCxnSpPr>
        <xdr:cNvPr id="197" name="直線コネクタ 196"/>
        <xdr:cNvCxnSpPr/>
      </xdr:nvCxnSpPr>
      <xdr:spPr>
        <a:xfrm flipV="1">
          <a:off x="3225800" y="14386243"/>
          <a:ext cx="889000" cy="6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47453</xdr:rowOff>
    </xdr:from>
    <xdr:to>
      <xdr:col>15</xdr:col>
      <xdr:colOff>82550</xdr:colOff>
      <xdr:row>84</xdr:row>
      <xdr:rowOff>50981</xdr:rowOff>
    </xdr:to>
    <xdr:cxnSp macro="">
      <xdr:nvCxnSpPr>
        <xdr:cNvPr id="200" name="直線コネクタ 199"/>
        <xdr:cNvCxnSpPr/>
      </xdr:nvCxnSpPr>
      <xdr:spPr>
        <a:xfrm flipV="1">
          <a:off x="2336800" y="14449253"/>
          <a:ext cx="889000" cy="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163771</xdr:rowOff>
    </xdr:from>
    <xdr:to>
      <xdr:col>11</xdr:col>
      <xdr:colOff>31750</xdr:colOff>
      <xdr:row>84</xdr:row>
      <xdr:rowOff>50981</xdr:rowOff>
    </xdr:to>
    <xdr:cxnSp macro="">
      <xdr:nvCxnSpPr>
        <xdr:cNvPr id="203" name="直線コネクタ 202"/>
        <xdr:cNvCxnSpPr/>
      </xdr:nvCxnSpPr>
      <xdr:spPr>
        <a:xfrm>
          <a:off x="1447800" y="14394121"/>
          <a:ext cx="889000" cy="5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25216</xdr:rowOff>
    </xdr:from>
    <xdr:to>
      <xdr:col>23</xdr:col>
      <xdr:colOff>184150</xdr:colOff>
      <xdr:row>84</xdr:row>
      <xdr:rowOff>126816</xdr:rowOff>
    </xdr:to>
    <xdr:sp macro="" textlink="">
      <xdr:nvSpPr>
        <xdr:cNvPr id="213" name="楕円 212"/>
        <xdr:cNvSpPr/>
      </xdr:nvSpPr>
      <xdr:spPr>
        <a:xfrm>
          <a:off x="4902200" y="1442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168743</xdr:rowOff>
    </xdr:from>
    <xdr:ext cx="762000" cy="259045"/>
    <xdr:sp macro="" textlink="">
      <xdr:nvSpPr>
        <xdr:cNvPr id="214" name="人件費・物件費等の状況該当値テキスト"/>
        <xdr:cNvSpPr txBox="1"/>
      </xdr:nvSpPr>
      <xdr:spPr>
        <a:xfrm>
          <a:off x="5041900" y="1439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105093</xdr:rowOff>
    </xdr:from>
    <xdr:to>
      <xdr:col>19</xdr:col>
      <xdr:colOff>184150</xdr:colOff>
      <xdr:row>84</xdr:row>
      <xdr:rowOff>35243</xdr:rowOff>
    </xdr:to>
    <xdr:sp macro="" textlink="">
      <xdr:nvSpPr>
        <xdr:cNvPr id="215" name="楕円 214"/>
        <xdr:cNvSpPr/>
      </xdr:nvSpPr>
      <xdr:spPr>
        <a:xfrm>
          <a:off x="4064000" y="1433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20020</xdr:rowOff>
    </xdr:from>
    <xdr:ext cx="736600" cy="259045"/>
    <xdr:sp macro="" textlink="">
      <xdr:nvSpPr>
        <xdr:cNvPr id="216" name="テキスト ボックス 215"/>
        <xdr:cNvSpPr txBox="1"/>
      </xdr:nvSpPr>
      <xdr:spPr>
        <a:xfrm>
          <a:off x="3733800" y="14421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168103</xdr:rowOff>
    </xdr:from>
    <xdr:to>
      <xdr:col>15</xdr:col>
      <xdr:colOff>133350</xdr:colOff>
      <xdr:row>84</xdr:row>
      <xdr:rowOff>98253</xdr:rowOff>
    </xdr:to>
    <xdr:sp macro="" textlink="">
      <xdr:nvSpPr>
        <xdr:cNvPr id="217" name="楕円 216"/>
        <xdr:cNvSpPr/>
      </xdr:nvSpPr>
      <xdr:spPr>
        <a:xfrm>
          <a:off x="3175000" y="1439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83030</xdr:rowOff>
    </xdr:from>
    <xdr:ext cx="762000" cy="259045"/>
    <xdr:sp macro="" textlink="">
      <xdr:nvSpPr>
        <xdr:cNvPr id="218" name="テキスト ボックス 217"/>
        <xdr:cNvSpPr txBox="1"/>
      </xdr:nvSpPr>
      <xdr:spPr>
        <a:xfrm>
          <a:off x="2844800" y="1448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181</xdr:rowOff>
    </xdr:from>
    <xdr:to>
      <xdr:col>11</xdr:col>
      <xdr:colOff>82550</xdr:colOff>
      <xdr:row>84</xdr:row>
      <xdr:rowOff>101781</xdr:rowOff>
    </xdr:to>
    <xdr:sp macro="" textlink="">
      <xdr:nvSpPr>
        <xdr:cNvPr id="219" name="楕円 218"/>
        <xdr:cNvSpPr/>
      </xdr:nvSpPr>
      <xdr:spPr>
        <a:xfrm>
          <a:off x="2286000" y="1440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86558</xdr:rowOff>
    </xdr:from>
    <xdr:ext cx="762000" cy="259045"/>
    <xdr:sp macro="" textlink="">
      <xdr:nvSpPr>
        <xdr:cNvPr id="220" name="テキスト ボックス 219"/>
        <xdr:cNvSpPr txBox="1"/>
      </xdr:nvSpPr>
      <xdr:spPr>
        <a:xfrm>
          <a:off x="1955800" y="1448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112971</xdr:rowOff>
    </xdr:from>
    <xdr:to>
      <xdr:col>7</xdr:col>
      <xdr:colOff>31750</xdr:colOff>
      <xdr:row>84</xdr:row>
      <xdr:rowOff>43121</xdr:rowOff>
    </xdr:to>
    <xdr:sp macro="" textlink="">
      <xdr:nvSpPr>
        <xdr:cNvPr id="221" name="楕円 220"/>
        <xdr:cNvSpPr/>
      </xdr:nvSpPr>
      <xdr:spPr>
        <a:xfrm>
          <a:off x="1397000" y="1434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27898</xdr:rowOff>
    </xdr:from>
    <xdr:ext cx="762000" cy="259045"/>
    <xdr:sp macro="" textlink="">
      <xdr:nvSpPr>
        <xdr:cNvPr id="222" name="テキスト ボックス 221"/>
        <xdr:cNvSpPr txBox="1"/>
      </xdr:nvSpPr>
      <xdr:spPr>
        <a:xfrm>
          <a:off x="1066800" y="1442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国家公務員給与削減措置の終了後、平成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年度以降緩やかな減少基調にあったが、年齢階層の変動等により令和元年度以降増加基調に転じている。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類似団体平均との差は縮小したものの引き続きこれを下回る値となった。引き続き県人事委員会勧告に沿い、地域実情との均衡も考慮した適正な給与水準を維持していく。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157238</xdr:rowOff>
    </xdr:to>
    <xdr:cxnSp macro="">
      <xdr:nvCxnSpPr>
        <xdr:cNvPr id="258" name="直線コネクタ 257"/>
        <xdr:cNvCxnSpPr/>
      </xdr:nvCxnSpPr>
      <xdr:spPr>
        <a:xfrm>
          <a:off x="16179800" y="14467114"/>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65314</xdr:rowOff>
    </xdr:to>
    <xdr:cxnSp macro="">
      <xdr:nvCxnSpPr>
        <xdr:cNvPr id="261" name="直線コネクタ 260"/>
        <xdr:cNvCxnSpPr/>
      </xdr:nvCxnSpPr>
      <xdr:spPr>
        <a:xfrm>
          <a:off x="15290800" y="144326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53823</xdr:rowOff>
    </xdr:to>
    <xdr:cxnSp macro="">
      <xdr:nvCxnSpPr>
        <xdr:cNvPr id="264" name="直線コネクタ 263"/>
        <xdr:cNvCxnSpPr/>
      </xdr:nvCxnSpPr>
      <xdr:spPr>
        <a:xfrm flipV="1">
          <a:off x="14401800" y="14432643"/>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53823</xdr:rowOff>
    </xdr:from>
    <xdr:to>
      <xdr:col>68</xdr:col>
      <xdr:colOff>152400</xdr:colOff>
      <xdr:row>84</xdr:row>
      <xdr:rowOff>65314</xdr:rowOff>
    </xdr:to>
    <xdr:cxnSp macro="">
      <xdr:nvCxnSpPr>
        <xdr:cNvPr id="267" name="直線コネクタ 266"/>
        <xdr:cNvCxnSpPr/>
      </xdr:nvCxnSpPr>
      <xdr:spPr>
        <a:xfrm flipV="1">
          <a:off x="13512800" y="1445562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106438</xdr:rowOff>
    </xdr:from>
    <xdr:to>
      <xdr:col>81</xdr:col>
      <xdr:colOff>95250</xdr:colOff>
      <xdr:row>85</xdr:row>
      <xdr:rowOff>36588</xdr:rowOff>
    </xdr:to>
    <xdr:sp macro="" textlink="">
      <xdr:nvSpPr>
        <xdr:cNvPr id="277" name="楕円 276"/>
        <xdr:cNvSpPr/>
      </xdr:nvSpPr>
      <xdr:spPr>
        <a:xfrm>
          <a:off x="169672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122965</xdr:rowOff>
    </xdr:from>
    <xdr:ext cx="762000" cy="259045"/>
    <xdr:sp macro="" textlink="">
      <xdr:nvSpPr>
        <xdr:cNvPr id="278" name="給与水準   （国との比較）該当値テキスト"/>
        <xdr:cNvSpPr txBox="1"/>
      </xdr:nvSpPr>
      <xdr:spPr>
        <a:xfrm>
          <a:off x="171069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79" name="楕円 278"/>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80" name="テキスト ボックス 279"/>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81" name="楕円 280"/>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82" name="テキスト ボックス 281"/>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3023</xdr:rowOff>
    </xdr:from>
    <xdr:to>
      <xdr:col>68</xdr:col>
      <xdr:colOff>203200</xdr:colOff>
      <xdr:row>84</xdr:row>
      <xdr:rowOff>104623</xdr:rowOff>
    </xdr:to>
    <xdr:sp macro="" textlink="">
      <xdr:nvSpPr>
        <xdr:cNvPr id="283" name="楕円 282"/>
        <xdr:cNvSpPr/>
      </xdr:nvSpPr>
      <xdr:spPr>
        <a:xfrm>
          <a:off x="14351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114800</xdr:rowOff>
    </xdr:from>
    <xdr:ext cx="762000" cy="259045"/>
    <xdr:sp macro="" textlink="">
      <xdr:nvSpPr>
        <xdr:cNvPr id="284" name="テキスト ボックス 283"/>
        <xdr:cNvSpPr txBox="1"/>
      </xdr:nvSpPr>
      <xdr:spPr>
        <a:xfrm>
          <a:off x="14020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5" name="楕円 284"/>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6" name="テキスト ボックス 285"/>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職務経験者を採用したこともあり職員数は前年度を上回っている。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職務経験者の採用は定員適正化計画外のものだったが、全体の採用者数は計画を下回った。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は比較的広大な面積を持ち、支所・出張所を多数設置していることに加え、合併前の旧３町村ごとに市庁舎を配置する分庁舎方式を取っていることから、一定程度類似団体平均を上回るのはやむを得ないもの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今後は一層事務事業の見直しや</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の推進により業務の効率化を推進し、仙北市定員適正化計画も踏まえた採用者数の抑制を行うことで、適切な定員管理を実現する。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126698</xdr:rowOff>
    </xdr:from>
    <xdr:to>
      <xdr:col>81</xdr:col>
      <xdr:colOff>44450</xdr:colOff>
      <xdr:row>65</xdr:row>
      <xdr:rowOff>10402</xdr:rowOff>
    </xdr:to>
    <xdr:cxnSp macro="">
      <xdr:nvCxnSpPr>
        <xdr:cNvPr id="323" name="直線コネクタ 322"/>
        <xdr:cNvCxnSpPr/>
      </xdr:nvCxnSpPr>
      <xdr:spPr>
        <a:xfrm>
          <a:off x="16179800" y="11099498"/>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116356</xdr:rowOff>
    </xdr:from>
    <xdr:to>
      <xdr:col>77</xdr:col>
      <xdr:colOff>44450</xdr:colOff>
      <xdr:row>64</xdr:row>
      <xdr:rowOff>126698</xdr:rowOff>
    </xdr:to>
    <xdr:cxnSp macro="">
      <xdr:nvCxnSpPr>
        <xdr:cNvPr id="326" name="直線コネクタ 325"/>
        <xdr:cNvCxnSpPr/>
      </xdr:nvCxnSpPr>
      <xdr:spPr>
        <a:xfrm>
          <a:off x="15290800" y="1108915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116356</xdr:rowOff>
    </xdr:from>
    <xdr:to>
      <xdr:col>72</xdr:col>
      <xdr:colOff>203200</xdr:colOff>
      <xdr:row>64</xdr:row>
      <xdr:rowOff>126698</xdr:rowOff>
    </xdr:to>
    <xdr:cxnSp macro="">
      <xdr:nvCxnSpPr>
        <xdr:cNvPr id="329" name="直線コネクタ 328"/>
        <xdr:cNvCxnSpPr/>
      </xdr:nvCxnSpPr>
      <xdr:spPr>
        <a:xfrm flipV="1">
          <a:off x="14401800" y="1108915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114058</xdr:rowOff>
    </xdr:from>
    <xdr:to>
      <xdr:col>68</xdr:col>
      <xdr:colOff>152400</xdr:colOff>
      <xdr:row>64</xdr:row>
      <xdr:rowOff>126698</xdr:rowOff>
    </xdr:to>
    <xdr:cxnSp macro="">
      <xdr:nvCxnSpPr>
        <xdr:cNvPr id="332" name="直線コネクタ 331"/>
        <xdr:cNvCxnSpPr/>
      </xdr:nvCxnSpPr>
      <xdr:spPr>
        <a:xfrm>
          <a:off x="13512800" y="11086858"/>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131052</xdr:rowOff>
    </xdr:from>
    <xdr:to>
      <xdr:col>81</xdr:col>
      <xdr:colOff>95250</xdr:colOff>
      <xdr:row>65</xdr:row>
      <xdr:rowOff>61202</xdr:rowOff>
    </xdr:to>
    <xdr:sp macro="" textlink="">
      <xdr:nvSpPr>
        <xdr:cNvPr id="342" name="楕円 341"/>
        <xdr:cNvSpPr/>
      </xdr:nvSpPr>
      <xdr:spPr>
        <a:xfrm>
          <a:off x="16967200" y="1110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103129</xdr:rowOff>
    </xdr:from>
    <xdr:ext cx="762000" cy="259045"/>
    <xdr:sp macro="" textlink="">
      <xdr:nvSpPr>
        <xdr:cNvPr id="343" name="定員管理の状況該当値テキスト"/>
        <xdr:cNvSpPr txBox="1"/>
      </xdr:nvSpPr>
      <xdr:spPr>
        <a:xfrm>
          <a:off x="17106900" y="1107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75898</xdr:rowOff>
    </xdr:from>
    <xdr:to>
      <xdr:col>77</xdr:col>
      <xdr:colOff>95250</xdr:colOff>
      <xdr:row>65</xdr:row>
      <xdr:rowOff>6048</xdr:rowOff>
    </xdr:to>
    <xdr:sp macro="" textlink="">
      <xdr:nvSpPr>
        <xdr:cNvPr id="344" name="楕円 343"/>
        <xdr:cNvSpPr/>
      </xdr:nvSpPr>
      <xdr:spPr>
        <a:xfrm>
          <a:off x="16129000" y="110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162275</xdr:rowOff>
    </xdr:from>
    <xdr:ext cx="736600" cy="259045"/>
    <xdr:sp macro="" textlink="">
      <xdr:nvSpPr>
        <xdr:cNvPr id="345" name="テキスト ボックス 344"/>
        <xdr:cNvSpPr txBox="1"/>
      </xdr:nvSpPr>
      <xdr:spPr>
        <a:xfrm>
          <a:off x="15798800" y="11135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65556</xdr:rowOff>
    </xdr:from>
    <xdr:to>
      <xdr:col>73</xdr:col>
      <xdr:colOff>44450</xdr:colOff>
      <xdr:row>64</xdr:row>
      <xdr:rowOff>167156</xdr:rowOff>
    </xdr:to>
    <xdr:sp macro="" textlink="">
      <xdr:nvSpPr>
        <xdr:cNvPr id="346" name="楕円 345"/>
        <xdr:cNvSpPr/>
      </xdr:nvSpPr>
      <xdr:spPr>
        <a:xfrm>
          <a:off x="15240000" y="1103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151933</xdr:rowOff>
    </xdr:from>
    <xdr:ext cx="762000" cy="259045"/>
    <xdr:sp macro="" textlink="">
      <xdr:nvSpPr>
        <xdr:cNvPr id="347" name="テキスト ボックス 346"/>
        <xdr:cNvSpPr txBox="1"/>
      </xdr:nvSpPr>
      <xdr:spPr>
        <a:xfrm>
          <a:off x="14909800" y="1112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75898</xdr:rowOff>
    </xdr:from>
    <xdr:to>
      <xdr:col>68</xdr:col>
      <xdr:colOff>203200</xdr:colOff>
      <xdr:row>65</xdr:row>
      <xdr:rowOff>6048</xdr:rowOff>
    </xdr:to>
    <xdr:sp macro="" textlink="">
      <xdr:nvSpPr>
        <xdr:cNvPr id="348" name="楕円 347"/>
        <xdr:cNvSpPr/>
      </xdr:nvSpPr>
      <xdr:spPr>
        <a:xfrm>
          <a:off x="14351000" y="110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162275</xdr:rowOff>
    </xdr:from>
    <xdr:ext cx="762000" cy="259045"/>
    <xdr:sp macro="" textlink="">
      <xdr:nvSpPr>
        <xdr:cNvPr id="349" name="テキスト ボックス 348"/>
        <xdr:cNvSpPr txBox="1"/>
      </xdr:nvSpPr>
      <xdr:spPr>
        <a:xfrm>
          <a:off x="14020800" y="1113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63258</xdr:rowOff>
    </xdr:from>
    <xdr:to>
      <xdr:col>64</xdr:col>
      <xdr:colOff>152400</xdr:colOff>
      <xdr:row>64</xdr:row>
      <xdr:rowOff>164858</xdr:rowOff>
    </xdr:to>
    <xdr:sp macro="" textlink="">
      <xdr:nvSpPr>
        <xdr:cNvPr id="350" name="楕円 349"/>
        <xdr:cNvSpPr/>
      </xdr:nvSpPr>
      <xdr:spPr>
        <a:xfrm>
          <a:off x="13462000" y="1103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149635</xdr:rowOff>
    </xdr:from>
    <xdr:ext cx="762000" cy="259045"/>
    <xdr:sp macro="" textlink="">
      <xdr:nvSpPr>
        <xdr:cNvPr id="351" name="テキスト ボックス 350"/>
        <xdr:cNvSpPr txBox="1"/>
      </xdr:nvSpPr>
      <xdr:spPr>
        <a:xfrm>
          <a:off x="13131800" y="1112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一般会計等元利償還金の減少、下水道事業会計に対する繰出基準額算出方法の変更等に伴う公営企業債の元利償還金に対する繰入金の減少の影響により、単年度比率では約</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ポイント減少し、３カ年平均値は前年度と同値となった。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病院事業会計の元利償還額のピークを令和３年度、一般会計の元利償還額のピークを令和５年度と見込んでおり、今後は比率の上昇が想定される。地方債発行を伴う大規模投資を集中して行ったため一定の上昇はやむを得ないものと考えるが、今後は投資的経費の抑制や交付税算入率の高い地方債の活用により比率の改善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36089</xdr:rowOff>
    </xdr:from>
    <xdr:to>
      <xdr:col>81</xdr:col>
      <xdr:colOff>44450</xdr:colOff>
      <xdr:row>37</xdr:row>
      <xdr:rowOff>36089</xdr:rowOff>
    </xdr:to>
    <xdr:cxnSp macro="">
      <xdr:nvCxnSpPr>
        <xdr:cNvPr id="385" name="直線コネクタ 384"/>
        <xdr:cNvCxnSpPr/>
      </xdr:nvCxnSpPr>
      <xdr:spPr>
        <a:xfrm>
          <a:off x="16179800" y="6379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24024</xdr:rowOff>
    </xdr:from>
    <xdr:to>
      <xdr:col>77</xdr:col>
      <xdr:colOff>44450</xdr:colOff>
      <xdr:row>37</xdr:row>
      <xdr:rowOff>36089</xdr:rowOff>
    </xdr:to>
    <xdr:cxnSp macro="">
      <xdr:nvCxnSpPr>
        <xdr:cNvPr id="388" name="直線コネクタ 387"/>
        <xdr:cNvCxnSpPr/>
      </xdr:nvCxnSpPr>
      <xdr:spPr>
        <a:xfrm>
          <a:off x="15290800" y="636767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24024</xdr:rowOff>
    </xdr:from>
    <xdr:to>
      <xdr:col>72</xdr:col>
      <xdr:colOff>203200</xdr:colOff>
      <xdr:row>37</xdr:row>
      <xdr:rowOff>28046</xdr:rowOff>
    </xdr:to>
    <xdr:cxnSp macro="">
      <xdr:nvCxnSpPr>
        <xdr:cNvPr id="391" name="直線コネクタ 390"/>
        <xdr:cNvCxnSpPr/>
      </xdr:nvCxnSpPr>
      <xdr:spPr>
        <a:xfrm flipV="1">
          <a:off x="14401800" y="636767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28046</xdr:rowOff>
    </xdr:from>
    <xdr:to>
      <xdr:col>68</xdr:col>
      <xdr:colOff>152400</xdr:colOff>
      <xdr:row>37</xdr:row>
      <xdr:rowOff>44133</xdr:rowOff>
    </xdr:to>
    <xdr:cxnSp macro="">
      <xdr:nvCxnSpPr>
        <xdr:cNvPr id="394" name="直線コネクタ 393"/>
        <xdr:cNvCxnSpPr/>
      </xdr:nvCxnSpPr>
      <xdr:spPr>
        <a:xfrm flipV="1">
          <a:off x="13512800" y="63716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156739</xdr:rowOff>
    </xdr:from>
    <xdr:to>
      <xdr:col>81</xdr:col>
      <xdr:colOff>95250</xdr:colOff>
      <xdr:row>37</xdr:row>
      <xdr:rowOff>86889</xdr:rowOff>
    </xdr:to>
    <xdr:sp macro="" textlink="">
      <xdr:nvSpPr>
        <xdr:cNvPr id="404" name="楕円 403"/>
        <xdr:cNvSpPr/>
      </xdr:nvSpPr>
      <xdr:spPr>
        <a:xfrm>
          <a:off x="169672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128816</xdr:rowOff>
    </xdr:from>
    <xdr:ext cx="762000" cy="259045"/>
    <xdr:sp macro="" textlink="">
      <xdr:nvSpPr>
        <xdr:cNvPr id="405" name="公債費負担の状況該当値テキスト"/>
        <xdr:cNvSpPr txBox="1"/>
      </xdr:nvSpPr>
      <xdr:spPr>
        <a:xfrm>
          <a:off x="17106900" y="630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156739</xdr:rowOff>
    </xdr:from>
    <xdr:to>
      <xdr:col>77</xdr:col>
      <xdr:colOff>95250</xdr:colOff>
      <xdr:row>37</xdr:row>
      <xdr:rowOff>86889</xdr:rowOff>
    </xdr:to>
    <xdr:sp macro="" textlink="">
      <xdr:nvSpPr>
        <xdr:cNvPr id="406" name="楕円 405"/>
        <xdr:cNvSpPr/>
      </xdr:nvSpPr>
      <xdr:spPr>
        <a:xfrm>
          <a:off x="16129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71666</xdr:rowOff>
    </xdr:from>
    <xdr:ext cx="736600" cy="259045"/>
    <xdr:sp macro="" textlink="">
      <xdr:nvSpPr>
        <xdr:cNvPr id="407" name="テキスト ボックス 406"/>
        <xdr:cNvSpPr txBox="1"/>
      </xdr:nvSpPr>
      <xdr:spPr>
        <a:xfrm>
          <a:off x="15798800" y="641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144674</xdr:rowOff>
    </xdr:from>
    <xdr:to>
      <xdr:col>73</xdr:col>
      <xdr:colOff>44450</xdr:colOff>
      <xdr:row>37</xdr:row>
      <xdr:rowOff>74824</xdr:rowOff>
    </xdr:to>
    <xdr:sp macro="" textlink="">
      <xdr:nvSpPr>
        <xdr:cNvPr id="408" name="楕円 407"/>
        <xdr:cNvSpPr/>
      </xdr:nvSpPr>
      <xdr:spPr>
        <a:xfrm>
          <a:off x="15240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85001</xdr:rowOff>
    </xdr:from>
    <xdr:ext cx="762000" cy="259045"/>
    <xdr:sp macro="" textlink="">
      <xdr:nvSpPr>
        <xdr:cNvPr id="409" name="テキスト ボックス 408"/>
        <xdr:cNvSpPr txBox="1"/>
      </xdr:nvSpPr>
      <xdr:spPr>
        <a:xfrm>
          <a:off x="14909800" y="608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148696</xdr:rowOff>
    </xdr:from>
    <xdr:to>
      <xdr:col>68</xdr:col>
      <xdr:colOff>203200</xdr:colOff>
      <xdr:row>37</xdr:row>
      <xdr:rowOff>78846</xdr:rowOff>
    </xdr:to>
    <xdr:sp macro="" textlink="">
      <xdr:nvSpPr>
        <xdr:cNvPr id="410" name="楕円 409"/>
        <xdr:cNvSpPr/>
      </xdr:nvSpPr>
      <xdr:spPr>
        <a:xfrm>
          <a:off x="14351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411" name="テキスト ボックス 410"/>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164783</xdr:rowOff>
    </xdr:from>
    <xdr:to>
      <xdr:col>64</xdr:col>
      <xdr:colOff>152400</xdr:colOff>
      <xdr:row>37</xdr:row>
      <xdr:rowOff>94933</xdr:rowOff>
    </xdr:to>
    <xdr:sp macro="" textlink="">
      <xdr:nvSpPr>
        <xdr:cNvPr id="412" name="楕円 411"/>
        <xdr:cNvSpPr/>
      </xdr:nvSpPr>
      <xdr:spPr>
        <a:xfrm>
          <a:off x="13462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79710</xdr:rowOff>
    </xdr:from>
    <xdr:ext cx="762000" cy="259045"/>
    <xdr:sp macro="" textlink="">
      <xdr:nvSpPr>
        <xdr:cNvPr id="413" name="テキスト ボックス 412"/>
        <xdr:cNvSpPr txBox="1"/>
      </xdr:nvSpPr>
      <xdr:spPr>
        <a:xfrm>
          <a:off x="13131800" y="642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ふるさと納税寄附金の増収に伴う充当可能基金の増加等比率の低下に資する要因はあったものの、庁舎整備事業の実施に伴う新規の地方債発行の影響が非常に大きく、比率は前年度より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会計・企業会計ともに今後大規模な地方債発行を伴う建設事業の実施は計画されていないことから、地方債残高及び将来負担比率は令和２年度をピークとして減少していく見込みである。今後は事業計画や対象経費の精査により地方債の新規発行を抑制し、比率の低下を推進す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104436</xdr:rowOff>
    </xdr:from>
    <xdr:to>
      <xdr:col>81</xdr:col>
      <xdr:colOff>44450</xdr:colOff>
      <xdr:row>16</xdr:row>
      <xdr:rowOff>114490</xdr:rowOff>
    </xdr:to>
    <xdr:cxnSp macro="">
      <xdr:nvCxnSpPr>
        <xdr:cNvPr id="447" name="直線コネクタ 446"/>
        <xdr:cNvCxnSpPr/>
      </xdr:nvCxnSpPr>
      <xdr:spPr>
        <a:xfrm>
          <a:off x="16179800" y="284763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86339</xdr:rowOff>
    </xdr:from>
    <xdr:to>
      <xdr:col>77</xdr:col>
      <xdr:colOff>44450</xdr:colOff>
      <xdr:row>16</xdr:row>
      <xdr:rowOff>104436</xdr:rowOff>
    </xdr:to>
    <xdr:cxnSp macro="">
      <xdr:nvCxnSpPr>
        <xdr:cNvPr id="450" name="直線コネクタ 449"/>
        <xdr:cNvCxnSpPr/>
      </xdr:nvCxnSpPr>
      <xdr:spPr>
        <a:xfrm>
          <a:off x="15290800" y="282953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55774</xdr:rowOff>
    </xdr:from>
    <xdr:to>
      <xdr:col>72</xdr:col>
      <xdr:colOff>203200</xdr:colOff>
      <xdr:row>16</xdr:row>
      <xdr:rowOff>86339</xdr:rowOff>
    </xdr:to>
    <xdr:cxnSp macro="">
      <xdr:nvCxnSpPr>
        <xdr:cNvPr id="453" name="直線コネクタ 452"/>
        <xdr:cNvCxnSpPr/>
      </xdr:nvCxnSpPr>
      <xdr:spPr>
        <a:xfrm>
          <a:off x="14401800" y="2798974"/>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158454</xdr:rowOff>
    </xdr:from>
    <xdr:to>
      <xdr:col>68</xdr:col>
      <xdr:colOff>152400</xdr:colOff>
      <xdr:row>16</xdr:row>
      <xdr:rowOff>55774</xdr:rowOff>
    </xdr:to>
    <xdr:cxnSp macro="">
      <xdr:nvCxnSpPr>
        <xdr:cNvPr id="456" name="直線コネクタ 455"/>
        <xdr:cNvCxnSpPr/>
      </xdr:nvCxnSpPr>
      <xdr:spPr>
        <a:xfrm>
          <a:off x="13512800" y="2730204"/>
          <a:ext cx="889000" cy="6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63690</xdr:rowOff>
    </xdr:from>
    <xdr:to>
      <xdr:col>81</xdr:col>
      <xdr:colOff>95250</xdr:colOff>
      <xdr:row>16</xdr:row>
      <xdr:rowOff>165290</xdr:rowOff>
    </xdr:to>
    <xdr:sp macro="" textlink="">
      <xdr:nvSpPr>
        <xdr:cNvPr id="466" name="楕円 465"/>
        <xdr:cNvSpPr/>
      </xdr:nvSpPr>
      <xdr:spPr>
        <a:xfrm>
          <a:off x="16967200" y="28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35767</xdr:rowOff>
    </xdr:from>
    <xdr:ext cx="762000" cy="259045"/>
    <xdr:sp macro="" textlink="">
      <xdr:nvSpPr>
        <xdr:cNvPr id="467" name="将来負担の状況該当値テキスト"/>
        <xdr:cNvSpPr txBox="1"/>
      </xdr:nvSpPr>
      <xdr:spPr>
        <a:xfrm>
          <a:off x="17106900" y="277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53636</xdr:rowOff>
    </xdr:from>
    <xdr:to>
      <xdr:col>77</xdr:col>
      <xdr:colOff>95250</xdr:colOff>
      <xdr:row>16</xdr:row>
      <xdr:rowOff>155236</xdr:rowOff>
    </xdr:to>
    <xdr:sp macro="" textlink="">
      <xdr:nvSpPr>
        <xdr:cNvPr id="468" name="楕円 467"/>
        <xdr:cNvSpPr/>
      </xdr:nvSpPr>
      <xdr:spPr>
        <a:xfrm>
          <a:off x="16129000" y="27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140013</xdr:rowOff>
    </xdr:from>
    <xdr:ext cx="736600" cy="259045"/>
    <xdr:sp macro="" textlink="">
      <xdr:nvSpPr>
        <xdr:cNvPr id="469" name="テキスト ボックス 468"/>
        <xdr:cNvSpPr txBox="1"/>
      </xdr:nvSpPr>
      <xdr:spPr>
        <a:xfrm>
          <a:off x="15798800" y="288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35539</xdr:rowOff>
    </xdr:from>
    <xdr:to>
      <xdr:col>73</xdr:col>
      <xdr:colOff>44450</xdr:colOff>
      <xdr:row>16</xdr:row>
      <xdr:rowOff>137139</xdr:rowOff>
    </xdr:to>
    <xdr:sp macro="" textlink="">
      <xdr:nvSpPr>
        <xdr:cNvPr id="470" name="楕円 469"/>
        <xdr:cNvSpPr/>
      </xdr:nvSpPr>
      <xdr:spPr>
        <a:xfrm>
          <a:off x="15240000" y="277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121916</xdr:rowOff>
    </xdr:from>
    <xdr:ext cx="762000" cy="259045"/>
    <xdr:sp macro="" textlink="">
      <xdr:nvSpPr>
        <xdr:cNvPr id="471" name="テキスト ボックス 470"/>
        <xdr:cNvSpPr txBox="1"/>
      </xdr:nvSpPr>
      <xdr:spPr>
        <a:xfrm>
          <a:off x="14909800" y="286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4974</xdr:rowOff>
    </xdr:from>
    <xdr:to>
      <xdr:col>68</xdr:col>
      <xdr:colOff>203200</xdr:colOff>
      <xdr:row>16</xdr:row>
      <xdr:rowOff>106574</xdr:rowOff>
    </xdr:to>
    <xdr:sp macro="" textlink="">
      <xdr:nvSpPr>
        <xdr:cNvPr id="472" name="楕円 471"/>
        <xdr:cNvSpPr/>
      </xdr:nvSpPr>
      <xdr:spPr>
        <a:xfrm>
          <a:off x="14351000" y="274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91351</xdr:rowOff>
    </xdr:from>
    <xdr:ext cx="762000" cy="259045"/>
    <xdr:sp macro="" textlink="">
      <xdr:nvSpPr>
        <xdr:cNvPr id="473" name="テキスト ボックス 472"/>
        <xdr:cNvSpPr txBox="1"/>
      </xdr:nvSpPr>
      <xdr:spPr>
        <a:xfrm>
          <a:off x="14020800" y="283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107654</xdr:rowOff>
    </xdr:from>
    <xdr:to>
      <xdr:col>64</xdr:col>
      <xdr:colOff>152400</xdr:colOff>
      <xdr:row>16</xdr:row>
      <xdr:rowOff>37804</xdr:rowOff>
    </xdr:to>
    <xdr:sp macro="" textlink="">
      <xdr:nvSpPr>
        <xdr:cNvPr id="474" name="楕円 473"/>
        <xdr:cNvSpPr/>
      </xdr:nvSpPr>
      <xdr:spPr>
        <a:xfrm>
          <a:off x="13462000" y="26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22581</xdr:rowOff>
    </xdr:from>
    <xdr:ext cx="762000" cy="259045"/>
    <xdr:sp macro="" textlink="">
      <xdr:nvSpPr>
        <xdr:cNvPr id="475" name="テキスト ボックス 474"/>
        <xdr:cNvSpPr txBox="1"/>
      </xdr:nvSpPr>
      <xdr:spPr>
        <a:xfrm>
          <a:off x="13131800" y="276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25,310
25,219
1,093.56
26,149,214
25,717,227
408,862
11,802,748
23,537,220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会計年度任用職員制度の導入により類似団体平均同様増加したことに加え、職務経験者の採用に伴う増加等により類似団体平均を上回った。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事務事業の見直しや</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推進により適正配置を実現し人件費を抑制していく必要がある。特に正職員については長期的な支出に関わるものであるため、仙北市定員適正化計画も踏まえ適正な職員数・職員配置による行政運営の実現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37</xdr:row>
      <xdr:rowOff>161290</xdr:rowOff>
    </xdr:to>
    <xdr:cxnSp macro="">
      <xdr:nvCxnSpPr>
        <xdr:cNvPr id="66" name="直線コネクタ 65"/>
        <xdr:cNvCxnSpPr/>
      </xdr:nvCxnSpPr>
      <xdr:spPr>
        <a:xfrm>
          <a:off x="3987800" y="6146800"/>
          <a:ext cx="8382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36</xdr:row>
      <xdr:rowOff>12700</xdr:rowOff>
    </xdr:to>
    <xdr:cxnSp macro="">
      <xdr:nvCxnSpPr>
        <xdr:cNvPr id="69" name="直線コネクタ 68"/>
        <xdr:cNvCxnSpPr/>
      </xdr:nvCxnSpPr>
      <xdr:spPr>
        <a:xfrm flipV="1">
          <a:off x="3098800" y="614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35560</xdr:rowOff>
    </xdr:to>
    <xdr:cxnSp macro="">
      <xdr:nvCxnSpPr>
        <xdr:cNvPr id="72" name="直線コネクタ 71"/>
        <xdr:cNvCxnSpPr/>
      </xdr:nvCxnSpPr>
      <xdr:spPr>
        <a:xfrm flipV="1">
          <a:off x="2209800" y="618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165100</xdr:rowOff>
    </xdr:to>
    <xdr:cxnSp macro="">
      <xdr:nvCxnSpPr>
        <xdr:cNvPr id="75" name="直線コネクタ 74"/>
        <xdr:cNvCxnSpPr/>
      </xdr:nvCxnSpPr>
      <xdr:spPr>
        <a:xfrm flipV="1">
          <a:off x="1320800" y="62077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0" name="テキスト ボックス 89"/>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2" name="テキスト ボックス 91"/>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物件費全体の支出決算額は微増したものの、経常一般財源ベースでは会計年度任用職員制度の導入や認定子ども園２園の民営化に伴う減少により前年度比▲</a:t>
          </a:r>
          <a:r>
            <a:rPr kumimoji="1" lang="en-US" altLang="ja-JP" sz="1200">
              <a:latin typeface="ＭＳ Ｐゴシック" panose="020B0600070205080204" pitchFamily="50" charset="-128"/>
              <a:ea typeface="ＭＳ Ｐゴシック" panose="020B0600070205080204" pitchFamily="50" charset="-128"/>
            </a:rPr>
            <a:t>3.7</a:t>
          </a:r>
          <a:r>
            <a:rPr kumimoji="1" lang="ja-JP" altLang="en-US" sz="1200">
              <a:latin typeface="ＭＳ Ｐゴシック" panose="020B0600070205080204" pitchFamily="50" charset="-128"/>
              <a:ea typeface="ＭＳ Ｐゴシック" panose="020B0600070205080204" pitchFamily="50" charset="-128"/>
            </a:rPr>
            <a:t>ポイントと大きく低下した。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比率は改善されているものの、依然として指定管理施設含む公共施設の維持管理費が大きな負担となっているため、引き続き仙北市公共施設等総合管理計画に基づく統廃合、除却を推進し、経常経費の抑制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95250</xdr:rowOff>
    </xdr:from>
    <xdr:to>
      <xdr:col>82</xdr:col>
      <xdr:colOff>107950</xdr:colOff>
      <xdr:row>18</xdr:row>
      <xdr:rowOff>50800</xdr:rowOff>
    </xdr:to>
    <xdr:cxnSp macro="">
      <xdr:nvCxnSpPr>
        <xdr:cNvPr id="127" name="直線コネクタ 126"/>
        <xdr:cNvCxnSpPr/>
      </xdr:nvCxnSpPr>
      <xdr:spPr>
        <a:xfrm flipV="1">
          <a:off x="15671800" y="2667000"/>
          <a:ext cx="8382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21</xdr:row>
      <xdr:rowOff>107950</xdr:rowOff>
    </xdr:to>
    <xdr:cxnSp macro="">
      <xdr:nvCxnSpPr>
        <xdr:cNvPr id="130" name="直線コネクタ 129"/>
        <xdr:cNvCxnSpPr/>
      </xdr:nvCxnSpPr>
      <xdr:spPr>
        <a:xfrm flipV="1">
          <a:off x="14782800" y="31369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165100</xdr:rowOff>
    </xdr:from>
    <xdr:to>
      <xdr:col>73</xdr:col>
      <xdr:colOff>180975</xdr:colOff>
      <xdr:row>21</xdr:row>
      <xdr:rowOff>107950</xdr:rowOff>
    </xdr:to>
    <xdr:cxnSp macro="">
      <xdr:nvCxnSpPr>
        <xdr:cNvPr id="133" name="直線コネクタ 132"/>
        <xdr:cNvCxnSpPr/>
      </xdr:nvCxnSpPr>
      <xdr:spPr>
        <a:xfrm>
          <a:off x="13893800" y="3594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44450</xdr:rowOff>
    </xdr:from>
    <xdr:to>
      <xdr:col>69</xdr:col>
      <xdr:colOff>92075</xdr:colOff>
      <xdr:row>20</xdr:row>
      <xdr:rowOff>165100</xdr:rowOff>
    </xdr:to>
    <xdr:cxnSp macro="">
      <xdr:nvCxnSpPr>
        <xdr:cNvPr id="136" name="直線コネクタ 135"/>
        <xdr:cNvCxnSpPr/>
      </xdr:nvCxnSpPr>
      <xdr:spPr>
        <a:xfrm>
          <a:off x="13004800" y="33020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44450</xdr:rowOff>
    </xdr:from>
    <xdr:to>
      <xdr:col>82</xdr:col>
      <xdr:colOff>158750</xdr:colOff>
      <xdr:row>15</xdr:row>
      <xdr:rowOff>146050</xdr:rowOff>
    </xdr:to>
    <xdr:sp macro="" textlink="">
      <xdr:nvSpPr>
        <xdr:cNvPr id="146" name="楕円 145"/>
        <xdr:cNvSpPr/>
      </xdr:nvSpPr>
      <xdr:spPr>
        <a:xfrm>
          <a:off x="164592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60977</xdr:rowOff>
    </xdr:from>
    <xdr:ext cx="762000" cy="259045"/>
    <xdr:sp macro="" textlink="">
      <xdr:nvSpPr>
        <xdr:cNvPr id="147" name="物件費該当値テキスト"/>
        <xdr:cNvSpPr txBox="1"/>
      </xdr:nvSpPr>
      <xdr:spPr>
        <a:xfrm>
          <a:off x="165989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8" name="楕円 147"/>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49" name="テキスト ボックス 148"/>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57150</xdr:rowOff>
    </xdr:from>
    <xdr:to>
      <xdr:col>74</xdr:col>
      <xdr:colOff>31750</xdr:colOff>
      <xdr:row>21</xdr:row>
      <xdr:rowOff>158750</xdr:rowOff>
    </xdr:to>
    <xdr:sp macro="" textlink="">
      <xdr:nvSpPr>
        <xdr:cNvPr id="150" name="楕円 149"/>
        <xdr:cNvSpPr/>
      </xdr:nvSpPr>
      <xdr:spPr>
        <a:xfrm>
          <a:off x="14732000" y="36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143527</xdr:rowOff>
    </xdr:from>
    <xdr:ext cx="762000" cy="259045"/>
    <xdr:sp macro="" textlink="">
      <xdr:nvSpPr>
        <xdr:cNvPr id="151" name="テキスト ボックス 150"/>
        <xdr:cNvSpPr txBox="1"/>
      </xdr:nvSpPr>
      <xdr:spPr>
        <a:xfrm>
          <a:off x="144018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114300</xdr:rowOff>
    </xdr:from>
    <xdr:to>
      <xdr:col>69</xdr:col>
      <xdr:colOff>142875</xdr:colOff>
      <xdr:row>21</xdr:row>
      <xdr:rowOff>44450</xdr:rowOff>
    </xdr:to>
    <xdr:sp macro="" textlink="">
      <xdr:nvSpPr>
        <xdr:cNvPr id="152" name="楕円 151"/>
        <xdr:cNvSpPr/>
      </xdr:nvSpPr>
      <xdr:spPr>
        <a:xfrm>
          <a:off x="13843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29227</xdr:rowOff>
    </xdr:from>
    <xdr:ext cx="762000" cy="259045"/>
    <xdr:sp macro="" textlink="">
      <xdr:nvSpPr>
        <xdr:cNvPr id="153" name="テキスト ボックス 152"/>
        <xdr:cNvSpPr txBox="1"/>
      </xdr:nvSpPr>
      <xdr:spPr>
        <a:xfrm>
          <a:off x="13512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165100</xdr:rowOff>
    </xdr:from>
    <xdr:to>
      <xdr:col>65</xdr:col>
      <xdr:colOff>53975</xdr:colOff>
      <xdr:row>19</xdr:row>
      <xdr:rowOff>95250</xdr:rowOff>
    </xdr:to>
    <xdr:sp macro="" textlink="">
      <xdr:nvSpPr>
        <xdr:cNvPr id="154" name="楕円 153"/>
        <xdr:cNvSpPr/>
      </xdr:nvSpPr>
      <xdr:spPr>
        <a:xfrm>
          <a:off x="12954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80027</xdr:rowOff>
    </xdr:from>
    <xdr:ext cx="762000" cy="259045"/>
    <xdr:sp macro="" textlink="">
      <xdr:nvSpPr>
        <xdr:cNvPr id="155" name="テキスト ボックス 154"/>
        <xdr:cNvSpPr txBox="1"/>
      </xdr:nvSpPr>
      <xdr:spPr>
        <a:xfrm>
          <a:off x="12623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認定子ども園２園の民営化に伴い児童福祉費が前年度より大きく減少した。また受給者数の減少等により生活保護費も減少しており今後このベースで推移することが見込まれる。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扶助費等については人口減少に伴い緩やかな減少が見込まれているため、単独事業についてもニーズや人口減少の状況を勘案し所要の見直しを行っていく。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56</xdr:row>
      <xdr:rowOff>152400</xdr:rowOff>
    </xdr:to>
    <xdr:cxnSp macro="">
      <xdr:nvCxnSpPr>
        <xdr:cNvPr id="188" name="直線コネクタ 187"/>
        <xdr:cNvCxnSpPr/>
      </xdr:nvCxnSpPr>
      <xdr:spPr>
        <a:xfrm flipV="1">
          <a:off x="3987800" y="94615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57</xdr:row>
      <xdr:rowOff>19050</xdr:rowOff>
    </xdr:to>
    <xdr:cxnSp macro="">
      <xdr:nvCxnSpPr>
        <xdr:cNvPr id="191" name="直線コネクタ 190"/>
        <xdr:cNvCxnSpPr/>
      </xdr:nvCxnSpPr>
      <xdr:spPr>
        <a:xfrm flipV="1">
          <a:off x="30988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6350</xdr:rowOff>
    </xdr:from>
    <xdr:to>
      <xdr:col>15</xdr:col>
      <xdr:colOff>98425</xdr:colOff>
      <xdr:row>57</xdr:row>
      <xdr:rowOff>19050</xdr:rowOff>
    </xdr:to>
    <xdr:cxnSp macro="">
      <xdr:nvCxnSpPr>
        <xdr:cNvPr id="194" name="直線コネクタ 193"/>
        <xdr:cNvCxnSpPr/>
      </xdr:nvCxnSpPr>
      <xdr:spPr>
        <a:xfrm>
          <a:off x="2209800" y="977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57</xdr:row>
      <xdr:rowOff>6350</xdr:rowOff>
    </xdr:to>
    <xdr:cxnSp macro="">
      <xdr:nvCxnSpPr>
        <xdr:cNvPr id="197" name="直線コネクタ 196"/>
        <xdr:cNvCxnSpPr/>
      </xdr:nvCxnSpPr>
      <xdr:spPr>
        <a:xfrm>
          <a:off x="1320800" y="9690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7" name="楕円 206"/>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8"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101600</xdr:rowOff>
    </xdr:from>
    <xdr:to>
      <xdr:col>20</xdr:col>
      <xdr:colOff>38100</xdr:colOff>
      <xdr:row>57</xdr:row>
      <xdr:rowOff>31750</xdr:rowOff>
    </xdr:to>
    <xdr:sp macro="" textlink="">
      <xdr:nvSpPr>
        <xdr:cNvPr id="209" name="楕円 208"/>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210" name="テキスト ボックス 209"/>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139700</xdr:rowOff>
    </xdr:from>
    <xdr:to>
      <xdr:col>15</xdr:col>
      <xdr:colOff>149225</xdr:colOff>
      <xdr:row>57</xdr:row>
      <xdr:rowOff>69850</xdr:rowOff>
    </xdr:to>
    <xdr:sp macro="" textlink="">
      <xdr:nvSpPr>
        <xdr:cNvPr id="211" name="楕円 210"/>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80027</xdr:rowOff>
    </xdr:from>
    <xdr:ext cx="762000" cy="259045"/>
    <xdr:sp macro="" textlink="">
      <xdr:nvSpPr>
        <xdr:cNvPr id="212" name="テキスト ボックス 211"/>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127000</xdr:rowOff>
    </xdr:from>
    <xdr:to>
      <xdr:col>11</xdr:col>
      <xdr:colOff>60325</xdr:colOff>
      <xdr:row>57</xdr:row>
      <xdr:rowOff>57150</xdr:rowOff>
    </xdr:to>
    <xdr:sp macro="" textlink="">
      <xdr:nvSpPr>
        <xdr:cNvPr id="213" name="楕円 212"/>
        <xdr:cNvSpPr/>
      </xdr:nvSpPr>
      <xdr:spPr>
        <a:xfrm>
          <a:off x="2159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14" name="テキスト ボックス 213"/>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5" name="楕円 214"/>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6" name="テキスト ボックス 215"/>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除排雪経費の増加により維持補修費は増加したものの、繰出金は国民健康保険田沢診療所の用途廃止に伴う減少、下水道事業関連３会計への地方公営企業法の適用に伴う皆減により大きく減少しており、比率は前年度から</a:t>
          </a:r>
          <a:r>
            <a:rPr kumimoji="1" lang="en-US" altLang="ja-JP" sz="1200">
              <a:latin typeface="ＭＳ Ｐゴシック" panose="020B0600070205080204" pitchFamily="50" charset="-128"/>
              <a:ea typeface="ＭＳ Ｐゴシック" panose="020B0600070205080204" pitchFamily="50" charset="-128"/>
            </a:rPr>
            <a:t>3.7</a:t>
          </a:r>
          <a:r>
            <a:rPr kumimoji="1" lang="ja-JP" altLang="en-US" sz="1200">
              <a:latin typeface="ＭＳ Ｐゴシック" panose="020B0600070205080204" pitchFamily="50" charset="-128"/>
              <a:ea typeface="ＭＳ Ｐゴシック" panose="020B0600070205080204" pitchFamily="50" charset="-128"/>
            </a:rPr>
            <a:t>ポイント低下し類似団体平均を下回った。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除排雪経費については積雪量に対応した増減はやむを得ないが、近年労務単価の上昇等の影響から増加基調にあるため、手法の見直し等により市民生活への影響も勘案しつつ抑制を図る。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58</xdr:row>
      <xdr:rowOff>5080</xdr:rowOff>
    </xdr:to>
    <xdr:cxnSp macro="">
      <xdr:nvCxnSpPr>
        <xdr:cNvPr id="249" name="直線コネクタ 248"/>
        <xdr:cNvCxnSpPr/>
      </xdr:nvCxnSpPr>
      <xdr:spPr>
        <a:xfrm flipV="1">
          <a:off x="15671800" y="966724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xdr:rowOff>
    </xdr:from>
    <xdr:to>
      <xdr:col>78</xdr:col>
      <xdr:colOff>69850</xdr:colOff>
      <xdr:row>58</xdr:row>
      <xdr:rowOff>142240</xdr:rowOff>
    </xdr:to>
    <xdr:cxnSp macro="">
      <xdr:nvCxnSpPr>
        <xdr:cNvPr id="252" name="直線コネクタ 251"/>
        <xdr:cNvCxnSpPr/>
      </xdr:nvCxnSpPr>
      <xdr:spPr>
        <a:xfrm flipV="1">
          <a:off x="14782800" y="99491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142240</xdr:rowOff>
    </xdr:from>
    <xdr:to>
      <xdr:col>73</xdr:col>
      <xdr:colOff>180975</xdr:colOff>
      <xdr:row>58</xdr:row>
      <xdr:rowOff>165100</xdr:rowOff>
    </xdr:to>
    <xdr:cxnSp macro="">
      <xdr:nvCxnSpPr>
        <xdr:cNvPr id="255" name="直線コネクタ 254"/>
        <xdr:cNvCxnSpPr/>
      </xdr:nvCxnSpPr>
      <xdr:spPr>
        <a:xfrm flipV="1">
          <a:off x="13893800" y="1008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58</xdr:row>
      <xdr:rowOff>165100</xdr:rowOff>
    </xdr:to>
    <xdr:cxnSp macro="">
      <xdr:nvCxnSpPr>
        <xdr:cNvPr id="258" name="直線コネクタ 257"/>
        <xdr:cNvCxnSpPr/>
      </xdr:nvCxnSpPr>
      <xdr:spPr>
        <a:xfrm>
          <a:off x="13004800" y="10002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68" name="楕円 267"/>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31767</xdr:rowOff>
    </xdr:from>
    <xdr:ext cx="762000" cy="259045"/>
    <xdr:sp macro="" textlink="">
      <xdr:nvSpPr>
        <xdr:cNvPr id="269"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125730</xdr:rowOff>
    </xdr:from>
    <xdr:to>
      <xdr:col>78</xdr:col>
      <xdr:colOff>120650</xdr:colOff>
      <xdr:row>58</xdr:row>
      <xdr:rowOff>55880</xdr:rowOff>
    </xdr:to>
    <xdr:sp macro="" textlink="">
      <xdr:nvSpPr>
        <xdr:cNvPr id="270" name="楕円 269"/>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40657</xdr:rowOff>
    </xdr:from>
    <xdr:ext cx="736600" cy="259045"/>
    <xdr:sp macro="" textlink="">
      <xdr:nvSpPr>
        <xdr:cNvPr id="271" name="テキスト ボックス 270"/>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91440</xdr:rowOff>
    </xdr:from>
    <xdr:to>
      <xdr:col>74</xdr:col>
      <xdr:colOff>31750</xdr:colOff>
      <xdr:row>59</xdr:row>
      <xdr:rowOff>21590</xdr:rowOff>
    </xdr:to>
    <xdr:sp macro="" textlink="">
      <xdr:nvSpPr>
        <xdr:cNvPr id="272" name="楕円 271"/>
        <xdr:cNvSpPr/>
      </xdr:nvSpPr>
      <xdr:spPr>
        <a:xfrm>
          <a:off x="14732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6367</xdr:rowOff>
    </xdr:from>
    <xdr:ext cx="762000" cy="259045"/>
    <xdr:sp macro="" textlink="">
      <xdr:nvSpPr>
        <xdr:cNvPr id="273" name="テキスト ボックス 272"/>
        <xdr:cNvSpPr txBox="1"/>
      </xdr:nvSpPr>
      <xdr:spPr>
        <a:xfrm>
          <a:off x="14401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4" name="楕円 273"/>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5" name="テキスト ボックス 274"/>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6" name="楕円 275"/>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7" name="テキスト ボックス 276"/>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病院事業会計補助金の減少があった一方で、認定子ども園２園の民営化に対応した運営費補助金の増加や地方公営企業法の適用に伴う下水道事業会計補助金の増加により前年度から</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ポイント上昇し、引き続き類似団体平均を大きく上回る数値となった。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支出額の大部分は企業会計補助金と一部事務組合負担金であり一定程度の支出はやむを得ないものと考えるが、引き続き企業会計に係る経営改善等を推進し支出額の抑制に努める。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51562</xdr:rowOff>
    </xdr:from>
    <xdr:to>
      <xdr:col>82</xdr:col>
      <xdr:colOff>107950</xdr:colOff>
      <xdr:row>39</xdr:row>
      <xdr:rowOff>165862</xdr:rowOff>
    </xdr:to>
    <xdr:cxnSp macro="">
      <xdr:nvCxnSpPr>
        <xdr:cNvPr id="307" name="直線コネクタ 306"/>
        <xdr:cNvCxnSpPr/>
      </xdr:nvCxnSpPr>
      <xdr:spPr>
        <a:xfrm>
          <a:off x="15671800" y="673811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39</xdr:row>
      <xdr:rowOff>51562</xdr:rowOff>
    </xdr:to>
    <xdr:cxnSp macro="">
      <xdr:nvCxnSpPr>
        <xdr:cNvPr id="310" name="直線コネクタ 309"/>
        <xdr:cNvCxnSpPr/>
      </xdr:nvCxnSpPr>
      <xdr:spPr>
        <a:xfrm>
          <a:off x="14782800" y="6459220"/>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37</xdr:row>
      <xdr:rowOff>115570</xdr:rowOff>
    </xdr:to>
    <xdr:cxnSp macro="">
      <xdr:nvCxnSpPr>
        <xdr:cNvPr id="313" name="直線コネクタ 312"/>
        <xdr:cNvCxnSpPr/>
      </xdr:nvCxnSpPr>
      <xdr:spPr>
        <a:xfrm>
          <a:off x="13893800" y="6262624"/>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90424</xdr:rowOff>
    </xdr:to>
    <xdr:cxnSp macro="">
      <xdr:nvCxnSpPr>
        <xdr:cNvPr id="316" name="直線コネクタ 315"/>
        <xdr:cNvCxnSpPr/>
      </xdr:nvCxnSpPr>
      <xdr:spPr>
        <a:xfrm>
          <a:off x="13004800" y="6244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115062</xdr:rowOff>
    </xdr:from>
    <xdr:to>
      <xdr:col>82</xdr:col>
      <xdr:colOff>158750</xdr:colOff>
      <xdr:row>40</xdr:row>
      <xdr:rowOff>45212</xdr:rowOff>
    </xdr:to>
    <xdr:sp macro="" textlink="">
      <xdr:nvSpPr>
        <xdr:cNvPr id="326" name="楕円 325"/>
        <xdr:cNvSpPr/>
      </xdr:nvSpPr>
      <xdr:spPr>
        <a:xfrm>
          <a:off x="164592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87139</xdr:rowOff>
    </xdr:from>
    <xdr:ext cx="762000" cy="259045"/>
    <xdr:sp macro="" textlink="">
      <xdr:nvSpPr>
        <xdr:cNvPr id="327" name="補助費等該当値テキスト"/>
        <xdr:cNvSpPr txBox="1"/>
      </xdr:nvSpPr>
      <xdr:spPr>
        <a:xfrm>
          <a:off x="165989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762</xdr:rowOff>
    </xdr:from>
    <xdr:to>
      <xdr:col>78</xdr:col>
      <xdr:colOff>120650</xdr:colOff>
      <xdr:row>39</xdr:row>
      <xdr:rowOff>102362</xdr:rowOff>
    </xdr:to>
    <xdr:sp macro="" textlink="">
      <xdr:nvSpPr>
        <xdr:cNvPr id="328" name="楕円 327"/>
        <xdr:cNvSpPr/>
      </xdr:nvSpPr>
      <xdr:spPr>
        <a:xfrm>
          <a:off x="15621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87139</xdr:rowOff>
    </xdr:from>
    <xdr:ext cx="736600" cy="259045"/>
    <xdr:sp macro="" textlink="">
      <xdr:nvSpPr>
        <xdr:cNvPr id="329" name="テキスト ボックス 328"/>
        <xdr:cNvSpPr txBox="1"/>
      </xdr:nvSpPr>
      <xdr:spPr>
        <a:xfrm>
          <a:off x="15290800" y="677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0" name="楕円 329"/>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31" name="テキスト ボックス 330"/>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32" name="楕円 331"/>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33" name="テキスト ボックス 332"/>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4" name="楕円 333"/>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35" name="テキスト ボックス 334"/>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支出決算額は地方債元利償還金の減少により前年度比で</a:t>
          </a:r>
          <a:r>
            <a:rPr kumimoji="1" lang="en-US" altLang="ja-JP" sz="1200">
              <a:latin typeface="ＭＳ Ｐゴシック" panose="020B0600070205080204" pitchFamily="50" charset="-128"/>
              <a:ea typeface="ＭＳ Ｐゴシック" panose="020B0600070205080204" pitchFamily="50" charset="-128"/>
            </a:rPr>
            <a:t>65</a:t>
          </a:r>
          <a:r>
            <a:rPr kumimoji="1" lang="ja-JP" altLang="en-US" sz="1200">
              <a:latin typeface="ＭＳ Ｐゴシック" panose="020B0600070205080204" pitchFamily="50" charset="-128"/>
              <a:ea typeface="ＭＳ Ｐゴシック" panose="020B0600070205080204" pitchFamily="50" charset="-128"/>
            </a:rPr>
            <a:t>百万円減少しており、比率は</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ポイント低下し引き続き類似団体平均を下回っている。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地方債残高のピークは令和２年度末を見込んでいるが、元利償還額については今後増加に転じ令和５年度にピークを迎えるため、比率の上昇が懸念される。引き続き事業計画の精査による地方債の新規発行の抑制や交付税算入率の高い地方債の活用により実質公債費の抑制を図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142240</xdr:rowOff>
    </xdr:from>
    <xdr:to>
      <xdr:col>24</xdr:col>
      <xdr:colOff>25400</xdr:colOff>
      <xdr:row>74</xdr:row>
      <xdr:rowOff>153670</xdr:rowOff>
    </xdr:to>
    <xdr:cxnSp macro="">
      <xdr:nvCxnSpPr>
        <xdr:cNvPr id="367" name="直線コネクタ 366"/>
        <xdr:cNvCxnSpPr/>
      </xdr:nvCxnSpPr>
      <xdr:spPr>
        <a:xfrm flipV="1">
          <a:off x="3987800" y="128295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114317</xdr:rowOff>
    </xdr:from>
    <xdr:ext cx="762000" cy="259045"/>
    <xdr:sp macro="" textlink="">
      <xdr:nvSpPr>
        <xdr:cNvPr id="368" name="公債費平均値テキスト"/>
        <xdr:cNvSpPr txBox="1"/>
      </xdr:nvSpPr>
      <xdr:spPr>
        <a:xfrm>
          <a:off x="4914900" y="1280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146050</xdr:rowOff>
    </xdr:from>
    <xdr:to>
      <xdr:col>19</xdr:col>
      <xdr:colOff>187325</xdr:colOff>
      <xdr:row>74</xdr:row>
      <xdr:rowOff>153670</xdr:rowOff>
    </xdr:to>
    <xdr:cxnSp macro="">
      <xdr:nvCxnSpPr>
        <xdr:cNvPr id="370" name="直線コネクタ 369"/>
        <xdr:cNvCxnSpPr/>
      </xdr:nvCxnSpPr>
      <xdr:spPr>
        <a:xfrm>
          <a:off x="3098800" y="12833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146050</xdr:rowOff>
    </xdr:from>
    <xdr:to>
      <xdr:col>15</xdr:col>
      <xdr:colOff>98425</xdr:colOff>
      <xdr:row>74</xdr:row>
      <xdr:rowOff>149860</xdr:rowOff>
    </xdr:to>
    <xdr:cxnSp macro="">
      <xdr:nvCxnSpPr>
        <xdr:cNvPr id="373" name="直線コネクタ 372"/>
        <xdr:cNvCxnSpPr/>
      </xdr:nvCxnSpPr>
      <xdr:spPr>
        <a:xfrm flipV="1">
          <a:off x="2209800" y="12833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149860</xdr:rowOff>
    </xdr:from>
    <xdr:to>
      <xdr:col>11</xdr:col>
      <xdr:colOff>9525</xdr:colOff>
      <xdr:row>74</xdr:row>
      <xdr:rowOff>167005</xdr:rowOff>
    </xdr:to>
    <xdr:cxnSp macro="">
      <xdr:nvCxnSpPr>
        <xdr:cNvPr id="376" name="直線コネクタ 375"/>
        <xdr:cNvCxnSpPr/>
      </xdr:nvCxnSpPr>
      <xdr:spPr>
        <a:xfrm flipV="1">
          <a:off x="1320800" y="128371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91440</xdr:rowOff>
    </xdr:from>
    <xdr:to>
      <xdr:col>24</xdr:col>
      <xdr:colOff>76200</xdr:colOff>
      <xdr:row>75</xdr:row>
      <xdr:rowOff>21590</xdr:rowOff>
    </xdr:to>
    <xdr:sp macro="" textlink="">
      <xdr:nvSpPr>
        <xdr:cNvPr id="386" name="楕円 385"/>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xdr:rowOff>
    </xdr:from>
    <xdr:ext cx="762000" cy="259045"/>
    <xdr:sp macro="" textlink="">
      <xdr:nvSpPr>
        <xdr:cNvPr id="387" name="公債費該当値テキスト"/>
        <xdr:cNvSpPr txBox="1"/>
      </xdr:nvSpPr>
      <xdr:spPr>
        <a:xfrm>
          <a:off x="4914900" y="1268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102870</xdr:rowOff>
    </xdr:from>
    <xdr:to>
      <xdr:col>20</xdr:col>
      <xdr:colOff>38100</xdr:colOff>
      <xdr:row>75</xdr:row>
      <xdr:rowOff>33020</xdr:rowOff>
    </xdr:to>
    <xdr:sp macro="" textlink="">
      <xdr:nvSpPr>
        <xdr:cNvPr id="388" name="楕円 387"/>
        <xdr:cNvSpPr/>
      </xdr:nvSpPr>
      <xdr:spPr>
        <a:xfrm>
          <a:off x="3937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43197</xdr:rowOff>
    </xdr:from>
    <xdr:ext cx="736600" cy="259045"/>
    <xdr:sp macro="" textlink="">
      <xdr:nvSpPr>
        <xdr:cNvPr id="389" name="テキスト ボックス 388"/>
        <xdr:cNvSpPr txBox="1"/>
      </xdr:nvSpPr>
      <xdr:spPr>
        <a:xfrm>
          <a:off x="3606800" y="1255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95250</xdr:rowOff>
    </xdr:from>
    <xdr:to>
      <xdr:col>15</xdr:col>
      <xdr:colOff>149225</xdr:colOff>
      <xdr:row>75</xdr:row>
      <xdr:rowOff>25400</xdr:rowOff>
    </xdr:to>
    <xdr:sp macro="" textlink="">
      <xdr:nvSpPr>
        <xdr:cNvPr id="390" name="楕円 389"/>
        <xdr:cNvSpPr/>
      </xdr:nvSpPr>
      <xdr:spPr>
        <a:xfrm>
          <a:off x="3048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35577</xdr:rowOff>
    </xdr:from>
    <xdr:ext cx="762000" cy="259045"/>
    <xdr:sp macro="" textlink="">
      <xdr:nvSpPr>
        <xdr:cNvPr id="391" name="テキスト ボックス 390"/>
        <xdr:cNvSpPr txBox="1"/>
      </xdr:nvSpPr>
      <xdr:spPr>
        <a:xfrm>
          <a:off x="2717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99060</xdr:rowOff>
    </xdr:from>
    <xdr:to>
      <xdr:col>11</xdr:col>
      <xdr:colOff>60325</xdr:colOff>
      <xdr:row>75</xdr:row>
      <xdr:rowOff>29210</xdr:rowOff>
    </xdr:to>
    <xdr:sp macro="" textlink="">
      <xdr:nvSpPr>
        <xdr:cNvPr id="392" name="楕円 391"/>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39387</xdr:rowOff>
    </xdr:from>
    <xdr:ext cx="762000" cy="259045"/>
    <xdr:sp macro="" textlink="">
      <xdr:nvSpPr>
        <xdr:cNvPr id="393" name="テキスト ボックス 392"/>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116205</xdr:rowOff>
    </xdr:from>
    <xdr:to>
      <xdr:col>6</xdr:col>
      <xdr:colOff>171450</xdr:colOff>
      <xdr:row>75</xdr:row>
      <xdr:rowOff>46355</xdr:rowOff>
    </xdr:to>
    <xdr:sp macro="" textlink="">
      <xdr:nvSpPr>
        <xdr:cNvPr id="394" name="楕円 393"/>
        <xdr:cNvSpPr/>
      </xdr:nvSpPr>
      <xdr:spPr>
        <a:xfrm>
          <a:off x="1270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56532</xdr:rowOff>
    </xdr:from>
    <xdr:ext cx="762000" cy="259045"/>
    <xdr:sp macro="" textlink="">
      <xdr:nvSpPr>
        <xdr:cNvPr id="395" name="テキスト ボックス 394"/>
        <xdr:cNvSpPr txBox="1"/>
      </xdr:nvSpPr>
      <xdr:spPr>
        <a:xfrm>
          <a:off x="939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病院事業会計補助金の減少や総合給食センターの運用開始に伴う管理運営費の減少、下水道事業関連３会計への地方公営企業法適用に伴う繰出基準内の補助金の減少等により前年度比</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ポイントの低下となったものの、引き続き類似団体平均を上回っている。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依然として経常一般財源総額に対して過大な水準となっているため、引き続き企業会計も含めた経費削減や特定財源の獲得・活用を図り適切な水準の経常経費負担の実現に努める。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79</xdr:row>
      <xdr:rowOff>24130</xdr:rowOff>
    </xdr:to>
    <xdr:cxnSp macro="">
      <xdr:nvCxnSpPr>
        <xdr:cNvPr id="426" name="直線コネクタ 425"/>
        <xdr:cNvCxnSpPr/>
      </xdr:nvCxnSpPr>
      <xdr:spPr>
        <a:xfrm flipV="1">
          <a:off x="15671800" y="134543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24130</xdr:rowOff>
    </xdr:from>
    <xdr:to>
      <xdr:col>78</xdr:col>
      <xdr:colOff>69850</xdr:colOff>
      <xdr:row>79</xdr:row>
      <xdr:rowOff>69850</xdr:rowOff>
    </xdr:to>
    <xdr:cxnSp macro="">
      <xdr:nvCxnSpPr>
        <xdr:cNvPr id="429" name="直線コネクタ 428"/>
        <xdr:cNvCxnSpPr/>
      </xdr:nvCxnSpPr>
      <xdr:spPr>
        <a:xfrm flipV="1">
          <a:off x="14782800" y="1356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26415</xdr:rowOff>
    </xdr:from>
    <xdr:to>
      <xdr:col>73</xdr:col>
      <xdr:colOff>180975</xdr:colOff>
      <xdr:row>79</xdr:row>
      <xdr:rowOff>69850</xdr:rowOff>
    </xdr:to>
    <xdr:cxnSp macro="">
      <xdr:nvCxnSpPr>
        <xdr:cNvPr id="432" name="直線コネクタ 431"/>
        <xdr:cNvCxnSpPr/>
      </xdr:nvCxnSpPr>
      <xdr:spPr>
        <a:xfrm>
          <a:off x="13893800" y="13399515"/>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56135</xdr:rowOff>
    </xdr:from>
    <xdr:to>
      <xdr:col>69</xdr:col>
      <xdr:colOff>92075</xdr:colOff>
      <xdr:row>78</xdr:row>
      <xdr:rowOff>26415</xdr:rowOff>
    </xdr:to>
    <xdr:cxnSp macro="">
      <xdr:nvCxnSpPr>
        <xdr:cNvPr id="435" name="直線コネクタ 434"/>
        <xdr:cNvCxnSpPr/>
      </xdr:nvCxnSpPr>
      <xdr:spPr>
        <a:xfrm>
          <a:off x="13004800" y="13257785"/>
          <a:ext cx="889000" cy="14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45" name="楕円 444"/>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46"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144780</xdr:rowOff>
    </xdr:from>
    <xdr:to>
      <xdr:col>78</xdr:col>
      <xdr:colOff>120650</xdr:colOff>
      <xdr:row>79</xdr:row>
      <xdr:rowOff>74930</xdr:rowOff>
    </xdr:to>
    <xdr:sp macro="" textlink="">
      <xdr:nvSpPr>
        <xdr:cNvPr id="447" name="楕円 446"/>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48" name="テキスト ボックス 447"/>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19050</xdr:rowOff>
    </xdr:from>
    <xdr:to>
      <xdr:col>74</xdr:col>
      <xdr:colOff>31750</xdr:colOff>
      <xdr:row>79</xdr:row>
      <xdr:rowOff>120650</xdr:rowOff>
    </xdr:to>
    <xdr:sp macro="" textlink="">
      <xdr:nvSpPr>
        <xdr:cNvPr id="449" name="楕円 448"/>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50" name="テキスト ボックス 449"/>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147065</xdr:rowOff>
    </xdr:from>
    <xdr:to>
      <xdr:col>69</xdr:col>
      <xdr:colOff>142875</xdr:colOff>
      <xdr:row>78</xdr:row>
      <xdr:rowOff>77215</xdr:rowOff>
    </xdr:to>
    <xdr:sp macro="" textlink="">
      <xdr:nvSpPr>
        <xdr:cNvPr id="451" name="楕円 450"/>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52" name="テキスト ボックス 451"/>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53" name="楕円 452"/>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54" name="テキスト ボックス 453"/>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15933</xdr:rowOff>
    </xdr:from>
    <xdr:to>
      <xdr:col>29</xdr:col>
      <xdr:colOff>127000</xdr:colOff>
      <xdr:row>15</xdr:row>
      <xdr:rowOff>130418</xdr:rowOff>
    </xdr:to>
    <xdr:cxnSp macro="">
      <xdr:nvCxnSpPr>
        <xdr:cNvPr id="52" name="直線コネクタ 51"/>
        <xdr:cNvCxnSpPr/>
      </xdr:nvCxnSpPr>
      <xdr:spPr bwMode="auto">
        <a:xfrm flipV="1">
          <a:off x="5003800" y="2635308"/>
          <a:ext cx="647700" cy="114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130418</xdr:rowOff>
    </xdr:from>
    <xdr:to>
      <xdr:col>26</xdr:col>
      <xdr:colOff>50800</xdr:colOff>
      <xdr:row>15</xdr:row>
      <xdr:rowOff>147824</xdr:rowOff>
    </xdr:to>
    <xdr:cxnSp macro="">
      <xdr:nvCxnSpPr>
        <xdr:cNvPr id="55" name="直線コネクタ 54"/>
        <xdr:cNvCxnSpPr/>
      </xdr:nvCxnSpPr>
      <xdr:spPr bwMode="auto">
        <a:xfrm flipV="1">
          <a:off x="4305300" y="2749793"/>
          <a:ext cx="698500" cy="17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147824</xdr:rowOff>
    </xdr:from>
    <xdr:to>
      <xdr:col>22</xdr:col>
      <xdr:colOff>114300</xdr:colOff>
      <xdr:row>15</xdr:row>
      <xdr:rowOff>164316</xdr:rowOff>
    </xdr:to>
    <xdr:cxnSp macro="">
      <xdr:nvCxnSpPr>
        <xdr:cNvPr id="58" name="直線コネクタ 57"/>
        <xdr:cNvCxnSpPr/>
      </xdr:nvCxnSpPr>
      <xdr:spPr bwMode="auto">
        <a:xfrm flipV="1">
          <a:off x="3606800" y="2767199"/>
          <a:ext cx="698500" cy="16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164316</xdr:rowOff>
    </xdr:from>
    <xdr:to>
      <xdr:col>18</xdr:col>
      <xdr:colOff>177800</xdr:colOff>
      <xdr:row>16</xdr:row>
      <xdr:rowOff>36823</xdr:rowOff>
    </xdr:to>
    <xdr:cxnSp macro="">
      <xdr:nvCxnSpPr>
        <xdr:cNvPr id="61" name="直線コネクタ 60"/>
        <xdr:cNvCxnSpPr/>
      </xdr:nvCxnSpPr>
      <xdr:spPr bwMode="auto">
        <a:xfrm flipV="1">
          <a:off x="2908300" y="2783691"/>
          <a:ext cx="698500" cy="43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136583</xdr:rowOff>
    </xdr:from>
    <xdr:to>
      <xdr:col>29</xdr:col>
      <xdr:colOff>177800</xdr:colOff>
      <xdr:row>15</xdr:row>
      <xdr:rowOff>66733</xdr:rowOff>
    </xdr:to>
    <xdr:sp macro="" textlink="">
      <xdr:nvSpPr>
        <xdr:cNvPr id="71" name="楕円 70"/>
        <xdr:cNvSpPr/>
      </xdr:nvSpPr>
      <xdr:spPr bwMode="auto">
        <a:xfrm>
          <a:off x="5600700" y="2584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153110</xdr:rowOff>
    </xdr:from>
    <xdr:ext cx="762000" cy="259045"/>
    <xdr:sp macro="" textlink="">
      <xdr:nvSpPr>
        <xdr:cNvPr id="72" name="人口1人当たり決算額の推移該当値テキスト130"/>
        <xdr:cNvSpPr txBox="1"/>
      </xdr:nvSpPr>
      <xdr:spPr>
        <a:xfrm>
          <a:off x="5740400" y="24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79618</xdr:rowOff>
    </xdr:from>
    <xdr:to>
      <xdr:col>26</xdr:col>
      <xdr:colOff>101600</xdr:colOff>
      <xdr:row>16</xdr:row>
      <xdr:rowOff>9768</xdr:rowOff>
    </xdr:to>
    <xdr:sp macro="" textlink="">
      <xdr:nvSpPr>
        <xdr:cNvPr id="73" name="楕円 72"/>
        <xdr:cNvSpPr/>
      </xdr:nvSpPr>
      <xdr:spPr bwMode="auto">
        <a:xfrm>
          <a:off x="4953000" y="2698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19945</xdr:rowOff>
    </xdr:from>
    <xdr:ext cx="736600" cy="259045"/>
    <xdr:sp macro="" textlink="">
      <xdr:nvSpPr>
        <xdr:cNvPr id="74" name="テキスト ボックス 73"/>
        <xdr:cNvSpPr txBox="1"/>
      </xdr:nvSpPr>
      <xdr:spPr>
        <a:xfrm>
          <a:off x="4622800" y="2467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97024</xdr:rowOff>
    </xdr:from>
    <xdr:to>
      <xdr:col>22</xdr:col>
      <xdr:colOff>165100</xdr:colOff>
      <xdr:row>16</xdr:row>
      <xdr:rowOff>27174</xdr:rowOff>
    </xdr:to>
    <xdr:sp macro="" textlink="">
      <xdr:nvSpPr>
        <xdr:cNvPr id="75" name="楕円 74"/>
        <xdr:cNvSpPr/>
      </xdr:nvSpPr>
      <xdr:spPr bwMode="auto">
        <a:xfrm>
          <a:off x="4254500" y="2716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37351</xdr:rowOff>
    </xdr:from>
    <xdr:ext cx="762000" cy="259045"/>
    <xdr:sp macro="" textlink="">
      <xdr:nvSpPr>
        <xdr:cNvPr id="76" name="テキスト ボックス 75"/>
        <xdr:cNvSpPr txBox="1"/>
      </xdr:nvSpPr>
      <xdr:spPr>
        <a:xfrm>
          <a:off x="3924300" y="24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113516</xdr:rowOff>
    </xdr:from>
    <xdr:to>
      <xdr:col>19</xdr:col>
      <xdr:colOff>38100</xdr:colOff>
      <xdr:row>16</xdr:row>
      <xdr:rowOff>43666</xdr:rowOff>
    </xdr:to>
    <xdr:sp macro="" textlink="">
      <xdr:nvSpPr>
        <xdr:cNvPr id="77" name="楕円 76"/>
        <xdr:cNvSpPr/>
      </xdr:nvSpPr>
      <xdr:spPr bwMode="auto">
        <a:xfrm>
          <a:off x="3556000" y="2732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53843</xdr:rowOff>
    </xdr:from>
    <xdr:ext cx="762000" cy="259045"/>
    <xdr:sp macro="" textlink="">
      <xdr:nvSpPr>
        <xdr:cNvPr id="78" name="テキスト ボックス 77"/>
        <xdr:cNvSpPr txBox="1"/>
      </xdr:nvSpPr>
      <xdr:spPr>
        <a:xfrm>
          <a:off x="3225800" y="250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157473</xdr:rowOff>
    </xdr:from>
    <xdr:to>
      <xdr:col>15</xdr:col>
      <xdr:colOff>101600</xdr:colOff>
      <xdr:row>16</xdr:row>
      <xdr:rowOff>87623</xdr:rowOff>
    </xdr:to>
    <xdr:sp macro="" textlink="">
      <xdr:nvSpPr>
        <xdr:cNvPr id="79" name="楕円 78"/>
        <xdr:cNvSpPr/>
      </xdr:nvSpPr>
      <xdr:spPr bwMode="auto">
        <a:xfrm>
          <a:off x="2857500" y="2776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97800</xdr:rowOff>
    </xdr:from>
    <xdr:ext cx="762000" cy="259045"/>
    <xdr:sp macro="" textlink="">
      <xdr:nvSpPr>
        <xdr:cNvPr id="80" name="テキスト ボックス 79"/>
        <xdr:cNvSpPr txBox="1"/>
      </xdr:nvSpPr>
      <xdr:spPr>
        <a:xfrm>
          <a:off x="2527300" y="25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282197</xdr:rowOff>
    </xdr:from>
    <xdr:to>
      <xdr:col>29</xdr:col>
      <xdr:colOff>127000</xdr:colOff>
      <xdr:row>37</xdr:row>
      <xdr:rowOff>297997</xdr:rowOff>
    </xdr:to>
    <xdr:cxnSp macro="">
      <xdr:nvCxnSpPr>
        <xdr:cNvPr id="114" name="直線コネクタ 113"/>
        <xdr:cNvCxnSpPr/>
      </xdr:nvCxnSpPr>
      <xdr:spPr bwMode="auto">
        <a:xfrm>
          <a:off x="5003800" y="7406897"/>
          <a:ext cx="647700" cy="15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282774</xdr:rowOff>
    </xdr:from>
    <xdr:ext cx="762000" cy="259045"/>
    <xdr:sp macro="" textlink="">
      <xdr:nvSpPr>
        <xdr:cNvPr id="115" name="人口1人当たり決算額の推移平均値テキスト445"/>
        <xdr:cNvSpPr txBox="1"/>
      </xdr:nvSpPr>
      <xdr:spPr>
        <a:xfrm>
          <a:off x="5740400" y="74074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282197</xdr:rowOff>
    </xdr:from>
    <xdr:to>
      <xdr:col>26</xdr:col>
      <xdr:colOff>50800</xdr:colOff>
      <xdr:row>37</xdr:row>
      <xdr:rowOff>290971</xdr:rowOff>
    </xdr:to>
    <xdr:cxnSp macro="">
      <xdr:nvCxnSpPr>
        <xdr:cNvPr id="117" name="直線コネクタ 116"/>
        <xdr:cNvCxnSpPr/>
      </xdr:nvCxnSpPr>
      <xdr:spPr bwMode="auto">
        <a:xfrm flipV="1">
          <a:off x="4305300" y="7406897"/>
          <a:ext cx="698500" cy="8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290971</xdr:rowOff>
    </xdr:from>
    <xdr:to>
      <xdr:col>22</xdr:col>
      <xdr:colOff>114300</xdr:colOff>
      <xdr:row>37</xdr:row>
      <xdr:rowOff>304984</xdr:rowOff>
    </xdr:to>
    <xdr:cxnSp macro="">
      <xdr:nvCxnSpPr>
        <xdr:cNvPr id="120" name="直線コネクタ 119"/>
        <xdr:cNvCxnSpPr/>
      </xdr:nvCxnSpPr>
      <xdr:spPr bwMode="auto">
        <a:xfrm flipV="1">
          <a:off x="3606800" y="7415671"/>
          <a:ext cx="698500" cy="14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304984</xdr:rowOff>
    </xdr:from>
    <xdr:to>
      <xdr:col>18</xdr:col>
      <xdr:colOff>177800</xdr:colOff>
      <xdr:row>37</xdr:row>
      <xdr:rowOff>305666</xdr:rowOff>
    </xdr:to>
    <xdr:cxnSp macro="">
      <xdr:nvCxnSpPr>
        <xdr:cNvPr id="123" name="直線コネクタ 122"/>
        <xdr:cNvCxnSpPr/>
      </xdr:nvCxnSpPr>
      <xdr:spPr bwMode="auto">
        <a:xfrm flipV="1">
          <a:off x="2908300" y="7429684"/>
          <a:ext cx="698500" cy="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247197</xdr:rowOff>
    </xdr:from>
    <xdr:to>
      <xdr:col>29</xdr:col>
      <xdr:colOff>177800</xdr:colOff>
      <xdr:row>38</xdr:row>
      <xdr:rowOff>5897</xdr:rowOff>
    </xdr:to>
    <xdr:sp macro="" textlink="">
      <xdr:nvSpPr>
        <xdr:cNvPr id="133" name="楕円 132"/>
        <xdr:cNvSpPr/>
      </xdr:nvSpPr>
      <xdr:spPr bwMode="auto">
        <a:xfrm>
          <a:off x="5600700" y="7371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92274</xdr:rowOff>
    </xdr:from>
    <xdr:ext cx="762000" cy="259045"/>
    <xdr:sp macro="" textlink="">
      <xdr:nvSpPr>
        <xdr:cNvPr id="134" name="人口1人当たり決算額の推移該当値テキスト445"/>
        <xdr:cNvSpPr txBox="1"/>
      </xdr:nvSpPr>
      <xdr:spPr>
        <a:xfrm>
          <a:off x="5740400" y="721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231397</xdr:rowOff>
    </xdr:from>
    <xdr:to>
      <xdr:col>26</xdr:col>
      <xdr:colOff>101600</xdr:colOff>
      <xdr:row>37</xdr:row>
      <xdr:rowOff>332997</xdr:rowOff>
    </xdr:to>
    <xdr:sp macro="" textlink="">
      <xdr:nvSpPr>
        <xdr:cNvPr id="135" name="楕円 134"/>
        <xdr:cNvSpPr/>
      </xdr:nvSpPr>
      <xdr:spPr bwMode="auto">
        <a:xfrm>
          <a:off x="4953000" y="7356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274</xdr:rowOff>
    </xdr:from>
    <xdr:ext cx="736600" cy="259045"/>
    <xdr:sp macro="" textlink="">
      <xdr:nvSpPr>
        <xdr:cNvPr id="136" name="テキスト ボックス 135"/>
        <xdr:cNvSpPr txBox="1"/>
      </xdr:nvSpPr>
      <xdr:spPr>
        <a:xfrm>
          <a:off x="4622800" y="7124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240171</xdr:rowOff>
    </xdr:from>
    <xdr:to>
      <xdr:col>22</xdr:col>
      <xdr:colOff>165100</xdr:colOff>
      <xdr:row>37</xdr:row>
      <xdr:rowOff>341771</xdr:rowOff>
    </xdr:to>
    <xdr:sp macro="" textlink="">
      <xdr:nvSpPr>
        <xdr:cNvPr id="137" name="楕円 136"/>
        <xdr:cNvSpPr/>
      </xdr:nvSpPr>
      <xdr:spPr bwMode="auto">
        <a:xfrm>
          <a:off x="4254500" y="7364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9048</xdr:rowOff>
    </xdr:from>
    <xdr:ext cx="762000" cy="259045"/>
    <xdr:sp macro="" textlink="">
      <xdr:nvSpPr>
        <xdr:cNvPr id="138" name="テキスト ボックス 137"/>
        <xdr:cNvSpPr txBox="1"/>
      </xdr:nvSpPr>
      <xdr:spPr>
        <a:xfrm>
          <a:off x="3924300" y="71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254184</xdr:rowOff>
    </xdr:from>
    <xdr:to>
      <xdr:col>19</xdr:col>
      <xdr:colOff>38100</xdr:colOff>
      <xdr:row>38</xdr:row>
      <xdr:rowOff>12884</xdr:rowOff>
    </xdr:to>
    <xdr:sp macro="" textlink="">
      <xdr:nvSpPr>
        <xdr:cNvPr id="139" name="楕円 138"/>
        <xdr:cNvSpPr/>
      </xdr:nvSpPr>
      <xdr:spPr bwMode="auto">
        <a:xfrm>
          <a:off x="3556000" y="7378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23061</xdr:rowOff>
    </xdr:from>
    <xdr:ext cx="762000" cy="259045"/>
    <xdr:sp macro="" textlink="">
      <xdr:nvSpPr>
        <xdr:cNvPr id="140" name="テキスト ボックス 139"/>
        <xdr:cNvSpPr txBox="1"/>
      </xdr:nvSpPr>
      <xdr:spPr>
        <a:xfrm>
          <a:off x="3225800" y="714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254866</xdr:rowOff>
    </xdr:from>
    <xdr:to>
      <xdr:col>15</xdr:col>
      <xdr:colOff>101600</xdr:colOff>
      <xdr:row>38</xdr:row>
      <xdr:rowOff>13566</xdr:rowOff>
    </xdr:to>
    <xdr:sp macro="" textlink="">
      <xdr:nvSpPr>
        <xdr:cNvPr id="141" name="楕円 140"/>
        <xdr:cNvSpPr/>
      </xdr:nvSpPr>
      <xdr:spPr bwMode="auto">
        <a:xfrm>
          <a:off x="2857500" y="7379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23743</xdr:rowOff>
    </xdr:from>
    <xdr:ext cx="762000" cy="259045"/>
    <xdr:sp macro="" textlink="">
      <xdr:nvSpPr>
        <xdr:cNvPr id="142" name="テキスト ボックス 141"/>
        <xdr:cNvSpPr txBox="1"/>
      </xdr:nvSpPr>
      <xdr:spPr>
        <a:xfrm>
          <a:off x="2527300" y="714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25,310
25,219
1,093.56
26,149,214
25,717,227
408,862
11,802,748
23,537,220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149073</xdr:rowOff>
    </xdr:from>
    <xdr:to>
      <xdr:col>24</xdr:col>
      <xdr:colOff>63500</xdr:colOff>
      <xdr:row>34</xdr:row>
      <xdr:rowOff>99804</xdr:rowOff>
    </xdr:to>
    <xdr:cxnSp macro="">
      <xdr:nvCxnSpPr>
        <xdr:cNvPr id="63" name="直線コネクタ 62"/>
        <xdr:cNvCxnSpPr/>
      </xdr:nvCxnSpPr>
      <xdr:spPr>
        <a:xfrm flipV="1">
          <a:off x="3797300" y="5635473"/>
          <a:ext cx="838200" cy="29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89441</xdr:rowOff>
    </xdr:from>
    <xdr:to>
      <xdr:col>19</xdr:col>
      <xdr:colOff>177800</xdr:colOff>
      <xdr:row>34</xdr:row>
      <xdr:rowOff>99804</xdr:rowOff>
    </xdr:to>
    <xdr:cxnSp macro="">
      <xdr:nvCxnSpPr>
        <xdr:cNvPr id="66" name="直線コネクタ 65"/>
        <xdr:cNvCxnSpPr/>
      </xdr:nvCxnSpPr>
      <xdr:spPr>
        <a:xfrm>
          <a:off x="2908300" y="5918741"/>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82779</xdr:rowOff>
    </xdr:from>
    <xdr:to>
      <xdr:col>15</xdr:col>
      <xdr:colOff>50800</xdr:colOff>
      <xdr:row>34</xdr:row>
      <xdr:rowOff>89441</xdr:rowOff>
    </xdr:to>
    <xdr:cxnSp macro="">
      <xdr:nvCxnSpPr>
        <xdr:cNvPr id="69" name="直線コネクタ 68"/>
        <xdr:cNvCxnSpPr/>
      </xdr:nvCxnSpPr>
      <xdr:spPr>
        <a:xfrm>
          <a:off x="2019300" y="5912079"/>
          <a:ext cx="889000" cy="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17475</xdr:rowOff>
    </xdr:from>
    <xdr:to>
      <xdr:col>10</xdr:col>
      <xdr:colOff>114300</xdr:colOff>
      <xdr:row>34</xdr:row>
      <xdr:rowOff>82779</xdr:rowOff>
    </xdr:to>
    <xdr:cxnSp macro="">
      <xdr:nvCxnSpPr>
        <xdr:cNvPr id="72" name="直線コネクタ 71"/>
        <xdr:cNvCxnSpPr/>
      </xdr:nvCxnSpPr>
      <xdr:spPr>
        <a:xfrm>
          <a:off x="1130300" y="5846775"/>
          <a:ext cx="889000" cy="6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98273</xdr:rowOff>
    </xdr:from>
    <xdr:to>
      <xdr:col>24</xdr:col>
      <xdr:colOff>114300</xdr:colOff>
      <xdr:row>33</xdr:row>
      <xdr:rowOff>28423</xdr:rowOff>
    </xdr:to>
    <xdr:sp macro="" textlink="">
      <xdr:nvSpPr>
        <xdr:cNvPr id="82" name="楕円 81"/>
        <xdr:cNvSpPr/>
      </xdr:nvSpPr>
      <xdr:spPr>
        <a:xfrm>
          <a:off x="4584700" y="558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121150</xdr:rowOff>
    </xdr:from>
    <xdr:ext cx="599010" cy="259045"/>
    <xdr:sp macro="" textlink="">
      <xdr:nvSpPr>
        <xdr:cNvPr id="83" name="人件費該当値テキスト"/>
        <xdr:cNvSpPr txBox="1"/>
      </xdr:nvSpPr>
      <xdr:spPr>
        <a:xfrm>
          <a:off x="4686300" y="5436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49004</xdr:rowOff>
    </xdr:from>
    <xdr:to>
      <xdr:col>20</xdr:col>
      <xdr:colOff>38100</xdr:colOff>
      <xdr:row>34</xdr:row>
      <xdr:rowOff>150604</xdr:rowOff>
    </xdr:to>
    <xdr:sp macro="" textlink="">
      <xdr:nvSpPr>
        <xdr:cNvPr id="84" name="楕円 83"/>
        <xdr:cNvSpPr/>
      </xdr:nvSpPr>
      <xdr:spPr>
        <a:xfrm>
          <a:off x="3746500" y="587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167131</xdr:rowOff>
    </xdr:from>
    <xdr:ext cx="599010" cy="259045"/>
    <xdr:sp macro="" textlink="">
      <xdr:nvSpPr>
        <xdr:cNvPr id="85" name="テキスト ボックス 84"/>
        <xdr:cNvSpPr txBox="1"/>
      </xdr:nvSpPr>
      <xdr:spPr>
        <a:xfrm>
          <a:off x="3497795" y="565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38641</xdr:rowOff>
    </xdr:from>
    <xdr:to>
      <xdr:col>15</xdr:col>
      <xdr:colOff>101600</xdr:colOff>
      <xdr:row>34</xdr:row>
      <xdr:rowOff>140241</xdr:rowOff>
    </xdr:to>
    <xdr:sp macro="" textlink="">
      <xdr:nvSpPr>
        <xdr:cNvPr id="86" name="楕円 85"/>
        <xdr:cNvSpPr/>
      </xdr:nvSpPr>
      <xdr:spPr>
        <a:xfrm>
          <a:off x="2857500" y="586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156768</xdr:rowOff>
    </xdr:from>
    <xdr:ext cx="599010" cy="259045"/>
    <xdr:sp macro="" textlink="">
      <xdr:nvSpPr>
        <xdr:cNvPr id="87" name="テキスト ボックス 86"/>
        <xdr:cNvSpPr txBox="1"/>
      </xdr:nvSpPr>
      <xdr:spPr>
        <a:xfrm>
          <a:off x="2608795" y="56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31979</xdr:rowOff>
    </xdr:from>
    <xdr:to>
      <xdr:col>10</xdr:col>
      <xdr:colOff>165100</xdr:colOff>
      <xdr:row>34</xdr:row>
      <xdr:rowOff>133579</xdr:rowOff>
    </xdr:to>
    <xdr:sp macro="" textlink="">
      <xdr:nvSpPr>
        <xdr:cNvPr id="88" name="楕円 87"/>
        <xdr:cNvSpPr/>
      </xdr:nvSpPr>
      <xdr:spPr>
        <a:xfrm>
          <a:off x="1968500" y="58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150106</xdr:rowOff>
    </xdr:from>
    <xdr:ext cx="599010" cy="259045"/>
    <xdr:sp macro="" textlink="">
      <xdr:nvSpPr>
        <xdr:cNvPr id="89" name="テキスト ボックス 88"/>
        <xdr:cNvSpPr txBox="1"/>
      </xdr:nvSpPr>
      <xdr:spPr>
        <a:xfrm>
          <a:off x="1719795" y="563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138125</xdr:rowOff>
    </xdr:from>
    <xdr:to>
      <xdr:col>6</xdr:col>
      <xdr:colOff>38100</xdr:colOff>
      <xdr:row>34</xdr:row>
      <xdr:rowOff>68275</xdr:rowOff>
    </xdr:to>
    <xdr:sp macro="" textlink="">
      <xdr:nvSpPr>
        <xdr:cNvPr id="90" name="楕円 89"/>
        <xdr:cNvSpPr/>
      </xdr:nvSpPr>
      <xdr:spPr>
        <a:xfrm>
          <a:off x="1079500" y="579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84802</xdr:rowOff>
    </xdr:from>
    <xdr:ext cx="599010" cy="259045"/>
    <xdr:sp macro="" textlink="">
      <xdr:nvSpPr>
        <xdr:cNvPr id="91" name="テキスト ボックス 90"/>
        <xdr:cNvSpPr txBox="1"/>
      </xdr:nvSpPr>
      <xdr:spPr>
        <a:xfrm>
          <a:off x="830795" y="557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118352</xdr:rowOff>
    </xdr:from>
    <xdr:to>
      <xdr:col>24</xdr:col>
      <xdr:colOff>63500</xdr:colOff>
      <xdr:row>57</xdr:row>
      <xdr:rowOff>133995</xdr:rowOff>
    </xdr:to>
    <xdr:cxnSp macro="">
      <xdr:nvCxnSpPr>
        <xdr:cNvPr id="122" name="直線コネクタ 121"/>
        <xdr:cNvCxnSpPr/>
      </xdr:nvCxnSpPr>
      <xdr:spPr>
        <a:xfrm flipV="1">
          <a:off x="3797300" y="9891002"/>
          <a:ext cx="838200" cy="1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78409</xdr:rowOff>
    </xdr:from>
    <xdr:to>
      <xdr:col>19</xdr:col>
      <xdr:colOff>177800</xdr:colOff>
      <xdr:row>57</xdr:row>
      <xdr:rowOff>133995</xdr:rowOff>
    </xdr:to>
    <xdr:cxnSp macro="">
      <xdr:nvCxnSpPr>
        <xdr:cNvPr id="125" name="直線コネクタ 124"/>
        <xdr:cNvCxnSpPr/>
      </xdr:nvCxnSpPr>
      <xdr:spPr>
        <a:xfrm>
          <a:off x="2908300" y="9851059"/>
          <a:ext cx="889000" cy="5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78409</xdr:rowOff>
    </xdr:from>
    <xdr:to>
      <xdr:col>15</xdr:col>
      <xdr:colOff>50800</xdr:colOff>
      <xdr:row>57</xdr:row>
      <xdr:rowOff>82367</xdr:rowOff>
    </xdr:to>
    <xdr:cxnSp macro="">
      <xdr:nvCxnSpPr>
        <xdr:cNvPr id="128" name="直線コネクタ 127"/>
        <xdr:cNvCxnSpPr/>
      </xdr:nvCxnSpPr>
      <xdr:spPr>
        <a:xfrm flipV="1">
          <a:off x="2019300" y="9851059"/>
          <a:ext cx="889000" cy="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82367</xdr:rowOff>
    </xdr:from>
    <xdr:to>
      <xdr:col>10</xdr:col>
      <xdr:colOff>114300</xdr:colOff>
      <xdr:row>57</xdr:row>
      <xdr:rowOff>135428</xdr:rowOff>
    </xdr:to>
    <xdr:cxnSp macro="">
      <xdr:nvCxnSpPr>
        <xdr:cNvPr id="131" name="直線コネクタ 130"/>
        <xdr:cNvCxnSpPr/>
      </xdr:nvCxnSpPr>
      <xdr:spPr>
        <a:xfrm flipV="1">
          <a:off x="1130300" y="9855017"/>
          <a:ext cx="889000" cy="5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67552</xdr:rowOff>
    </xdr:from>
    <xdr:to>
      <xdr:col>24</xdr:col>
      <xdr:colOff>114300</xdr:colOff>
      <xdr:row>57</xdr:row>
      <xdr:rowOff>169152</xdr:rowOff>
    </xdr:to>
    <xdr:sp macro="" textlink="">
      <xdr:nvSpPr>
        <xdr:cNvPr id="141" name="楕円 140"/>
        <xdr:cNvSpPr/>
      </xdr:nvSpPr>
      <xdr:spPr>
        <a:xfrm>
          <a:off x="4584700" y="984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90429</xdr:rowOff>
    </xdr:from>
    <xdr:ext cx="534377" cy="259045"/>
    <xdr:sp macro="" textlink="">
      <xdr:nvSpPr>
        <xdr:cNvPr id="142" name="物件費該当値テキスト"/>
        <xdr:cNvSpPr txBox="1"/>
      </xdr:nvSpPr>
      <xdr:spPr>
        <a:xfrm>
          <a:off x="4686300" y="96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83195</xdr:rowOff>
    </xdr:from>
    <xdr:to>
      <xdr:col>20</xdr:col>
      <xdr:colOff>38100</xdr:colOff>
      <xdr:row>58</xdr:row>
      <xdr:rowOff>13345</xdr:rowOff>
    </xdr:to>
    <xdr:sp macro="" textlink="">
      <xdr:nvSpPr>
        <xdr:cNvPr id="143" name="楕円 142"/>
        <xdr:cNvSpPr/>
      </xdr:nvSpPr>
      <xdr:spPr>
        <a:xfrm>
          <a:off x="3746500" y="985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29872</xdr:rowOff>
    </xdr:from>
    <xdr:ext cx="534377" cy="259045"/>
    <xdr:sp macro="" textlink="">
      <xdr:nvSpPr>
        <xdr:cNvPr id="144" name="テキスト ボックス 143"/>
        <xdr:cNvSpPr txBox="1"/>
      </xdr:nvSpPr>
      <xdr:spPr>
        <a:xfrm>
          <a:off x="3530111" y="963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27609</xdr:rowOff>
    </xdr:from>
    <xdr:to>
      <xdr:col>15</xdr:col>
      <xdr:colOff>101600</xdr:colOff>
      <xdr:row>57</xdr:row>
      <xdr:rowOff>129209</xdr:rowOff>
    </xdr:to>
    <xdr:sp macro="" textlink="">
      <xdr:nvSpPr>
        <xdr:cNvPr id="145" name="楕円 144"/>
        <xdr:cNvSpPr/>
      </xdr:nvSpPr>
      <xdr:spPr>
        <a:xfrm>
          <a:off x="2857500" y="980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145736</xdr:rowOff>
    </xdr:from>
    <xdr:ext cx="599010" cy="259045"/>
    <xdr:sp macro="" textlink="">
      <xdr:nvSpPr>
        <xdr:cNvPr id="146" name="テキスト ボックス 145"/>
        <xdr:cNvSpPr txBox="1"/>
      </xdr:nvSpPr>
      <xdr:spPr>
        <a:xfrm>
          <a:off x="2608795" y="957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31567</xdr:rowOff>
    </xdr:from>
    <xdr:to>
      <xdr:col>10</xdr:col>
      <xdr:colOff>165100</xdr:colOff>
      <xdr:row>57</xdr:row>
      <xdr:rowOff>133167</xdr:rowOff>
    </xdr:to>
    <xdr:sp macro="" textlink="">
      <xdr:nvSpPr>
        <xdr:cNvPr id="147" name="楕円 146"/>
        <xdr:cNvSpPr/>
      </xdr:nvSpPr>
      <xdr:spPr>
        <a:xfrm>
          <a:off x="1968500" y="980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149694</xdr:rowOff>
    </xdr:from>
    <xdr:ext cx="599010" cy="259045"/>
    <xdr:sp macro="" textlink="">
      <xdr:nvSpPr>
        <xdr:cNvPr id="148" name="テキスト ボックス 147"/>
        <xdr:cNvSpPr txBox="1"/>
      </xdr:nvSpPr>
      <xdr:spPr>
        <a:xfrm>
          <a:off x="1719795" y="9579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84628</xdr:rowOff>
    </xdr:from>
    <xdr:to>
      <xdr:col>6</xdr:col>
      <xdr:colOff>38100</xdr:colOff>
      <xdr:row>58</xdr:row>
      <xdr:rowOff>14778</xdr:rowOff>
    </xdr:to>
    <xdr:sp macro="" textlink="">
      <xdr:nvSpPr>
        <xdr:cNvPr id="149" name="楕円 148"/>
        <xdr:cNvSpPr/>
      </xdr:nvSpPr>
      <xdr:spPr>
        <a:xfrm>
          <a:off x="1079500" y="985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31305</xdr:rowOff>
    </xdr:from>
    <xdr:ext cx="534377" cy="259045"/>
    <xdr:sp macro="" textlink="">
      <xdr:nvSpPr>
        <xdr:cNvPr id="150" name="テキスト ボックス 149"/>
        <xdr:cNvSpPr txBox="1"/>
      </xdr:nvSpPr>
      <xdr:spPr>
        <a:xfrm>
          <a:off x="863111" y="963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89960</xdr:rowOff>
    </xdr:from>
    <xdr:to>
      <xdr:col>24</xdr:col>
      <xdr:colOff>63500</xdr:colOff>
      <xdr:row>77</xdr:row>
      <xdr:rowOff>152349</xdr:rowOff>
    </xdr:to>
    <xdr:cxnSp macro="">
      <xdr:nvCxnSpPr>
        <xdr:cNvPr id="179" name="直線コネクタ 178"/>
        <xdr:cNvCxnSpPr/>
      </xdr:nvCxnSpPr>
      <xdr:spPr>
        <a:xfrm flipV="1">
          <a:off x="3797300" y="13120160"/>
          <a:ext cx="838200" cy="23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134250</xdr:rowOff>
    </xdr:from>
    <xdr:ext cx="469744" cy="259045"/>
    <xdr:sp macro="" textlink="">
      <xdr:nvSpPr>
        <xdr:cNvPr id="180" name="維持補修費平均値テキスト"/>
        <xdr:cNvSpPr txBox="1"/>
      </xdr:nvSpPr>
      <xdr:spPr>
        <a:xfrm>
          <a:off x="4686300" y="1333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163227</xdr:rowOff>
    </xdr:from>
    <xdr:to>
      <xdr:col>19</xdr:col>
      <xdr:colOff>177800</xdr:colOff>
      <xdr:row>77</xdr:row>
      <xdr:rowOff>152349</xdr:rowOff>
    </xdr:to>
    <xdr:cxnSp macro="">
      <xdr:nvCxnSpPr>
        <xdr:cNvPr id="182" name="直線コネクタ 181"/>
        <xdr:cNvCxnSpPr/>
      </xdr:nvCxnSpPr>
      <xdr:spPr>
        <a:xfrm>
          <a:off x="2908300" y="13193427"/>
          <a:ext cx="889000" cy="16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106535</xdr:rowOff>
    </xdr:from>
    <xdr:to>
      <xdr:col>15</xdr:col>
      <xdr:colOff>50800</xdr:colOff>
      <xdr:row>76</xdr:row>
      <xdr:rowOff>163227</xdr:rowOff>
    </xdr:to>
    <xdr:cxnSp macro="">
      <xdr:nvCxnSpPr>
        <xdr:cNvPr id="185" name="直線コネクタ 184"/>
        <xdr:cNvCxnSpPr/>
      </xdr:nvCxnSpPr>
      <xdr:spPr>
        <a:xfrm>
          <a:off x="2019300" y="13136735"/>
          <a:ext cx="8890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111961</xdr:rowOff>
    </xdr:from>
    <xdr:ext cx="469744" cy="259045"/>
    <xdr:sp macro="" textlink="">
      <xdr:nvSpPr>
        <xdr:cNvPr id="187" name="テキスト ボックス 186"/>
        <xdr:cNvSpPr txBox="1"/>
      </xdr:nvSpPr>
      <xdr:spPr>
        <a:xfrm>
          <a:off x="2673428" y="134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106535</xdr:rowOff>
    </xdr:from>
    <xdr:to>
      <xdr:col>10</xdr:col>
      <xdr:colOff>114300</xdr:colOff>
      <xdr:row>77</xdr:row>
      <xdr:rowOff>14884</xdr:rowOff>
    </xdr:to>
    <xdr:cxnSp macro="">
      <xdr:nvCxnSpPr>
        <xdr:cNvPr id="188" name="直線コネクタ 187"/>
        <xdr:cNvCxnSpPr/>
      </xdr:nvCxnSpPr>
      <xdr:spPr>
        <a:xfrm flipV="1">
          <a:off x="1130300" y="13136735"/>
          <a:ext cx="889000" cy="7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39160</xdr:rowOff>
    </xdr:from>
    <xdr:to>
      <xdr:col>24</xdr:col>
      <xdr:colOff>114300</xdr:colOff>
      <xdr:row>76</xdr:row>
      <xdr:rowOff>140760</xdr:rowOff>
    </xdr:to>
    <xdr:sp macro="" textlink="">
      <xdr:nvSpPr>
        <xdr:cNvPr id="198" name="楕円 197"/>
        <xdr:cNvSpPr/>
      </xdr:nvSpPr>
      <xdr:spPr>
        <a:xfrm>
          <a:off x="4584700" y="1306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62037</xdr:rowOff>
    </xdr:from>
    <xdr:ext cx="534377" cy="259045"/>
    <xdr:sp macro="" textlink="">
      <xdr:nvSpPr>
        <xdr:cNvPr id="199" name="維持補修費該当値テキスト"/>
        <xdr:cNvSpPr txBox="1"/>
      </xdr:nvSpPr>
      <xdr:spPr>
        <a:xfrm>
          <a:off x="4686300" y="1292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101549</xdr:rowOff>
    </xdr:from>
    <xdr:to>
      <xdr:col>20</xdr:col>
      <xdr:colOff>38100</xdr:colOff>
      <xdr:row>78</xdr:row>
      <xdr:rowOff>31699</xdr:rowOff>
    </xdr:to>
    <xdr:sp macro="" textlink="">
      <xdr:nvSpPr>
        <xdr:cNvPr id="200" name="楕円 199"/>
        <xdr:cNvSpPr/>
      </xdr:nvSpPr>
      <xdr:spPr>
        <a:xfrm>
          <a:off x="3746500" y="1330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48226</xdr:rowOff>
    </xdr:from>
    <xdr:ext cx="534377" cy="259045"/>
    <xdr:sp macro="" textlink="">
      <xdr:nvSpPr>
        <xdr:cNvPr id="201" name="テキスト ボックス 200"/>
        <xdr:cNvSpPr txBox="1"/>
      </xdr:nvSpPr>
      <xdr:spPr>
        <a:xfrm>
          <a:off x="3530111" y="1307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112427</xdr:rowOff>
    </xdr:from>
    <xdr:to>
      <xdr:col>15</xdr:col>
      <xdr:colOff>101600</xdr:colOff>
      <xdr:row>77</xdr:row>
      <xdr:rowOff>42577</xdr:rowOff>
    </xdr:to>
    <xdr:sp macro="" textlink="">
      <xdr:nvSpPr>
        <xdr:cNvPr id="202" name="楕円 201"/>
        <xdr:cNvSpPr/>
      </xdr:nvSpPr>
      <xdr:spPr>
        <a:xfrm>
          <a:off x="2857500" y="1314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59103</xdr:rowOff>
    </xdr:from>
    <xdr:ext cx="534377" cy="259045"/>
    <xdr:sp macro="" textlink="">
      <xdr:nvSpPr>
        <xdr:cNvPr id="203" name="テキスト ボックス 202"/>
        <xdr:cNvSpPr txBox="1"/>
      </xdr:nvSpPr>
      <xdr:spPr>
        <a:xfrm>
          <a:off x="2641111" y="1291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55735</xdr:rowOff>
    </xdr:from>
    <xdr:to>
      <xdr:col>10</xdr:col>
      <xdr:colOff>165100</xdr:colOff>
      <xdr:row>76</xdr:row>
      <xdr:rowOff>157335</xdr:rowOff>
    </xdr:to>
    <xdr:sp macro="" textlink="">
      <xdr:nvSpPr>
        <xdr:cNvPr id="204" name="楕円 203"/>
        <xdr:cNvSpPr/>
      </xdr:nvSpPr>
      <xdr:spPr>
        <a:xfrm>
          <a:off x="1968500" y="1308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2411</xdr:rowOff>
    </xdr:from>
    <xdr:ext cx="534377" cy="259045"/>
    <xdr:sp macro="" textlink="">
      <xdr:nvSpPr>
        <xdr:cNvPr id="205" name="テキスト ボックス 204"/>
        <xdr:cNvSpPr txBox="1"/>
      </xdr:nvSpPr>
      <xdr:spPr>
        <a:xfrm>
          <a:off x="1752111" y="1286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135534</xdr:rowOff>
    </xdr:from>
    <xdr:to>
      <xdr:col>6</xdr:col>
      <xdr:colOff>38100</xdr:colOff>
      <xdr:row>77</xdr:row>
      <xdr:rowOff>65684</xdr:rowOff>
    </xdr:to>
    <xdr:sp macro="" textlink="">
      <xdr:nvSpPr>
        <xdr:cNvPr id="206" name="楕円 205"/>
        <xdr:cNvSpPr/>
      </xdr:nvSpPr>
      <xdr:spPr>
        <a:xfrm>
          <a:off x="1079500" y="131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82211</xdr:rowOff>
    </xdr:from>
    <xdr:ext cx="534377" cy="259045"/>
    <xdr:sp macro="" textlink="">
      <xdr:nvSpPr>
        <xdr:cNvPr id="207" name="テキスト ボックス 206"/>
        <xdr:cNvSpPr txBox="1"/>
      </xdr:nvSpPr>
      <xdr:spPr>
        <a:xfrm>
          <a:off x="863111" y="1294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6135</xdr:rowOff>
    </xdr:from>
    <xdr:to>
      <xdr:col>24</xdr:col>
      <xdr:colOff>63500</xdr:colOff>
      <xdr:row>97</xdr:row>
      <xdr:rowOff>166039</xdr:rowOff>
    </xdr:to>
    <xdr:cxnSp macro="">
      <xdr:nvCxnSpPr>
        <xdr:cNvPr id="237" name="直線コネクタ 236"/>
        <xdr:cNvCxnSpPr/>
      </xdr:nvCxnSpPr>
      <xdr:spPr>
        <a:xfrm>
          <a:off x="3797300" y="16636785"/>
          <a:ext cx="838200" cy="15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6135</xdr:rowOff>
    </xdr:from>
    <xdr:to>
      <xdr:col>19</xdr:col>
      <xdr:colOff>177800</xdr:colOff>
      <xdr:row>97</xdr:row>
      <xdr:rowOff>22771</xdr:rowOff>
    </xdr:to>
    <xdr:cxnSp macro="">
      <xdr:nvCxnSpPr>
        <xdr:cNvPr id="240" name="直線コネクタ 239"/>
        <xdr:cNvCxnSpPr/>
      </xdr:nvCxnSpPr>
      <xdr:spPr>
        <a:xfrm flipV="1">
          <a:off x="2908300" y="16636785"/>
          <a:ext cx="889000" cy="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22771</xdr:rowOff>
    </xdr:from>
    <xdr:to>
      <xdr:col>15</xdr:col>
      <xdr:colOff>50800</xdr:colOff>
      <xdr:row>97</xdr:row>
      <xdr:rowOff>32169</xdr:rowOff>
    </xdr:to>
    <xdr:cxnSp macro="">
      <xdr:nvCxnSpPr>
        <xdr:cNvPr id="243" name="直線コネクタ 242"/>
        <xdr:cNvCxnSpPr/>
      </xdr:nvCxnSpPr>
      <xdr:spPr>
        <a:xfrm flipV="1">
          <a:off x="2019300" y="16653421"/>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153339</xdr:rowOff>
    </xdr:from>
    <xdr:to>
      <xdr:col>10</xdr:col>
      <xdr:colOff>114300</xdr:colOff>
      <xdr:row>97</xdr:row>
      <xdr:rowOff>32169</xdr:rowOff>
    </xdr:to>
    <xdr:cxnSp macro="">
      <xdr:nvCxnSpPr>
        <xdr:cNvPr id="246" name="直線コネクタ 245"/>
        <xdr:cNvCxnSpPr/>
      </xdr:nvCxnSpPr>
      <xdr:spPr>
        <a:xfrm>
          <a:off x="1130300" y="16612539"/>
          <a:ext cx="889000" cy="5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115239</xdr:rowOff>
    </xdr:from>
    <xdr:to>
      <xdr:col>24</xdr:col>
      <xdr:colOff>114300</xdr:colOff>
      <xdr:row>98</xdr:row>
      <xdr:rowOff>45389</xdr:rowOff>
    </xdr:to>
    <xdr:sp macro="" textlink="">
      <xdr:nvSpPr>
        <xdr:cNvPr id="256" name="楕円 255"/>
        <xdr:cNvSpPr/>
      </xdr:nvSpPr>
      <xdr:spPr>
        <a:xfrm>
          <a:off x="4584700" y="1674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93666</xdr:rowOff>
    </xdr:from>
    <xdr:ext cx="534377" cy="259045"/>
    <xdr:sp macro="" textlink="">
      <xdr:nvSpPr>
        <xdr:cNvPr id="257" name="扶助費該当値テキスト"/>
        <xdr:cNvSpPr txBox="1"/>
      </xdr:nvSpPr>
      <xdr:spPr>
        <a:xfrm>
          <a:off x="4686300" y="1672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126785</xdr:rowOff>
    </xdr:from>
    <xdr:to>
      <xdr:col>20</xdr:col>
      <xdr:colOff>38100</xdr:colOff>
      <xdr:row>97</xdr:row>
      <xdr:rowOff>56935</xdr:rowOff>
    </xdr:to>
    <xdr:sp macro="" textlink="">
      <xdr:nvSpPr>
        <xdr:cNvPr id="258" name="楕円 257"/>
        <xdr:cNvSpPr/>
      </xdr:nvSpPr>
      <xdr:spPr>
        <a:xfrm>
          <a:off x="3746500" y="165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48062</xdr:rowOff>
    </xdr:from>
    <xdr:ext cx="534377" cy="259045"/>
    <xdr:sp macro="" textlink="">
      <xdr:nvSpPr>
        <xdr:cNvPr id="259" name="テキスト ボックス 258"/>
        <xdr:cNvSpPr txBox="1"/>
      </xdr:nvSpPr>
      <xdr:spPr>
        <a:xfrm>
          <a:off x="3530111" y="166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143421</xdr:rowOff>
    </xdr:from>
    <xdr:to>
      <xdr:col>15</xdr:col>
      <xdr:colOff>101600</xdr:colOff>
      <xdr:row>97</xdr:row>
      <xdr:rowOff>73571</xdr:rowOff>
    </xdr:to>
    <xdr:sp macro="" textlink="">
      <xdr:nvSpPr>
        <xdr:cNvPr id="260" name="楕円 259"/>
        <xdr:cNvSpPr/>
      </xdr:nvSpPr>
      <xdr:spPr>
        <a:xfrm>
          <a:off x="2857500" y="166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64698</xdr:rowOff>
    </xdr:from>
    <xdr:ext cx="534377" cy="259045"/>
    <xdr:sp macro="" textlink="">
      <xdr:nvSpPr>
        <xdr:cNvPr id="261" name="テキスト ボックス 260"/>
        <xdr:cNvSpPr txBox="1"/>
      </xdr:nvSpPr>
      <xdr:spPr>
        <a:xfrm>
          <a:off x="2641111" y="1669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152819</xdr:rowOff>
    </xdr:from>
    <xdr:to>
      <xdr:col>10</xdr:col>
      <xdr:colOff>165100</xdr:colOff>
      <xdr:row>97</xdr:row>
      <xdr:rowOff>82969</xdr:rowOff>
    </xdr:to>
    <xdr:sp macro="" textlink="">
      <xdr:nvSpPr>
        <xdr:cNvPr id="262" name="楕円 261"/>
        <xdr:cNvSpPr/>
      </xdr:nvSpPr>
      <xdr:spPr>
        <a:xfrm>
          <a:off x="1968500" y="1661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74096</xdr:rowOff>
    </xdr:from>
    <xdr:ext cx="534377" cy="259045"/>
    <xdr:sp macro="" textlink="">
      <xdr:nvSpPr>
        <xdr:cNvPr id="263" name="テキスト ボックス 262"/>
        <xdr:cNvSpPr txBox="1"/>
      </xdr:nvSpPr>
      <xdr:spPr>
        <a:xfrm>
          <a:off x="1752111" y="1670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102539</xdr:rowOff>
    </xdr:from>
    <xdr:to>
      <xdr:col>6</xdr:col>
      <xdr:colOff>38100</xdr:colOff>
      <xdr:row>97</xdr:row>
      <xdr:rowOff>32689</xdr:rowOff>
    </xdr:to>
    <xdr:sp macro="" textlink="">
      <xdr:nvSpPr>
        <xdr:cNvPr id="264" name="楕円 263"/>
        <xdr:cNvSpPr/>
      </xdr:nvSpPr>
      <xdr:spPr>
        <a:xfrm>
          <a:off x="1079500" y="1656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23816</xdr:rowOff>
    </xdr:from>
    <xdr:ext cx="534377" cy="259045"/>
    <xdr:sp macro="" textlink="">
      <xdr:nvSpPr>
        <xdr:cNvPr id="265" name="テキスト ボックス 264"/>
        <xdr:cNvSpPr txBox="1"/>
      </xdr:nvSpPr>
      <xdr:spPr>
        <a:xfrm>
          <a:off x="863111" y="166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103454</xdr:rowOff>
    </xdr:from>
    <xdr:to>
      <xdr:col>55</xdr:col>
      <xdr:colOff>0</xdr:colOff>
      <xdr:row>36</xdr:row>
      <xdr:rowOff>101759</xdr:rowOff>
    </xdr:to>
    <xdr:cxnSp macro="">
      <xdr:nvCxnSpPr>
        <xdr:cNvPr id="296" name="直線コネクタ 295"/>
        <xdr:cNvCxnSpPr/>
      </xdr:nvCxnSpPr>
      <xdr:spPr>
        <a:xfrm flipV="1">
          <a:off x="9639300" y="5761304"/>
          <a:ext cx="838200" cy="5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101759</xdr:rowOff>
    </xdr:from>
    <xdr:to>
      <xdr:col>50</xdr:col>
      <xdr:colOff>114300</xdr:colOff>
      <xdr:row>37</xdr:row>
      <xdr:rowOff>83020</xdr:rowOff>
    </xdr:to>
    <xdr:cxnSp macro="">
      <xdr:nvCxnSpPr>
        <xdr:cNvPr id="299" name="直線コネクタ 298"/>
        <xdr:cNvCxnSpPr/>
      </xdr:nvCxnSpPr>
      <xdr:spPr>
        <a:xfrm flipV="1">
          <a:off x="8750300" y="6273959"/>
          <a:ext cx="889000" cy="15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62812</xdr:rowOff>
    </xdr:from>
    <xdr:to>
      <xdr:col>45</xdr:col>
      <xdr:colOff>177800</xdr:colOff>
      <xdr:row>37</xdr:row>
      <xdr:rowOff>83020</xdr:rowOff>
    </xdr:to>
    <xdr:cxnSp macro="">
      <xdr:nvCxnSpPr>
        <xdr:cNvPr id="302" name="直線コネクタ 301"/>
        <xdr:cNvCxnSpPr/>
      </xdr:nvCxnSpPr>
      <xdr:spPr>
        <a:xfrm>
          <a:off x="7861300" y="6406462"/>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62812</xdr:rowOff>
    </xdr:from>
    <xdr:to>
      <xdr:col>41</xdr:col>
      <xdr:colOff>50800</xdr:colOff>
      <xdr:row>37</xdr:row>
      <xdr:rowOff>151150</xdr:rowOff>
    </xdr:to>
    <xdr:cxnSp macro="">
      <xdr:nvCxnSpPr>
        <xdr:cNvPr id="305" name="直線コネクタ 304"/>
        <xdr:cNvCxnSpPr/>
      </xdr:nvCxnSpPr>
      <xdr:spPr>
        <a:xfrm flipV="1">
          <a:off x="6972300" y="6406462"/>
          <a:ext cx="889000" cy="8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52654</xdr:rowOff>
    </xdr:from>
    <xdr:to>
      <xdr:col>55</xdr:col>
      <xdr:colOff>50800</xdr:colOff>
      <xdr:row>33</xdr:row>
      <xdr:rowOff>154254</xdr:rowOff>
    </xdr:to>
    <xdr:sp macro="" textlink="">
      <xdr:nvSpPr>
        <xdr:cNvPr id="315" name="楕円 314"/>
        <xdr:cNvSpPr/>
      </xdr:nvSpPr>
      <xdr:spPr>
        <a:xfrm>
          <a:off x="10426700" y="57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75531</xdr:rowOff>
    </xdr:from>
    <xdr:ext cx="599010" cy="259045"/>
    <xdr:sp macro="" textlink="">
      <xdr:nvSpPr>
        <xdr:cNvPr id="316" name="補助費等該当値テキスト"/>
        <xdr:cNvSpPr txBox="1"/>
      </xdr:nvSpPr>
      <xdr:spPr>
        <a:xfrm>
          <a:off x="10528300" y="556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50959</xdr:rowOff>
    </xdr:from>
    <xdr:to>
      <xdr:col>50</xdr:col>
      <xdr:colOff>165100</xdr:colOff>
      <xdr:row>36</xdr:row>
      <xdr:rowOff>152559</xdr:rowOff>
    </xdr:to>
    <xdr:sp macro="" textlink="">
      <xdr:nvSpPr>
        <xdr:cNvPr id="317" name="楕円 316"/>
        <xdr:cNvSpPr/>
      </xdr:nvSpPr>
      <xdr:spPr>
        <a:xfrm>
          <a:off x="9588500" y="622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169086</xdr:rowOff>
    </xdr:from>
    <xdr:ext cx="599010" cy="259045"/>
    <xdr:sp macro="" textlink="">
      <xdr:nvSpPr>
        <xdr:cNvPr id="318" name="テキスト ボックス 317"/>
        <xdr:cNvSpPr txBox="1"/>
      </xdr:nvSpPr>
      <xdr:spPr>
        <a:xfrm>
          <a:off x="9339795" y="5998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32220</xdr:rowOff>
    </xdr:from>
    <xdr:to>
      <xdr:col>46</xdr:col>
      <xdr:colOff>38100</xdr:colOff>
      <xdr:row>37</xdr:row>
      <xdr:rowOff>133820</xdr:rowOff>
    </xdr:to>
    <xdr:sp macro="" textlink="">
      <xdr:nvSpPr>
        <xdr:cNvPr id="319" name="楕円 318"/>
        <xdr:cNvSpPr/>
      </xdr:nvSpPr>
      <xdr:spPr>
        <a:xfrm>
          <a:off x="8699500" y="63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150347</xdr:rowOff>
    </xdr:from>
    <xdr:ext cx="599010" cy="259045"/>
    <xdr:sp macro="" textlink="">
      <xdr:nvSpPr>
        <xdr:cNvPr id="320" name="テキスト ボックス 319"/>
        <xdr:cNvSpPr txBox="1"/>
      </xdr:nvSpPr>
      <xdr:spPr>
        <a:xfrm>
          <a:off x="8450795" y="61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12012</xdr:rowOff>
    </xdr:from>
    <xdr:to>
      <xdr:col>41</xdr:col>
      <xdr:colOff>101600</xdr:colOff>
      <xdr:row>37</xdr:row>
      <xdr:rowOff>113612</xdr:rowOff>
    </xdr:to>
    <xdr:sp macro="" textlink="">
      <xdr:nvSpPr>
        <xdr:cNvPr id="321" name="楕円 320"/>
        <xdr:cNvSpPr/>
      </xdr:nvSpPr>
      <xdr:spPr>
        <a:xfrm>
          <a:off x="7810500" y="635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130139</xdr:rowOff>
    </xdr:from>
    <xdr:ext cx="599010" cy="259045"/>
    <xdr:sp macro="" textlink="">
      <xdr:nvSpPr>
        <xdr:cNvPr id="322" name="テキスト ボックス 321"/>
        <xdr:cNvSpPr txBox="1"/>
      </xdr:nvSpPr>
      <xdr:spPr>
        <a:xfrm>
          <a:off x="7561795" y="613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100350</xdr:rowOff>
    </xdr:from>
    <xdr:to>
      <xdr:col>36</xdr:col>
      <xdr:colOff>165100</xdr:colOff>
      <xdr:row>38</xdr:row>
      <xdr:rowOff>30500</xdr:rowOff>
    </xdr:to>
    <xdr:sp macro="" textlink="">
      <xdr:nvSpPr>
        <xdr:cNvPr id="323" name="楕円 322"/>
        <xdr:cNvSpPr/>
      </xdr:nvSpPr>
      <xdr:spPr>
        <a:xfrm>
          <a:off x="6921500" y="64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47027</xdr:rowOff>
    </xdr:from>
    <xdr:ext cx="534377" cy="259045"/>
    <xdr:sp macro="" textlink="">
      <xdr:nvSpPr>
        <xdr:cNvPr id="324" name="テキスト ボックス 323"/>
        <xdr:cNvSpPr txBox="1"/>
      </xdr:nvSpPr>
      <xdr:spPr>
        <a:xfrm>
          <a:off x="6705111" y="621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170209</xdr:rowOff>
    </xdr:from>
    <xdr:to>
      <xdr:col>55</xdr:col>
      <xdr:colOff>0</xdr:colOff>
      <xdr:row>55</xdr:row>
      <xdr:rowOff>35294</xdr:rowOff>
    </xdr:to>
    <xdr:cxnSp macro="">
      <xdr:nvCxnSpPr>
        <xdr:cNvPr id="351" name="直線コネクタ 350"/>
        <xdr:cNvCxnSpPr/>
      </xdr:nvCxnSpPr>
      <xdr:spPr>
        <a:xfrm>
          <a:off x="9639300" y="9428509"/>
          <a:ext cx="838200" cy="3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170209</xdr:rowOff>
    </xdr:from>
    <xdr:to>
      <xdr:col>50</xdr:col>
      <xdr:colOff>114300</xdr:colOff>
      <xdr:row>56</xdr:row>
      <xdr:rowOff>31166</xdr:rowOff>
    </xdr:to>
    <xdr:cxnSp macro="">
      <xdr:nvCxnSpPr>
        <xdr:cNvPr id="354" name="直線コネクタ 353"/>
        <xdr:cNvCxnSpPr/>
      </xdr:nvCxnSpPr>
      <xdr:spPr>
        <a:xfrm flipV="1">
          <a:off x="8750300" y="9428509"/>
          <a:ext cx="889000" cy="20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31166</xdr:rowOff>
    </xdr:from>
    <xdr:to>
      <xdr:col>45</xdr:col>
      <xdr:colOff>177800</xdr:colOff>
      <xdr:row>56</xdr:row>
      <xdr:rowOff>112035</xdr:rowOff>
    </xdr:to>
    <xdr:cxnSp macro="">
      <xdr:nvCxnSpPr>
        <xdr:cNvPr id="357" name="直線コネクタ 356"/>
        <xdr:cNvCxnSpPr/>
      </xdr:nvCxnSpPr>
      <xdr:spPr>
        <a:xfrm flipV="1">
          <a:off x="7861300" y="9632366"/>
          <a:ext cx="889000" cy="8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112035</xdr:rowOff>
    </xdr:from>
    <xdr:to>
      <xdr:col>41</xdr:col>
      <xdr:colOff>50800</xdr:colOff>
      <xdr:row>56</xdr:row>
      <xdr:rowOff>122084</xdr:rowOff>
    </xdr:to>
    <xdr:cxnSp macro="">
      <xdr:nvCxnSpPr>
        <xdr:cNvPr id="360" name="直線コネクタ 359"/>
        <xdr:cNvCxnSpPr/>
      </xdr:nvCxnSpPr>
      <xdr:spPr>
        <a:xfrm flipV="1">
          <a:off x="6972300" y="9713235"/>
          <a:ext cx="889000" cy="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155944</xdr:rowOff>
    </xdr:from>
    <xdr:to>
      <xdr:col>55</xdr:col>
      <xdr:colOff>50800</xdr:colOff>
      <xdr:row>55</xdr:row>
      <xdr:rowOff>86094</xdr:rowOff>
    </xdr:to>
    <xdr:sp macro="" textlink="">
      <xdr:nvSpPr>
        <xdr:cNvPr id="370" name="楕円 369"/>
        <xdr:cNvSpPr/>
      </xdr:nvSpPr>
      <xdr:spPr>
        <a:xfrm>
          <a:off x="10426700" y="94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7371</xdr:rowOff>
    </xdr:from>
    <xdr:ext cx="599010" cy="259045"/>
    <xdr:sp macro="" textlink="">
      <xdr:nvSpPr>
        <xdr:cNvPr id="371" name="普通建設事業費該当値テキスト"/>
        <xdr:cNvSpPr txBox="1"/>
      </xdr:nvSpPr>
      <xdr:spPr>
        <a:xfrm>
          <a:off x="10528300" y="926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119409</xdr:rowOff>
    </xdr:from>
    <xdr:to>
      <xdr:col>50</xdr:col>
      <xdr:colOff>165100</xdr:colOff>
      <xdr:row>55</xdr:row>
      <xdr:rowOff>49559</xdr:rowOff>
    </xdr:to>
    <xdr:sp macro="" textlink="">
      <xdr:nvSpPr>
        <xdr:cNvPr id="372" name="楕円 371"/>
        <xdr:cNvSpPr/>
      </xdr:nvSpPr>
      <xdr:spPr>
        <a:xfrm>
          <a:off x="9588500" y="937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66086</xdr:rowOff>
    </xdr:from>
    <xdr:ext cx="599010" cy="259045"/>
    <xdr:sp macro="" textlink="">
      <xdr:nvSpPr>
        <xdr:cNvPr id="373" name="テキスト ボックス 372"/>
        <xdr:cNvSpPr txBox="1"/>
      </xdr:nvSpPr>
      <xdr:spPr>
        <a:xfrm>
          <a:off x="9339795" y="915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151816</xdr:rowOff>
    </xdr:from>
    <xdr:to>
      <xdr:col>46</xdr:col>
      <xdr:colOff>38100</xdr:colOff>
      <xdr:row>56</xdr:row>
      <xdr:rowOff>81966</xdr:rowOff>
    </xdr:to>
    <xdr:sp macro="" textlink="">
      <xdr:nvSpPr>
        <xdr:cNvPr id="374" name="楕円 373"/>
        <xdr:cNvSpPr/>
      </xdr:nvSpPr>
      <xdr:spPr>
        <a:xfrm>
          <a:off x="8699500" y="95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98493</xdr:rowOff>
    </xdr:from>
    <xdr:ext cx="534377" cy="259045"/>
    <xdr:sp macro="" textlink="">
      <xdr:nvSpPr>
        <xdr:cNvPr id="375" name="テキスト ボックス 374"/>
        <xdr:cNvSpPr txBox="1"/>
      </xdr:nvSpPr>
      <xdr:spPr>
        <a:xfrm>
          <a:off x="8483111" y="93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61235</xdr:rowOff>
    </xdr:from>
    <xdr:to>
      <xdr:col>41</xdr:col>
      <xdr:colOff>101600</xdr:colOff>
      <xdr:row>56</xdr:row>
      <xdr:rowOff>162835</xdr:rowOff>
    </xdr:to>
    <xdr:sp macro="" textlink="">
      <xdr:nvSpPr>
        <xdr:cNvPr id="376" name="楕円 375"/>
        <xdr:cNvSpPr/>
      </xdr:nvSpPr>
      <xdr:spPr>
        <a:xfrm>
          <a:off x="7810500" y="966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153962</xdr:rowOff>
    </xdr:from>
    <xdr:ext cx="534377" cy="259045"/>
    <xdr:sp macro="" textlink="">
      <xdr:nvSpPr>
        <xdr:cNvPr id="377" name="テキスト ボックス 376"/>
        <xdr:cNvSpPr txBox="1"/>
      </xdr:nvSpPr>
      <xdr:spPr>
        <a:xfrm>
          <a:off x="7594111" y="975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71284</xdr:rowOff>
    </xdr:from>
    <xdr:to>
      <xdr:col>36</xdr:col>
      <xdr:colOff>165100</xdr:colOff>
      <xdr:row>57</xdr:row>
      <xdr:rowOff>1434</xdr:rowOff>
    </xdr:to>
    <xdr:sp macro="" textlink="">
      <xdr:nvSpPr>
        <xdr:cNvPr id="378" name="楕円 377"/>
        <xdr:cNvSpPr/>
      </xdr:nvSpPr>
      <xdr:spPr>
        <a:xfrm>
          <a:off x="6921500" y="967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164011</xdr:rowOff>
    </xdr:from>
    <xdr:ext cx="534377" cy="259045"/>
    <xdr:sp macro="" textlink="">
      <xdr:nvSpPr>
        <xdr:cNvPr id="379" name="テキスト ボックス 378"/>
        <xdr:cNvSpPr txBox="1"/>
      </xdr:nvSpPr>
      <xdr:spPr>
        <a:xfrm>
          <a:off x="6705111" y="976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49659</xdr:rowOff>
    </xdr:from>
    <xdr:to>
      <xdr:col>55</xdr:col>
      <xdr:colOff>0</xdr:colOff>
      <xdr:row>78</xdr:row>
      <xdr:rowOff>2896</xdr:rowOff>
    </xdr:to>
    <xdr:cxnSp macro="">
      <xdr:nvCxnSpPr>
        <xdr:cNvPr id="406" name="直線コネクタ 405"/>
        <xdr:cNvCxnSpPr/>
      </xdr:nvCxnSpPr>
      <xdr:spPr>
        <a:xfrm>
          <a:off x="9639300" y="12908409"/>
          <a:ext cx="838200" cy="46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49659</xdr:rowOff>
    </xdr:from>
    <xdr:to>
      <xdr:col>50</xdr:col>
      <xdr:colOff>114300</xdr:colOff>
      <xdr:row>78</xdr:row>
      <xdr:rowOff>71065</xdr:rowOff>
    </xdr:to>
    <xdr:cxnSp macro="">
      <xdr:nvCxnSpPr>
        <xdr:cNvPr id="409" name="直線コネクタ 408"/>
        <xdr:cNvCxnSpPr/>
      </xdr:nvCxnSpPr>
      <xdr:spPr>
        <a:xfrm flipV="1">
          <a:off x="8750300" y="12908409"/>
          <a:ext cx="889000" cy="53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132201</xdr:rowOff>
    </xdr:from>
    <xdr:to>
      <xdr:col>45</xdr:col>
      <xdr:colOff>177800</xdr:colOff>
      <xdr:row>78</xdr:row>
      <xdr:rowOff>71065</xdr:rowOff>
    </xdr:to>
    <xdr:cxnSp macro="">
      <xdr:nvCxnSpPr>
        <xdr:cNvPr id="412" name="直線コネクタ 411"/>
        <xdr:cNvCxnSpPr/>
      </xdr:nvCxnSpPr>
      <xdr:spPr>
        <a:xfrm>
          <a:off x="7861300" y="13333851"/>
          <a:ext cx="889000" cy="11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12233</xdr:rowOff>
    </xdr:from>
    <xdr:to>
      <xdr:col>41</xdr:col>
      <xdr:colOff>50800</xdr:colOff>
      <xdr:row>77</xdr:row>
      <xdr:rowOff>132201</xdr:rowOff>
    </xdr:to>
    <xdr:cxnSp macro="">
      <xdr:nvCxnSpPr>
        <xdr:cNvPr id="415" name="直線コネクタ 414"/>
        <xdr:cNvCxnSpPr/>
      </xdr:nvCxnSpPr>
      <xdr:spPr>
        <a:xfrm>
          <a:off x="6972300" y="13213883"/>
          <a:ext cx="889000" cy="11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123546</xdr:rowOff>
    </xdr:from>
    <xdr:to>
      <xdr:col>55</xdr:col>
      <xdr:colOff>50800</xdr:colOff>
      <xdr:row>78</xdr:row>
      <xdr:rowOff>53696</xdr:rowOff>
    </xdr:to>
    <xdr:sp macro="" textlink="">
      <xdr:nvSpPr>
        <xdr:cNvPr id="425" name="楕円 424"/>
        <xdr:cNvSpPr/>
      </xdr:nvSpPr>
      <xdr:spPr>
        <a:xfrm>
          <a:off x="10426700" y="133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101973</xdr:rowOff>
    </xdr:from>
    <xdr:ext cx="534377" cy="259045"/>
    <xdr:sp macro="" textlink="">
      <xdr:nvSpPr>
        <xdr:cNvPr id="426" name="普通建設事業費 （ うち新規整備　）該当値テキスト"/>
        <xdr:cNvSpPr txBox="1"/>
      </xdr:nvSpPr>
      <xdr:spPr>
        <a:xfrm>
          <a:off x="10528300" y="1330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170309</xdr:rowOff>
    </xdr:from>
    <xdr:to>
      <xdr:col>50</xdr:col>
      <xdr:colOff>165100</xdr:colOff>
      <xdr:row>75</xdr:row>
      <xdr:rowOff>100459</xdr:rowOff>
    </xdr:to>
    <xdr:sp macro="" textlink="">
      <xdr:nvSpPr>
        <xdr:cNvPr id="427" name="楕円 426"/>
        <xdr:cNvSpPr/>
      </xdr:nvSpPr>
      <xdr:spPr>
        <a:xfrm>
          <a:off x="9588500" y="1285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116986</xdr:rowOff>
    </xdr:from>
    <xdr:ext cx="534377" cy="259045"/>
    <xdr:sp macro="" textlink="">
      <xdr:nvSpPr>
        <xdr:cNvPr id="428" name="テキスト ボックス 427"/>
        <xdr:cNvSpPr txBox="1"/>
      </xdr:nvSpPr>
      <xdr:spPr>
        <a:xfrm>
          <a:off x="9372111" y="1263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20265</xdr:rowOff>
    </xdr:from>
    <xdr:to>
      <xdr:col>46</xdr:col>
      <xdr:colOff>38100</xdr:colOff>
      <xdr:row>78</xdr:row>
      <xdr:rowOff>121865</xdr:rowOff>
    </xdr:to>
    <xdr:sp macro="" textlink="">
      <xdr:nvSpPr>
        <xdr:cNvPr id="429" name="楕円 428"/>
        <xdr:cNvSpPr/>
      </xdr:nvSpPr>
      <xdr:spPr>
        <a:xfrm>
          <a:off x="8699500" y="133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112992</xdr:rowOff>
    </xdr:from>
    <xdr:ext cx="469744" cy="259045"/>
    <xdr:sp macro="" textlink="">
      <xdr:nvSpPr>
        <xdr:cNvPr id="430" name="テキスト ボックス 429"/>
        <xdr:cNvSpPr txBox="1"/>
      </xdr:nvSpPr>
      <xdr:spPr>
        <a:xfrm>
          <a:off x="8515428" y="1348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81401</xdr:rowOff>
    </xdr:from>
    <xdr:to>
      <xdr:col>41</xdr:col>
      <xdr:colOff>101600</xdr:colOff>
      <xdr:row>78</xdr:row>
      <xdr:rowOff>11551</xdr:rowOff>
    </xdr:to>
    <xdr:sp macro="" textlink="">
      <xdr:nvSpPr>
        <xdr:cNvPr id="431" name="楕円 430"/>
        <xdr:cNvSpPr/>
      </xdr:nvSpPr>
      <xdr:spPr>
        <a:xfrm>
          <a:off x="7810500" y="1328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2678</xdr:rowOff>
    </xdr:from>
    <xdr:ext cx="534377" cy="259045"/>
    <xdr:sp macro="" textlink="">
      <xdr:nvSpPr>
        <xdr:cNvPr id="432" name="テキスト ボックス 431"/>
        <xdr:cNvSpPr txBox="1"/>
      </xdr:nvSpPr>
      <xdr:spPr>
        <a:xfrm>
          <a:off x="7594111" y="1337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132883</xdr:rowOff>
    </xdr:from>
    <xdr:to>
      <xdr:col>36</xdr:col>
      <xdr:colOff>165100</xdr:colOff>
      <xdr:row>77</xdr:row>
      <xdr:rowOff>63033</xdr:rowOff>
    </xdr:to>
    <xdr:sp macro="" textlink="">
      <xdr:nvSpPr>
        <xdr:cNvPr id="433" name="楕円 432"/>
        <xdr:cNvSpPr/>
      </xdr:nvSpPr>
      <xdr:spPr>
        <a:xfrm>
          <a:off x="6921500" y="1316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79560</xdr:rowOff>
    </xdr:from>
    <xdr:ext cx="534377" cy="259045"/>
    <xdr:sp macro="" textlink="">
      <xdr:nvSpPr>
        <xdr:cNvPr id="434" name="テキスト ボックス 433"/>
        <xdr:cNvSpPr txBox="1"/>
      </xdr:nvSpPr>
      <xdr:spPr>
        <a:xfrm>
          <a:off x="6705111" y="1293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123741</xdr:rowOff>
    </xdr:from>
    <xdr:to>
      <xdr:col>55</xdr:col>
      <xdr:colOff>0</xdr:colOff>
      <xdr:row>95</xdr:row>
      <xdr:rowOff>142019</xdr:rowOff>
    </xdr:to>
    <xdr:cxnSp macro="">
      <xdr:nvCxnSpPr>
        <xdr:cNvPr id="465" name="直線コネクタ 464"/>
        <xdr:cNvCxnSpPr/>
      </xdr:nvCxnSpPr>
      <xdr:spPr>
        <a:xfrm flipV="1">
          <a:off x="9639300" y="15897141"/>
          <a:ext cx="838200" cy="53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56130</xdr:rowOff>
    </xdr:from>
    <xdr:to>
      <xdr:col>50</xdr:col>
      <xdr:colOff>114300</xdr:colOff>
      <xdr:row>95</xdr:row>
      <xdr:rowOff>142019</xdr:rowOff>
    </xdr:to>
    <xdr:cxnSp macro="">
      <xdr:nvCxnSpPr>
        <xdr:cNvPr id="468" name="直線コネクタ 467"/>
        <xdr:cNvCxnSpPr/>
      </xdr:nvCxnSpPr>
      <xdr:spPr>
        <a:xfrm>
          <a:off x="8750300" y="16343880"/>
          <a:ext cx="889000" cy="8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56130</xdr:rowOff>
    </xdr:from>
    <xdr:to>
      <xdr:col>45</xdr:col>
      <xdr:colOff>177800</xdr:colOff>
      <xdr:row>97</xdr:row>
      <xdr:rowOff>84269</xdr:rowOff>
    </xdr:to>
    <xdr:cxnSp macro="">
      <xdr:nvCxnSpPr>
        <xdr:cNvPr id="471" name="直線コネクタ 470"/>
        <xdr:cNvCxnSpPr/>
      </xdr:nvCxnSpPr>
      <xdr:spPr>
        <a:xfrm flipV="1">
          <a:off x="7861300" y="16343880"/>
          <a:ext cx="889000" cy="37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84269</xdr:rowOff>
    </xdr:from>
    <xdr:to>
      <xdr:col>41</xdr:col>
      <xdr:colOff>50800</xdr:colOff>
      <xdr:row>98</xdr:row>
      <xdr:rowOff>159327</xdr:rowOff>
    </xdr:to>
    <xdr:cxnSp macro="">
      <xdr:nvCxnSpPr>
        <xdr:cNvPr id="474" name="直線コネクタ 473"/>
        <xdr:cNvCxnSpPr/>
      </xdr:nvCxnSpPr>
      <xdr:spPr>
        <a:xfrm flipV="1">
          <a:off x="6972300" y="16714919"/>
          <a:ext cx="889000" cy="24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72941</xdr:rowOff>
    </xdr:from>
    <xdr:to>
      <xdr:col>55</xdr:col>
      <xdr:colOff>50800</xdr:colOff>
      <xdr:row>93</xdr:row>
      <xdr:rowOff>3091</xdr:rowOff>
    </xdr:to>
    <xdr:sp macro="" textlink="">
      <xdr:nvSpPr>
        <xdr:cNvPr id="484" name="楕円 483"/>
        <xdr:cNvSpPr/>
      </xdr:nvSpPr>
      <xdr:spPr>
        <a:xfrm>
          <a:off x="10426700" y="1584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95818</xdr:rowOff>
    </xdr:from>
    <xdr:ext cx="599010" cy="259045"/>
    <xdr:sp macro="" textlink="">
      <xdr:nvSpPr>
        <xdr:cNvPr id="485" name="普通建設事業費 （ うち更新整備　）該当値テキスト"/>
        <xdr:cNvSpPr txBox="1"/>
      </xdr:nvSpPr>
      <xdr:spPr>
        <a:xfrm>
          <a:off x="10528300" y="1569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91219</xdr:rowOff>
    </xdr:from>
    <xdr:to>
      <xdr:col>50</xdr:col>
      <xdr:colOff>165100</xdr:colOff>
      <xdr:row>96</xdr:row>
      <xdr:rowOff>21369</xdr:rowOff>
    </xdr:to>
    <xdr:sp macro="" textlink="">
      <xdr:nvSpPr>
        <xdr:cNvPr id="486" name="楕円 485"/>
        <xdr:cNvSpPr/>
      </xdr:nvSpPr>
      <xdr:spPr>
        <a:xfrm>
          <a:off x="9588500" y="1637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37896</xdr:rowOff>
    </xdr:from>
    <xdr:ext cx="534377" cy="259045"/>
    <xdr:sp macro="" textlink="">
      <xdr:nvSpPr>
        <xdr:cNvPr id="487" name="テキスト ボックス 486"/>
        <xdr:cNvSpPr txBox="1"/>
      </xdr:nvSpPr>
      <xdr:spPr>
        <a:xfrm>
          <a:off x="9372111" y="1615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5330</xdr:rowOff>
    </xdr:from>
    <xdr:to>
      <xdr:col>46</xdr:col>
      <xdr:colOff>38100</xdr:colOff>
      <xdr:row>95</xdr:row>
      <xdr:rowOff>106930</xdr:rowOff>
    </xdr:to>
    <xdr:sp macro="" textlink="">
      <xdr:nvSpPr>
        <xdr:cNvPr id="488" name="楕円 487"/>
        <xdr:cNvSpPr/>
      </xdr:nvSpPr>
      <xdr:spPr>
        <a:xfrm>
          <a:off x="8699500" y="162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123457</xdr:rowOff>
    </xdr:from>
    <xdr:ext cx="534377" cy="259045"/>
    <xdr:sp macro="" textlink="">
      <xdr:nvSpPr>
        <xdr:cNvPr id="489" name="テキスト ボックス 488"/>
        <xdr:cNvSpPr txBox="1"/>
      </xdr:nvSpPr>
      <xdr:spPr>
        <a:xfrm>
          <a:off x="8483111" y="1606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33469</xdr:rowOff>
    </xdr:from>
    <xdr:to>
      <xdr:col>41</xdr:col>
      <xdr:colOff>101600</xdr:colOff>
      <xdr:row>97</xdr:row>
      <xdr:rowOff>135069</xdr:rowOff>
    </xdr:to>
    <xdr:sp macro="" textlink="">
      <xdr:nvSpPr>
        <xdr:cNvPr id="490" name="楕円 489"/>
        <xdr:cNvSpPr/>
      </xdr:nvSpPr>
      <xdr:spPr>
        <a:xfrm>
          <a:off x="7810500" y="1666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126196</xdr:rowOff>
    </xdr:from>
    <xdr:ext cx="534377" cy="259045"/>
    <xdr:sp macro="" textlink="">
      <xdr:nvSpPr>
        <xdr:cNvPr id="491" name="テキスト ボックス 490"/>
        <xdr:cNvSpPr txBox="1"/>
      </xdr:nvSpPr>
      <xdr:spPr>
        <a:xfrm>
          <a:off x="7594111" y="1675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108527</xdr:rowOff>
    </xdr:from>
    <xdr:to>
      <xdr:col>36</xdr:col>
      <xdr:colOff>165100</xdr:colOff>
      <xdr:row>99</xdr:row>
      <xdr:rowOff>38677</xdr:rowOff>
    </xdr:to>
    <xdr:sp macro="" textlink="">
      <xdr:nvSpPr>
        <xdr:cNvPr id="492" name="楕円 491"/>
        <xdr:cNvSpPr/>
      </xdr:nvSpPr>
      <xdr:spPr>
        <a:xfrm>
          <a:off x="6921500" y="1691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29804</xdr:rowOff>
    </xdr:from>
    <xdr:ext cx="534377" cy="259045"/>
    <xdr:sp macro="" textlink="">
      <xdr:nvSpPr>
        <xdr:cNvPr id="493" name="テキスト ボックス 492"/>
        <xdr:cNvSpPr txBox="1"/>
      </xdr:nvSpPr>
      <xdr:spPr>
        <a:xfrm>
          <a:off x="6705111" y="1700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37782</xdr:rowOff>
    </xdr:from>
    <xdr:to>
      <xdr:col>85</xdr:col>
      <xdr:colOff>127000</xdr:colOff>
      <xdr:row>39</xdr:row>
      <xdr:rowOff>40640</xdr:rowOff>
    </xdr:to>
    <xdr:cxnSp macro="">
      <xdr:nvCxnSpPr>
        <xdr:cNvPr id="522" name="直線コネクタ 521"/>
        <xdr:cNvCxnSpPr/>
      </xdr:nvCxnSpPr>
      <xdr:spPr>
        <a:xfrm>
          <a:off x="15481300" y="6724332"/>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90412</xdr:rowOff>
    </xdr:from>
    <xdr:to>
      <xdr:col>81</xdr:col>
      <xdr:colOff>50800</xdr:colOff>
      <xdr:row>39</xdr:row>
      <xdr:rowOff>37782</xdr:rowOff>
    </xdr:to>
    <xdr:cxnSp macro="">
      <xdr:nvCxnSpPr>
        <xdr:cNvPr id="525" name="直線コネクタ 524"/>
        <xdr:cNvCxnSpPr/>
      </xdr:nvCxnSpPr>
      <xdr:spPr>
        <a:xfrm>
          <a:off x="14592300" y="6605512"/>
          <a:ext cx="889000" cy="11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90412</xdr:rowOff>
    </xdr:from>
    <xdr:to>
      <xdr:col>76</xdr:col>
      <xdr:colOff>114300</xdr:colOff>
      <xdr:row>38</xdr:row>
      <xdr:rowOff>114986</xdr:rowOff>
    </xdr:to>
    <xdr:cxnSp macro="">
      <xdr:nvCxnSpPr>
        <xdr:cNvPr id="528" name="直線コネクタ 527"/>
        <xdr:cNvCxnSpPr/>
      </xdr:nvCxnSpPr>
      <xdr:spPr>
        <a:xfrm flipV="1">
          <a:off x="13703300" y="6605512"/>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114986</xdr:rowOff>
    </xdr:from>
    <xdr:to>
      <xdr:col>71</xdr:col>
      <xdr:colOff>177800</xdr:colOff>
      <xdr:row>39</xdr:row>
      <xdr:rowOff>40487</xdr:rowOff>
    </xdr:to>
    <xdr:cxnSp macro="">
      <xdr:nvCxnSpPr>
        <xdr:cNvPr id="531" name="直線コネクタ 530"/>
        <xdr:cNvCxnSpPr/>
      </xdr:nvCxnSpPr>
      <xdr:spPr>
        <a:xfrm flipV="1">
          <a:off x="12814300" y="6630086"/>
          <a:ext cx="889000" cy="9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18622</xdr:rowOff>
    </xdr:from>
    <xdr:ext cx="469744" cy="259045"/>
    <xdr:sp macro="" textlink="">
      <xdr:nvSpPr>
        <xdr:cNvPr id="533" name="テキスト ボックス 532"/>
        <xdr:cNvSpPr txBox="1"/>
      </xdr:nvSpPr>
      <xdr:spPr>
        <a:xfrm>
          <a:off x="13468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161290</xdr:rowOff>
    </xdr:from>
    <xdr:to>
      <xdr:col>85</xdr:col>
      <xdr:colOff>177800</xdr:colOff>
      <xdr:row>39</xdr:row>
      <xdr:rowOff>91440</xdr:rowOff>
    </xdr:to>
    <xdr:sp macro="" textlink="">
      <xdr:nvSpPr>
        <xdr:cNvPr id="541" name="楕円 540"/>
        <xdr:cNvSpPr/>
      </xdr:nvSpPr>
      <xdr:spPr>
        <a:xfrm>
          <a:off x="162687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76217</xdr:rowOff>
    </xdr:from>
    <xdr:ext cx="378565" cy="259045"/>
    <xdr:sp macro="" textlink="">
      <xdr:nvSpPr>
        <xdr:cNvPr id="542" name="災害復旧事業費該当値テキスト"/>
        <xdr:cNvSpPr txBox="1"/>
      </xdr:nvSpPr>
      <xdr:spPr>
        <a:xfrm>
          <a:off x="16370300" y="659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158432</xdr:rowOff>
    </xdr:from>
    <xdr:to>
      <xdr:col>81</xdr:col>
      <xdr:colOff>101600</xdr:colOff>
      <xdr:row>39</xdr:row>
      <xdr:rowOff>88582</xdr:rowOff>
    </xdr:to>
    <xdr:sp macro="" textlink="">
      <xdr:nvSpPr>
        <xdr:cNvPr id="543" name="楕円 542"/>
        <xdr:cNvSpPr/>
      </xdr:nvSpPr>
      <xdr:spPr>
        <a:xfrm>
          <a:off x="15430500" y="66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79709</xdr:rowOff>
    </xdr:from>
    <xdr:ext cx="378565" cy="259045"/>
    <xdr:sp macro="" textlink="">
      <xdr:nvSpPr>
        <xdr:cNvPr id="544" name="テキスト ボックス 543"/>
        <xdr:cNvSpPr txBox="1"/>
      </xdr:nvSpPr>
      <xdr:spPr>
        <a:xfrm>
          <a:off x="15292017" y="6766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39612</xdr:rowOff>
    </xdr:from>
    <xdr:to>
      <xdr:col>76</xdr:col>
      <xdr:colOff>165100</xdr:colOff>
      <xdr:row>38</xdr:row>
      <xdr:rowOff>141212</xdr:rowOff>
    </xdr:to>
    <xdr:sp macro="" textlink="">
      <xdr:nvSpPr>
        <xdr:cNvPr id="545" name="楕円 544"/>
        <xdr:cNvSpPr/>
      </xdr:nvSpPr>
      <xdr:spPr>
        <a:xfrm>
          <a:off x="14541500" y="655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157738</xdr:rowOff>
    </xdr:from>
    <xdr:ext cx="469744" cy="259045"/>
    <xdr:sp macro="" textlink="">
      <xdr:nvSpPr>
        <xdr:cNvPr id="546" name="テキスト ボックス 545"/>
        <xdr:cNvSpPr txBox="1"/>
      </xdr:nvSpPr>
      <xdr:spPr>
        <a:xfrm>
          <a:off x="14357428" y="6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64186</xdr:rowOff>
    </xdr:from>
    <xdr:to>
      <xdr:col>72</xdr:col>
      <xdr:colOff>38100</xdr:colOff>
      <xdr:row>38</xdr:row>
      <xdr:rowOff>165786</xdr:rowOff>
    </xdr:to>
    <xdr:sp macro="" textlink="">
      <xdr:nvSpPr>
        <xdr:cNvPr id="547" name="楕円 546"/>
        <xdr:cNvSpPr/>
      </xdr:nvSpPr>
      <xdr:spPr>
        <a:xfrm>
          <a:off x="13652500" y="65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10863</xdr:rowOff>
    </xdr:from>
    <xdr:ext cx="469744" cy="259045"/>
    <xdr:sp macro="" textlink="">
      <xdr:nvSpPr>
        <xdr:cNvPr id="548" name="テキスト ボックス 547"/>
        <xdr:cNvSpPr txBox="1"/>
      </xdr:nvSpPr>
      <xdr:spPr>
        <a:xfrm>
          <a:off x="13468428" y="635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161137</xdr:rowOff>
    </xdr:from>
    <xdr:to>
      <xdr:col>67</xdr:col>
      <xdr:colOff>101600</xdr:colOff>
      <xdr:row>39</xdr:row>
      <xdr:rowOff>91287</xdr:rowOff>
    </xdr:to>
    <xdr:sp macro="" textlink="">
      <xdr:nvSpPr>
        <xdr:cNvPr id="549" name="楕円 548"/>
        <xdr:cNvSpPr/>
      </xdr:nvSpPr>
      <xdr:spPr>
        <a:xfrm>
          <a:off x="12763500" y="66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82414</xdr:rowOff>
    </xdr:from>
    <xdr:ext cx="378565" cy="259045"/>
    <xdr:sp macro="" textlink="">
      <xdr:nvSpPr>
        <xdr:cNvPr id="550" name="テキスト ボックス 549"/>
        <xdr:cNvSpPr txBox="1"/>
      </xdr:nvSpPr>
      <xdr:spPr>
        <a:xfrm>
          <a:off x="12625017" y="6768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170904</xdr:rowOff>
    </xdr:from>
    <xdr:to>
      <xdr:col>85</xdr:col>
      <xdr:colOff>127000</xdr:colOff>
      <xdr:row>78</xdr:row>
      <xdr:rowOff>1963</xdr:rowOff>
    </xdr:to>
    <xdr:cxnSp macro="">
      <xdr:nvCxnSpPr>
        <xdr:cNvPr id="632" name="直線コネクタ 631"/>
        <xdr:cNvCxnSpPr/>
      </xdr:nvCxnSpPr>
      <xdr:spPr>
        <a:xfrm>
          <a:off x="15481300" y="13372554"/>
          <a:ext cx="838200" cy="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170904</xdr:rowOff>
    </xdr:from>
    <xdr:to>
      <xdr:col>81</xdr:col>
      <xdr:colOff>50800</xdr:colOff>
      <xdr:row>78</xdr:row>
      <xdr:rowOff>8058</xdr:rowOff>
    </xdr:to>
    <xdr:cxnSp macro="">
      <xdr:nvCxnSpPr>
        <xdr:cNvPr id="635" name="直線コネクタ 634"/>
        <xdr:cNvCxnSpPr/>
      </xdr:nvCxnSpPr>
      <xdr:spPr>
        <a:xfrm flipV="1">
          <a:off x="14592300" y="13372554"/>
          <a:ext cx="889000" cy="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8058</xdr:rowOff>
    </xdr:from>
    <xdr:to>
      <xdr:col>76</xdr:col>
      <xdr:colOff>114300</xdr:colOff>
      <xdr:row>78</xdr:row>
      <xdr:rowOff>9065</xdr:rowOff>
    </xdr:to>
    <xdr:cxnSp macro="">
      <xdr:nvCxnSpPr>
        <xdr:cNvPr id="638" name="直線コネクタ 637"/>
        <xdr:cNvCxnSpPr/>
      </xdr:nvCxnSpPr>
      <xdr:spPr>
        <a:xfrm flipV="1">
          <a:off x="13703300" y="13381158"/>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169966</xdr:rowOff>
    </xdr:from>
    <xdr:to>
      <xdr:col>71</xdr:col>
      <xdr:colOff>177800</xdr:colOff>
      <xdr:row>78</xdr:row>
      <xdr:rowOff>9065</xdr:rowOff>
    </xdr:to>
    <xdr:cxnSp macro="">
      <xdr:nvCxnSpPr>
        <xdr:cNvPr id="641" name="直線コネクタ 640"/>
        <xdr:cNvCxnSpPr/>
      </xdr:nvCxnSpPr>
      <xdr:spPr>
        <a:xfrm>
          <a:off x="12814300" y="13371616"/>
          <a:ext cx="889000" cy="1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122613</xdr:rowOff>
    </xdr:from>
    <xdr:to>
      <xdr:col>85</xdr:col>
      <xdr:colOff>177800</xdr:colOff>
      <xdr:row>78</xdr:row>
      <xdr:rowOff>52763</xdr:rowOff>
    </xdr:to>
    <xdr:sp macro="" textlink="">
      <xdr:nvSpPr>
        <xdr:cNvPr id="651" name="楕円 650"/>
        <xdr:cNvSpPr/>
      </xdr:nvSpPr>
      <xdr:spPr>
        <a:xfrm>
          <a:off x="16268700" y="1332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145490</xdr:rowOff>
    </xdr:from>
    <xdr:ext cx="534377" cy="259045"/>
    <xdr:sp macro="" textlink="">
      <xdr:nvSpPr>
        <xdr:cNvPr id="652" name="公債費該当値テキスト"/>
        <xdr:cNvSpPr txBox="1"/>
      </xdr:nvSpPr>
      <xdr:spPr>
        <a:xfrm>
          <a:off x="16370300" y="1317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120104</xdr:rowOff>
    </xdr:from>
    <xdr:to>
      <xdr:col>81</xdr:col>
      <xdr:colOff>101600</xdr:colOff>
      <xdr:row>78</xdr:row>
      <xdr:rowOff>50254</xdr:rowOff>
    </xdr:to>
    <xdr:sp macro="" textlink="">
      <xdr:nvSpPr>
        <xdr:cNvPr id="653" name="楕円 652"/>
        <xdr:cNvSpPr/>
      </xdr:nvSpPr>
      <xdr:spPr>
        <a:xfrm>
          <a:off x="15430500" y="133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66781</xdr:rowOff>
    </xdr:from>
    <xdr:ext cx="534377" cy="259045"/>
    <xdr:sp macro="" textlink="">
      <xdr:nvSpPr>
        <xdr:cNvPr id="654" name="テキスト ボックス 653"/>
        <xdr:cNvSpPr txBox="1"/>
      </xdr:nvSpPr>
      <xdr:spPr>
        <a:xfrm>
          <a:off x="15214111" y="1309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128708</xdr:rowOff>
    </xdr:from>
    <xdr:to>
      <xdr:col>76</xdr:col>
      <xdr:colOff>165100</xdr:colOff>
      <xdr:row>78</xdr:row>
      <xdr:rowOff>58858</xdr:rowOff>
    </xdr:to>
    <xdr:sp macro="" textlink="">
      <xdr:nvSpPr>
        <xdr:cNvPr id="655" name="楕円 654"/>
        <xdr:cNvSpPr/>
      </xdr:nvSpPr>
      <xdr:spPr>
        <a:xfrm>
          <a:off x="14541500" y="1333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75385</xdr:rowOff>
    </xdr:from>
    <xdr:ext cx="534377" cy="259045"/>
    <xdr:sp macro="" textlink="">
      <xdr:nvSpPr>
        <xdr:cNvPr id="656" name="テキスト ボックス 655"/>
        <xdr:cNvSpPr txBox="1"/>
      </xdr:nvSpPr>
      <xdr:spPr>
        <a:xfrm>
          <a:off x="14325111" y="131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129715</xdr:rowOff>
    </xdr:from>
    <xdr:to>
      <xdr:col>72</xdr:col>
      <xdr:colOff>38100</xdr:colOff>
      <xdr:row>78</xdr:row>
      <xdr:rowOff>59865</xdr:rowOff>
    </xdr:to>
    <xdr:sp macro="" textlink="">
      <xdr:nvSpPr>
        <xdr:cNvPr id="657" name="楕円 656"/>
        <xdr:cNvSpPr/>
      </xdr:nvSpPr>
      <xdr:spPr>
        <a:xfrm>
          <a:off x="13652500" y="133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76392</xdr:rowOff>
    </xdr:from>
    <xdr:ext cx="534377" cy="259045"/>
    <xdr:sp macro="" textlink="">
      <xdr:nvSpPr>
        <xdr:cNvPr id="658" name="テキスト ボックス 657"/>
        <xdr:cNvSpPr txBox="1"/>
      </xdr:nvSpPr>
      <xdr:spPr>
        <a:xfrm>
          <a:off x="13436111" y="1310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119166</xdr:rowOff>
    </xdr:from>
    <xdr:to>
      <xdr:col>67</xdr:col>
      <xdr:colOff>101600</xdr:colOff>
      <xdr:row>78</xdr:row>
      <xdr:rowOff>49316</xdr:rowOff>
    </xdr:to>
    <xdr:sp macro="" textlink="">
      <xdr:nvSpPr>
        <xdr:cNvPr id="659" name="楕円 658"/>
        <xdr:cNvSpPr/>
      </xdr:nvSpPr>
      <xdr:spPr>
        <a:xfrm>
          <a:off x="12763500" y="133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65843</xdr:rowOff>
    </xdr:from>
    <xdr:ext cx="534377" cy="259045"/>
    <xdr:sp macro="" textlink="">
      <xdr:nvSpPr>
        <xdr:cNvPr id="660" name="テキスト ボックス 659"/>
        <xdr:cNvSpPr txBox="1"/>
      </xdr:nvSpPr>
      <xdr:spPr>
        <a:xfrm>
          <a:off x="12547111" y="1309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5457</xdr:rowOff>
    </xdr:from>
    <xdr:to>
      <xdr:col>85</xdr:col>
      <xdr:colOff>127000</xdr:colOff>
      <xdr:row>98</xdr:row>
      <xdr:rowOff>48834</xdr:rowOff>
    </xdr:to>
    <xdr:cxnSp macro="">
      <xdr:nvCxnSpPr>
        <xdr:cNvPr id="687" name="直線コネクタ 686"/>
        <xdr:cNvCxnSpPr/>
      </xdr:nvCxnSpPr>
      <xdr:spPr>
        <a:xfrm flipV="1">
          <a:off x="15481300" y="16807557"/>
          <a:ext cx="838200" cy="4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48834</xdr:rowOff>
    </xdr:from>
    <xdr:to>
      <xdr:col>81</xdr:col>
      <xdr:colOff>50800</xdr:colOff>
      <xdr:row>98</xdr:row>
      <xdr:rowOff>108291</xdr:rowOff>
    </xdr:to>
    <xdr:cxnSp macro="">
      <xdr:nvCxnSpPr>
        <xdr:cNvPr id="690" name="直線コネクタ 689"/>
        <xdr:cNvCxnSpPr/>
      </xdr:nvCxnSpPr>
      <xdr:spPr>
        <a:xfrm flipV="1">
          <a:off x="14592300" y="16850934"/>
          <a:ext cx="889000" cy="5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108291</xdr:rowOff>
    </xdr:from>
    <xdr:to>
      <xdr:col>76</xdr:col>
      <xdr:colOff>114300</xdr:colOff>
      <xdr:row>98</xdr:row>
      <xdr:rowOff>116867</xdr:rowOff>
    </xdr:to>
    <xdr:cxnSp macro="">
      <xdr:nvCxnSpPr>
        <xdr:cNvPr id="693" name="直線コネクタ 692"/>
        <xdr:cNvCxnSpPr/>
      </xdr:nvCxnSpPr>
      <xdr:spPr>
        <a:xfrm flipV="1">
          <a:off x="13703300" y="16910391"/>
          <a:ext cx="889000" cy="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116867</xdr:rowOff>
    </xdr:from>
    <xdr:to>
      <xdr:col>71</xdr:col>
      <xdr:colOff>177800</xdr:colOff>
      <xdr:row>98</xdr:row>
      <xdr:rowOff>123586</xdr:rowOff>
    </xdr:to>
    <xdr:cxnSp macro="">
      <xdr:nvCxnSpPr>
        <xdr:cNvPr id="696" name="直線コネクタ 695"/>
        <xdr:cNvCxnSpPr/>
      </xdr:nvCxnSpPr>
      <xdr:spPr>
        <a:xfrm flipV="1">
          <a:off x="12814300" y="16918967"/>
          <a:ext cx="889000" cy="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126107</xdr:rowOff>
    </xdr:from>
    <xdr:to>
      <xdr:col>85</xdr:col>
      <xdr:colOff>177800</xdr:colOff>
      <xdr:row>98</xdr:row>
      <xdr:rowOff>56257</xdr:rowOff>
    </xdr:to>
    <xdr:sp macro="" textlink="">
      <xdr:nvSpPr>
        <xdr:cNvPr id="706" name="楕円 705"/>
        <xdr:cNvSpPr/>
      </xdr:nvSpPr>
      <xdr:spPr>
        <a:xfrm>
          <a:off x="16268700" y="167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148984</xdr:rowOff>
    </xdr:from>
    <xdr:ext cx="534377" cy="259045"/>
    <xdr:sp macro="" textlink="">
      <xdr:nvSpPr>
        <xdr:cNvPr id="707" name="積立金該当値テキスト"/>
        <xdr:cNvSpPr txBox="1"/>
      </xdr:nvSpPr>
      <xdr:spPr>
        <a:xfrm>
          <a:off x="16370300" y="1660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169484</xdr:rowOff>
    </xdr:from>
    <xdr:to>
      <xdr:col>81</xdr:col>
      <xdr:colOff>101600</xdr:colOff>
      <xdr:row>98</xdr:row>
      <xdr:rowOff>99634</xdr:rowOff>
    </xdr:to>
    <xdr:sp macro="" textlink="">
      <xdr:nvSpPr>
        <xdr:cNvPr id="708" name="楕円 707"/>
        <xdr:cNvSpPr/>
      </xdr:nvSpPr>
      <xdr:spPr>
        <a:xfrm>
          <a:off x="15430500" y="168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116161</xdr:rowOff>
    </xdr:from>
    <xdr:ext cx="534377" cy="259045"/>
    <xdr:sp macro="" textlink="">
      <xdr:nvSpPr>
        <xdr:cNvPr id="709" name="テキスト ボックス 708"/>
        <xdr:cNvSpPr txBox="1"/>
      </xdr:nvSpPr>
      <xdr:spPr>
        <a:xfrm>
          <a:off x="15214111" y="1657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57491</xdr:rowOff>
    </xdr:from>
    <xdr:to>
      <xdr:col>76</xdr:col>
      <xdr:colOff>165100</xdr:colOff>
      <xdr:row>98</xdr:row>
      <xdr:rowOff>159091</xdr:rowOff>
    </xdr:to>
    <xdr:sp macro="" textlink="">
      <xdr:nvSpPr>
        <xdr:cNvPr id="710" name="楕円 709"/>
        <xdr:cNvSpPr/>
      </xdr:nvSpPr>
      <xdr:spPr>
        <a:xfrm>
          <a:off x="14541500" y="168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150218</xdr:rowOff>
    </xdr:from>
    <xdr:ext cx="534377" cy="259045"/>
    <xdr:sp macro="" textlink="">
      <xdr:nvSpPr>
        <xdr:cNvPr id="711" name="テキスト ボックス 710"/>
        <xdr:cNvSpPr txBox="1"/>
      </xdr:nvSpPr>
      <xdr:spPr>
        <a:xfrm>
          <a:off x="14325111" y="1695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66067</xdr:rowOff>
    </xdr:from>
    <xdr:to>
      <xdr:col>72</xdr:col>
      <xdr:colOff>38100</xdr:colOff>
      <xdr:row>98</xdr:row>
      <xdr:rowOff>167667</xdr:rowOff>
    </xdr:to>
    <xdr:sp macro="" textlink="">
      <xdr:nvSpPr>
        <xdr:cNvPr id="712" name="楕円 711"/>
        <xdr:cNvSpPr/>
      </xdr:nvSpPr>
      <xdr:spPr>
        <a:xfrm>
          <a:off x="13652500" y="1686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158794</xdr:rowOff>
    </xdr:from>
    <xdr:ext cx="469744" cy="259045"/>
    <xdr:sp macro="" textlink="">
      <xdr:nvSpPr>
        <xdr:cNvPr id="713" name="テキスト ボックス 712"/>
        <xdr:cNvSpPr txBox="1"/>
      </xdr:nvSpPr>
      <xdr:spPr>
        <a:xfrm>
          <a:off x="13468428" y="1696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72786</xdr:rowOff>
    </xdr:from>
    <xdr:to>
      <xdr:col>67</xdr:col>
      <xdr:colOff>101600</xdr:colOff>
      <xdr:row>99</xdr:row>
      <xdr:rowOff>2936</xdr:rowOff>
    </xdr:to>
    <xdr:sp macro="" textlink="">
      <xdr:nvSpPr>
        <xdr:cNvPr id="714" name="楕円 713"/>
        <xdr:cNvSpPr/>
      </xdr:nvSpPr>
      <xdr:spPr>
        <a:xfrm>
          <a:off x="12763500" y="1687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165513</xdr:rowOff>
    </xdr:from>
    <xdr:ext cx="469744" cy="259045"/>
    <xdr:sp macro="" textlink="">
      <xdr:nvSpPr>
        <xdr:cNvPr id="715" name="テキスト ボックス 714"/>
        <xdr:cNvSpPr txBox="1"/>
      </xdr:nvSpPr>
      <xdr:spPr>
        <a:xfrm>
          <a:off x="12579428" y="1696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73086</xdr:rowOff>
    </xdr:from>
    <xdr:to>
      <xdr:col>116</xdr:col>
      <xdr:colOff>63500</xdr:colOff>
      <xdr:row>35</xdr:row>
      <xdr:rowOff>80493</xdr:rowOff>
    </xdr:to>
    <xdr:cxnSp macro="">
      <xdr:nvCxnSpPr>
        <xdr:cNvPr id="742" name="直線コネクタ 741"/>
        <xdr:cNvCxnSpPr/>
      </xdr:nvCxnSpPr>
      <xdr:spPr>
        <a:xfrm flipV="1">
          <a:off x="21323300" y="5902386"/>
          <a:ext cx="838200" cy="17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80493</xdr:rowOff>
    </xdr:from>
    <xdr:to>
      <xdr:col>111</xdr:col>
      <xdr:colOff>177800</xdr:colOff>
      <xdr:row>35</xdr:row>
      <xdr:rowOff>147564</xdr:rowOff>
    </xdr:to>
    <xdr:cxnSp macro="">
      <xdr:nvCxnSpPr>
        <xdr:cNvPr id="745" name="直線コネクタ 744"/>
        <xdr:cNvCxnSpPr/>
      </xdr:nvCxnSpPr>
      <xdr:spPr>
        <a:xfrm flipV="1">
          <a:off x="20434300" y="6081243"/>
          <a:ext cx="889000" cy="6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65727</xdr:rowOff>
    </xdr:from>
    <xdr:ext cx="469744" cy="259045"/>
    <xdr:sp macro="" textlink="">
      <xdr:nvSpPr>
        <xdr:cNvPr id="747" name="テキスト ボックス 746"/>
        <xdr:cNvSpPr txBox="1"/>
      </xdr:nvSpPr>
      <xdr:spPr>
        <a:xfrm>
          <a:off x="21088428" y="65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147564</xdr:rowOff>
    </xdr:from>
    <xdr:to>
      <xdr:col>107</xdr:col>
      <xdr:colOff>50800</xdr:colOff>
      <xdr:row>36</xdr:row>
      <xdr:rowOff>106553</xdr:rowOff>
    </xdr:to>
    <xdr:cxnSp macro="">
      <xdr:nvCxnSpPr>
        <xdr:cNvPr id="748" name="直線コネクタ 747"/>
        <xdr:cNvCxnSpPr/>
      </xdr:nvCxnSpPr>
      <xdr:spPr>
        <a:xfrm flipV="1">
          <a:off x="19545300" y="6148314"/>
          <a:ext cx="889000" cy="13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73317</xdr:rowOff>
    </xdr:from>
    <xdr:ext cx="469744" cy="259045"/>
    <xdr:sp macro="" textlink="">
      <xdr:nvSpPr>
        <xdr:cNvPr id="750" name="テキスト ボックス 749"/>
        <xdr:cNvSpPr txBox="1"/>
      </xdr:nvSpPr>
      <xdr:spPr>
        <a:xfrm>
          <a:off x="20199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106553</xdr:rowOff>
    </xdr:from>
    <xdr:to>
      <xdr:col>102</xdr:col>
      <xdr:colOff>114300</xdr:colOff>
      <xdr:row>36</xdr:row>
      <xdr:rowOff>156937</xdr:rowOff>
    </xdr:to>
    <xdr:cxnSp macro="">
      <xdr:nvCxnSpPr>
        <xdr:cNvPr id="751" name="直線コネクタ 750"/>
        <xdr:cNvCxnSpPr/>
      </xdr:nvCxnSpPr>
      <xdr:spPr>
        <a:xfrm flipV="1">
          <a:off x="18656300" y="6278753"/>
          <a:ext cx="889000" cy="5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82460</xdr:rowOff>
    </xdr:from>
    <xdr:ext cx="469744" cy="259045"/>
    <xdr:sp macro="" textlink="">
      <xdr:nvSpPr>
        <xdr:cNvPr id="753" name="テキスト ボックス 752"/>
        <xdr:cNvSpPr txBox="1"/>
      </xdr:nvSpPr>
      <xdr:spPr>
        <a:xfrm>
          <a:off x="19310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92564</xdr:rowOff>
    </xdr:from>
    <xdr:ext cx="469744" cy="259045"/>
    <xdr:sp macro="" textlink="">
      <xdr:nvSpPr>
        <xdr:cNvPr id="755" name="テキスト ボックス 754"/>
        <xdr:cNvSpPr txBox="1"/>
      </xdr:nvSpPr>
      <xdr:spPr>
        <a:xfrm>
          <a:off x="18421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22286</xdr:rowOff>
    </xdr:from>
    <xdr:to>
      <xdr:col>116</xdr:col>
      <xdr:colOff>114300</xdr:colOff>
      <xdr:row>34</xdr:row>
      <xdr:rowOff>123886</xdr:rowOff>
    </xdr:to>
    <xdr:sp macro="" textlink="">
      <xdr:nvSpPr>
        <xdr:cNvPr id="761" name="楕円 760"/>
        <xdr:cNvSpPr/>
      </xdr:nvSpPr>
      <xdr:spPr>
        <a:xfrm>
          <a:off x="22110700" y="585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45163</xdr:rowOff>
    </xdr:from>
    <xdr:ext cx="534377" cy="259045"/>
    <xdr:sp macro="" textlink="">
      <xdr:nvSpPr>
        <xdr:cNvPr id="762" name="投資及び出資金該当値テキスト"/>
        <xdr:cNvSpPr txBox="1"/>
      </xdr:nvSpPr>
      <xdr:spPr>
        <a:xfrm>
          <a:off x="22212300" y="5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29693</xdr:rowOff>
    </xdr:from>
    <xdr:to>
      <xdr:col>112</xdr:col>
      <xdr:colOff>38100</xdr:colOff>
      <xdr:row>35</xdr:row>
      <xdr:rowOff>131293</xdr:rowOff>
    </xdr:to>
    <xdr:sp macro="" textlink="">
      <xdr:nvSpPr>
        <xdr:cNvPr id="763" name="楕円 762"/>
        <xdr:cNvSpPr/>
      </xdr:nvSpPr>
      <xdr:spPr>
        <a:xfrm>
          <a:off x="21272500" y="60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147820</xdr:rowOff>
    </xdr:from>
    <xdr:ext cx="534377" cy="259045"/>
    <xdr:sp macro="" textlink="">
      <xdr:nvSpPr>
        <xdr:cNvPr id="764" name="テキスト ボックス 763"/>
        <xdr:cNvSpPr txBox="1"/>
      </xdr:nvSpPr>
      <xdr:spPr>
        <a:xfrm>
          <a:off x="21056111" y="580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96764</xdr:rowOff>
    </xdr:from>
    <xdr:to>
      <xdr:col>107</xdr:col>
      <xdr:colOff>101600</xdr:colOff>
      <xdr:row>36</xdr:row>
      <xdr:rowOff>26914</xdr:rowOff>
    </xdr:to>
    <xdr:sp macro="" textlink="">
      <xdr:nvSpPr>
        <xdr:cNvPr id="765" name="楕円 764"/>
        <xdr:cNvSpPr/>
      </xdr:nvSpPr>
      <xdr:spPr>
        <a:xfrm>
          <a:off x="20383500" y="609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43441</xdr:rowOff>
    </xdr:from>
    <xdr:ext cx="534377" cy="259045"/>
    <xdr:sp macro="" textlink="">
      <xdr:nvSpPr>
        <xdr:cNvPr id="766" name="テキスト ボックス 765"/>
        <xdr:cNvSpPr txBox="1"/>
      </xdr:nvSpPr>
      <xdr:spPr>
        <a:xfrm>
          <a:off x="20167111" y="587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55753</xdr:rowOff>
    </xdr:from>
    <xdr:to>
      <xdr:col>102</xdr:col>
      <xdr:colOff>165100</xdr:colOff>
      <xdr:row>36</xdr:row>
      <xdr:rowOff>157353</xdr:rowOff>
    </xdr:to>
    <xdr:sp macro="" textlink="">
      <xdr:nvSpPr>
        <xdr:cNvPr id="767" name="楕円 766"/>
        <xdr:cNvSpPr/>
      </xdr:nvSpPr>
      <xdr:spPr>
        <a:xfrm>
          <a:off x="19494500" y="622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2430</xdr:rowOff>
    </xdr:from>
    <xdr:ext cx="469744" cy="259045"/>
    <xdr:sp macro="" textlink="">
      <xdr:nvSpPr>
        <xdr:cNvPr id="768" name="テキスト ボックス 767"/>
        <xdr:cNvSpPr txBox="1"/>
      </xdr:nvSpPr>
      <xdr:spPr>
        <a:xfrm>
          <a:off x="19310428" y="600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106137</xdr:rowOff>
    </xdr:from>
    <xdr:to>
      <xdr:col>98</xdr:col>
      <xdr:colOff>38100</xdr:colOff>
      <xdr:row>37</xdr:row>
      <xdr:rowOff>36287</xdr:rowOff>
    </xdr:to>
    <xdr:sp macro="" textlink="">
      <xdr:nvSpPr>
        <xdr:cNvPr id="769" name="楕円 768"/>
        <xdr:cNvSpPr/>
      </xdr:nvSpPr>
      <xdr:spPr>
        <a:xfrm>
          <a:off x="18605500" y="62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52814</xdr:rowOff>
    </xdr:from>
    <xdr:ext cx="469744" cy="259045"/>
    <xdr:sp macro="" textlink="">
      <xdr:nvSpPr>
        <xdr:cNvPr id="770" name="テキスト ボックス 769"/>
        <xdr:cNvSpPr txBox="1"/>
      </xdr:nvSpPr>
      <xdr:spPr>
        <a:xfrm>
          <a:off x="18421428" y="60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24845</xdr:rowOff>
    </xdr:from>
    <xdr:to>
      <xdr:col>116</xdr:col>
      <xdr:colOff>63500</xdr:colOff>
      <xdr:row>58</xdr:row>
      <xdr:rowOff>28552</xdr:rowOff>
    </xdr:to>
    <xdr:cxnSp macro="">
      <xdr:nvCxnSpPr>
        <xdr:cNvPr id="801" name="直線コネクタ 800"/>
        <xdr:cNvCxnSpPr/>
      </xdr:nvCxnSpPr>
      <xdr:spPr>
        <a:xfrm flipV="1">
          <a:off x="21323300" y="9968945"/>
          <a:ext cx="8382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2" name="貸付金平均値テキスト"/>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28552</xdr:rowOff>
    </xdr:from>
    <xdr:to>
      <xdr:col>111</xdr:col>
      <xdr:colOff>177800</xdr:colOff>
      <xdr:row>58</xdr:row>
      <xdr:rowOff>32748</xdr:rowOff>
    </xdr:to>
    <xdr:cxnSp macro="">
      <xdr:nvCxnSpPr>
        <xdr:cNvPr id="804" name="直線コネクタ 803"/>
        <xdr:cNvCxnSpPr/>
      </xdr:nvCxnSpPr>
      <xdr:spPr>
        <a:xfrm flipV="1">
          <a:off x="20434300" y="9972652"/>
          <a:ext cx="889000" cy="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51406</xdr:rowOff>
    </xdr:from>
    <xdr:ext cx="469744" cy="259045"/>
    <xdr:sp macro="" textlink="">
      <xdr:nvSpPr>
        <xdr:cNvPr id="806" name="テキスト ボックス 805"/>
        <xdr:cNvSpPr txBox="1"/>
      </xdr:nvSpPr>
      <xdr:spPr>
        <a:xfrm>
          <a:off x="21088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19391</xdr:rowOff>
    </xdr:from>
    <xdr:to>
      <xdr:col>107</xdr:col>
      <xdr:colOff>50800</xdr:colOff>
      <xdr:row>58</xdr:row>
      <xdr:rowOff>32748</xdr:rowOff>
    </xdr:to>
    <xdr:cxnSp macro="">
      <xdr:nvCxnSpPr>
        <xdr:cNvPr id="807" name="直線コネクタ 806"/>
        <xdr:cNvCxnSpPr/>
      </xdr:nvCxnSpPr>
      <xdr:spPr>
        <a:xfrm>
          <a:off x="19545300" y="9963491"/>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9" name="テキスト ボックス 808"/>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117183</xdr:rowOff>
    </xdr:from>
    <xdr:to>
      <xdr:col>102</xdr:col>
      <xdr:colOff>114300</xdr:colOff>
      <xdr:row>58</xdr:row>
      <xdr:rowOff>19391</xdr:rowOff>
    </xdr:to>
    <xdr:cxnSp macro="">
      <xdr:nvCxnSpPr>
        <xdr:cNvPr id="810" name="直線コネクタ 809"/>
        <xdr:cNvCxnSpPr/>
      </xdr:nvCxnSpPr>
      <xdr:spPr>
        <a:xfrm>
          <a:off x="18656300" y="9889833"/>
          <a:ext cx="889000" cy="7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52942</xdr:rowOff>
    </xdr:from>
    <xdr:ext cx="469744" cy="259045"/>
    <xdr:sp macro="" textlink="">
      <xdr:nvSpPr>
        <xdr:cNvPr id="812" name="テキスト ボックス 811"/>
        <xdr:cNvSpPr txBox="1"/>
      </xdr:nvSpPr>
      <xdr:spPr>
        <a:xfrm>
          <a:off x="19310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145495</xdr:rowOff>
    </xdr:from>
    <xdr:to>
      <xdr:col>116</xdr:col>
      <xdr:colOff>114300</xdr:colOff>
      <xdr:row>58</xdr:row>
      <xdr:rowOff>75645</xdr:rowOff>
    </xdr:to>
    <xdr:sp macro="" textlink="">
      <xdr:nvSpPr>
        <xdr:cNvPr id="820" name="楕円 819"/>
        <xdr:cNvSpPr/>
      </xdr:nvSpPr>
      <xdr:spPr>
        <a:xfrm>
          <a:off x="22110700" y="991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168372</xdr:rowOff>
    </xdr:from>
    <xdr:ext cx="534377" cy="259045"/>
    <xdr:sp macro="" textlink="">
      <xdr:nvSpPr>
        <xdr:cNvPr id="821" name="貸付金該当値テキスト"/>
        <xdr:cNvSpPr txBox="1"/>
      </xdr:nvSpPr>
      <xdr:spPr>
        <a:xfrm>
          <a:off x="22212300" y="976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149202</xdr:rowOff>
    </xdr:from>
    <xdr:to>
      <xdr:col>112</xdr:col>
      <xdr:colOff>38100</xdr:colOff>
      <xdr:row>58</xdr:row>
      <xdr:rowOff>79352</xdr:rowOff>
    </xdr:to>
    <xdr:sp macro="" textlink="">
      <xdr:nvSpPr>
        <xdr:cNvPr id="822" name="楕円 821"/>
        <xdr:cNvSpPr/>
      </xdr:nvSpPr>
      <xdr:spPr>
        <a:xfrm>
          <a:off x="21272500" y="992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95879</xdr:rowOff>
    </xdr:from>
    <xdr:ext cx="534377" cy="259045"/>
    <xdr:sp macro="" textlink="">
      <xdr:nvSpPr>
        <xdr:cNvPr id="823" name="テキスト ボックス 822"/>
        <xdr:cNvSpPr txBox="1"/>
      </xdr:nvSpPr>
      <xdr:spPr>
        <a:xfrm>
          <a:off x="21056111" y="969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153398</xdr:rowOff>
    </xdr:from>
    <xdr:to>
      <xdr:col>107</xdr:col>
      <xdr:colOff>101600</xdr:colOff>
      <xdr:row>58</xdr:row>
      <xdr:rowOff>83548</xdr:rowOff>
    </xdr:to>
    <xdr:sp macro="" textlink="">
      <xdr:nvSpPr>
        <xdr:cNvPr id="824" name="楕円 823"/>
        <xdr:cNvSpPr/>
      </xdr:nvSpPr>
      <xdr:spPr>
        <a:xfrm>
          <a:off x="20383500" y="99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100075</xdr:rowOff>
    </xdr:from>
    <xdr:ext cx="534377" cy="259045"/>
    <xdr:sp macro="" textlink="">
      <xdr:nvSpPr>
        <xdr:cNvPr id="825" name="テキスト ボックス 824"/>
        <xdr:cNvSpPr txBox="1"/>
      </xdr:nvSpPr>
      <xdr:spPr>
        <a:xfrm>
          <a:off x="20167111" y="970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140041</xdr:rowOff>
    </xdr:from>
    <xdr:to>
      <xdr:col>102</xdr:col>
      <xdr:colOff>165100</xdr:colOff>
      <xdr:row>58</xdr:row>
      <xdr:rowOff>70191</xdr:rowOff>
    </xdr:to>
    <xdr:sp macro="" textlink="">
      <xdr:nvSpPr>
        <xdr:cNvPr id="826" name="楕円 825"/>
        <xdr:cNvSpPr/>
      </xdr:nvSpPr>
      <xdr:spPr>
        <a:xfrm>
          <a:off x="19494500" y="991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86718</xdr:rowOff>
    </xdr:from>
    <xdr:ext cx="534377" cy="259045"/>
    <xdr:sp macro="" textlink="">
      <xdr:nvSpPr>
        <xdr:cNvPr id="827" name="テキスト ボックス 826"/>
        <xdr:cNvSpPr txBox="1"/>
      </xdr:nvSpPr>
      <xdr:spPr>
        <a:xfrm>
          <a:off x="19278111" y="968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66383</xdr:rowOff>
    </xdr:from>
    <xdr:to>
      <xdr:col>98</xdr:col>
      <xdr:colOff>38100</xdr:colOff>
      <xdr:row>57</xdr:row>
      <xdr:rowOff>167983</xdr:rowOff>
    </xdr:to>
    <xdr:sp macro="" textlink="">
      <xdr:nvSpPr>
        <xdr:cNvPr id="828" name="楕円 827"/>
        <xdr:cNvSpPr/>
      </xdr:nvSpPr>
      <xdr:spPr>
        <a:xfrm>
          <a:off x="18605500" y="983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13060</xdr:rowOff>
    </xdr:from>
    <xdr:ext cx="534377" cy="259045"/>
    <xdr:sp macro="" textlink="">
      <xdr:nvSpPr>
        <xdr:cNvPr id="829" name="テキスト ボックス 828"/>
        <xdr:cNvSpPr txBox="1"/>
      </xdr:nvSpPr>
      <xdr:spPr>
        <a:xfrm>
          <a:off x="18389111" y="961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56376</xdr:rowOff>
    </xdr:from>
    <xdr:to>
      <xdr:col>116</xdr:col>
      <xdr:colOff>63500</xdr:colOff>
      <xdr:row>75</xdr:row>
      <xdr:rowOff>11093</xdr:rowOff>
    </xdr:to>
    <xdr:cxnSp macro="">
      <xdr:nvCxnSpPr>
        <xdr:cNvPr id="859" name="直線コネクタ 858"/>
        <xdr:cNvCxnSpPr/>
      </xdr:nvCxnSpPr>
      <xdr:spPr>
        <a:xfrm>
          <a:off x="21323300" y="12400776"/>
          <a:ext cx="838200" cy="46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30487</xdr:rowOff>
    </xdr:from>
    <xdr:to>
      <xdr:col>111</xdr:col>
      <xdr:colOff>177800</xdr:colOff>
      <xdr:row>72</xdr:row>
      <xdr:rowOff>56376</xdr:rowOff>
    </xdr:to>
    <xdr:cxnSp macro="">
      <xdr:nvCxnSpPr>
        <xdr:cNvPr id="862" name="直線コネクタ 861"/>
        <xdr:cNvCxnSpPr/>
      </xdr:nvCxnSpPr>
      <xdr:spPr>
        <a:xfrm>
          <a:off x="20434300" y="12374887"/>
          <a:ext cx="889000" cy="2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30487</xdr:rowOff>
    </xdr:from>
    <xdr:to>
      <xdr:col>107</xdr:col>
      <xdr:colOff>50800</xdr:colOff>
      <xdr:row>72</xdr:row>
      <xdr:rowOff>83827</xdr:rowOff>
    </xdr:to>
    <xdr:cxnSp macro="">
      <xdr:nvCxnSpPr>
        <xdr:cNvPr id="865" name="直線コネクタ 864"/>
        <xdr:cNvCxnSpPr/>
      </xdr:nvCxnSpPr>
      <xdr:spPr>
        <a:xfrm flipV="1">
          <a:off x="19545300" y="12374887"/>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50050</xdr:rowOff>
    </xdr:from>
    <xdr:to>
      <xdr:col>102</xdr:col>
      <xdr:colOff>114300</xdr:colOff>
      <xdr:row>72</xdr:row>
      <xdr:rowOff>83827</xdr:rowOff>
    </xdr:to>
    <xdr:cxnSp macro="">
      <xdr:nvCxnSpPr>
        <xdr:cNvPr id="868" name="直線コネクタ 867"/>
        <xdr:cNvCxnSpPr/>
      </xdr:nvCxnSpPr>
      <xdr:spPr>
        <a:xfrm>
          <a:off x="18656300" y="12394450"/>
          <a:ext cx="889000" cy="3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131743</xdr:rowOff>
    </xdr:from>
    <xdr:to>
      <xdr:col>116</xdr:col>
      <xdr:colOff>114300</xdr:colOff>
      <xdr:row>75</xdr:row>
      <xdr:rowOff>61893</xdr:rowOff>
    </xdr:to>
    <xdr:sp macro="" textlink="">
      <xdr:nvSpPr>
        <xdr:cNvPr id="878" name="楕円 877"/>
        <xdr:cNvSpPr/>
      </xdr:nvSpPr>
      <xdr:spPr>
        <a:xfrm>
          <a:off x="22110700" y="128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154620</xdr:rowOff>
    </xdr:from>
    <xdr:ext cx="534377" cy="259045"/>
    <xdr:sp macro="" textlink="">
      <xdr:nvSpPr>
        <xdr:cNvPr id="879" name="繰出金該当値テキスト"/>
        <xdr:cNvSpPr txBox="1"/>
      </xdr:nvSpPr>
      <xdr:spPr>
        <a:xfrm>
          <a:off x="22212300" y="126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5576</xdr:rowOff>
    </xdr:from>
    <xdr:to>
      <xdr:col>112</xdr:col>
      <xdr:colOff>38100</xdr:colOff>
      <xdr:row>72</xdr:row>
      <xdr:rowOff>107176</xdr:rowOff>
    </xdr:to>
    <xdr:sp macro="" textlink="">
      <xdr:nvSpPr>
        <xdr:cNvPr id="880" name="楕円 879"/>
        <xdr:cNvSpPr/>
      </xdr:nvSpPr>
      <xdr:spPr>
        <a:xfrm>
          <a:off x="21272500" y="12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123703</xdr:rowOff>
    </xdr:from>
    <xdr:ext cx="534377" cy="259045"/>
    <xdr:sp macro="" textlink="">
      <xdr:nvSpPr>
        <xdr:cNvPr id="881" name="テキスト ボックス 880"/>
        <xdr:cNvSpPr txBox="1"/>
      </xdr:nvSpPr>
      <xdr:spPr>
        <a:xfrm>
          <a:off x="21056111" y="1212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151137</xdr:rowOff>
    </xdr:from>
    <xdr:to>
      <xdr:col>107</xdr:col>
      <xdr:colOff>101600</xdr:colOff>
      <xdr:row>72</xdr:row>
      <xdr:rowOff>81287</xdr:rowOff>
    </xdr:to>
    <xdr:sp macro="" textlink="">
      <xdr:nvSpPr>
        <xdr:cNvPr id="882" name="楕円 881"/>
        <xdr:cNvSpPr/>
      </xdr:nvSpPr>
      <xdr:spPr>
        <a:xfrm>
          <a:off x="20383500" y="1232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97814</xdr:rowOff>
    </xdr:from>
    <xdr:ext cx="534377" cy="259045"/>
    <xdr:sp macro="" textlink="">
      <xdr:nvSpPr>
        <xdr:cNvPr id="883" name="テキスト ボックス 882"/>
        <xdr:cNvSpPr txBox="1"/>
      </xdr:nvSpPr>
      <xdr:spPr>
        <a:xfrm>
          <a:off x="20167111" y="1209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33027</xdr:rowOff>
    </xdr:from>
    <xdr:to>
      <xdr:col>102</xdr:col>
      <xdr:colOff>165100</xdr:colOff>
      <xdr:row>72</xdr:row>
      <xdr:rowOff>134627</xdr:rowOff>
    </xdr:to>
    <xdr:sp macro="" textlink="">
      <xdr:nvSpPr>
        <xdr:cNvPr id="884" name="楕円 883"/>
        <xdr:cNvSpPr/>
      </xdr:nvSpPr>
      <xdr:spPr>
        <a:xfrm>
          <a:off x="19494500" y="123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151154</xdr:rowOff>
    </xdr:from>
    <xdr:ext cx="534377" cy="259045"/>
    <xdr:sp macro="" textlink="">
      <xdr:nvSpPr>
        <xdr:cNvPr id="885" name="テキスト ボックス 884"/>
        <xdr:cNvSpPr txBox="1"/>
      </xdr:nvSpPr>
      <xdr:spPr>
        <a:xfrm>
          <a:off x="19278111" y="1215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170700</xdr:rowOff>
    </xdr:from>
    <xdr:to>
      <xdr:col>98</xdr:col>
      <xdr:colOff>38100</xdr:colOff>
      <xdr:row>72</xdr:row>
      <xdr:rowOff>100850</xdr:rowOff>
    </xdr:to>
    <xdr:sp macro="" textlink="">
      <xdr:nvSpPr>
        <xdr:cNvPr id="886" name="楕円 885"/>
        <xdr:cNvSpPr/>
      </xdr:nvSpPr>
      <xdr:spPr>
        <a:xfrm>
          <a:off x="18605500" y="12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117377</xdr:rowOff>
    </xdr:from>
    <xdr:ext cx="534377" cy="259045"/>
    <xdr:sp macro="" textlink="">
      <xdr:nvSpPr>
        <xdr:cNvPr id="887" name="テキスト ボックス 886"/>
        <xdr:cNvSpPr txBox="1"/>
      </xdr:nvSpPr>
      <xdr:spPr>
        <a:xfrm>
          <a:off x="18389111" y="121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は会計年度任用職員制度の導入に伴う増加や積立不足額の発生に対応した退職手当負担金の増加等により大きく増加した。維持補修費は積雪量の増加に対応し除排雪経費が大きく増加したため、住民一人当たりコストは前年度のおよそ２倍となった。補助費等は特別定額給付金給付事業の実施、ふるさと納税寄附金収入の増加に伴う返礼品費の増加、認定子ども園２園の民営化に伴う法人運営費補助金の増加等により大きく増加した。増加要因の大部分は特別定額給付金の給付によるものだが、ふるさと納税寄附金の収入状況や認定子ども園の運営については大きな状況の変化は見込まれないため、令和３年度以降も令和元年度までの水準を上回って推移することが見込まれる。扶助費は認定子ども園２園の民営化に伴い大きく減少し、類似団体平均を下回る推移となった。普通建設事業費については総合給食センター建設事業の終了により前年度より減少したものの、更新整備分については庁舎整備事業等の実施により大きく増加した。積立金はふるさと納税寄附金の増収に伴いふるさと仙北応援基金積立金が大きく増加し、引き続き類似団体平均を上回った。繰出金については下水道事業関連３会計への地方公営企業法の適用により大きく減少しており、類似団体平均に大きく近づいたものの依然として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性質別で見ると特に人件費と補助費等において大きく増加した。人件費は先述の要因に加え職務経験者の採用等に伴う職員数の増加により常勤職員に係る支出も増加している。今後は長期的視点も踏まえ新規採用数を再考し、人件費抑制を図っていく。補助費等は令和２年度は特別定額給付金をはじめとする各種経済対策の実施に伴う増加も大きいが、依然として公営企業会計に対する補助金や一部事務組合に対する負担金、イベント開催等に係る補助金も高い水準で推移している。一般会計・企業会計問わず事務事業の見直しやニーズも踏まえた施策のあり方の検討により一般財源ベースでの支出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25,310
25,219
1,093.56
26,149,214
25,717,227
408,862
11,802,748
23,537,220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4064</xdr:rowOff>
    </xdr:from>
    <xdr:to>
      <xdr:col>24</xdr:col>
      <xdr:colOff>63500</xdr:colOff>
      <xdr:row>34</xdr:row>
      <xdr:rowOff>79311</xdr:rowOff>
    </xdr:to>
    <xdr:cxnSp macro="">
      <xdr:nvCxnSpPr>
        <xdr:cNvPr id="61" name="直線コネクタ 60"/>
        <xdr:cNvCxnSpPr/>
      </xdr:nvCxnSpPr>
      <xdr:spPr>
        <a:xfrm>
          <a:off x="3797300" y="5833364"/>
          <a:ext cx="838200" cy="7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635</xdr:rowOff>
    </xdr:from>
    <xdr:to>
      <xdr:col>19</xdr:col>
      <xdr:colOff>177800</xdr:colOff>
      <xdr:row>34</xdr:row>
      <xdr:rowOff>4064</xdr:rowOff>
    </xdr:to>
    <xdr:cxnSp macro="">
      <xdr:nvCxnSpPr>
        <xdr:cNvPr id="64" name="直線コネクタ 63"/>
        <xdr:cNvCxnSpPr/>
      </xdr:nvCxnSpPr>
      <xdr:spPr>
        <a:xfrm>
          <a:off x="2908300" y="5658485"/>
          <a:ext cx="889000" cy="17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635</xdr:rowOff>
    </xdr:from>
    <xdr:to>
      <xdr:col>15</xdr:col>
      <xdr:colOff>50800</xdr:colOff>
      <xdr:row>34</xdr:row>
      <xdr:rowOff>55499</xdr:rowOff>
    </xdr:to>
    <xdr:cxnSp macro="">
      <xdr:nvCxnSpPr>
        <xdr:cNvPr id="67" name="直線コネクタ 66"/>
        <xdr:cNvCxnSpPr/>
      </xdr:nvCxnSpPr>
      <xdr:spPr>
        <a:xfrm flipV="1">
          <a:off x="2019300" y="5658485"/>
          <a:ext cx="8890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55499</xdr:rowOff>
    </xdr:from>
    <xdr:to>
      <xdr:col>10</xdr:col>
      <xdr:colOff>114300</xdr:colOff>
      <xdr:row>34</xdr:row>
      <xdr:rowOff>72644</xdr:rowOff>
    </xdr:to>
    <xdr:cxnSp macro="">
      <xdr:nvCxnSpPr>
        <xdr:cNvPr id="70" name="直線コネクタ 69"/>
        <xdr:cNvCxnSpPr/>
      </xdr:nvCxnSpPr>
      <xdr:spPr>
        <a:xfrm flipV="1">
          <a:off x="1130300" y="5884799"/>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28511</xdr:rowOff>
    </xdr:from>
    <xdr:to>
      <xdr:col>24</xdr:col>
      <xdr:colOff>114300</xdr:colOff>
      <xdr:row>34</xdr:row>
      <xdr:rowOff>130111</xdr:rowOff>
    </xdr:to>
    <xdr:sp macro="" textlink="">
      <xdr:nvSpPr>
        <xdr:cNvPr id="80" name="楕円 79"/>
        <xdr:cNvSpPr/>
      </xdr:nvSpPr>
      <xdr:spPr>
        <a:xfrm>
          <a:off x="4584700" y="585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51388</xdr:rowOff>
    </xdr:from>
    <xdr:ext cx="469744" cy="259045"/>
    <xdr:sp macro="" textlink="">
      <xdr:nvSpPr>
        <xdr:cNvPr id="81" name="議会費該当値テキスト"/>
        <xdr:cNvSpPr txBox="1"/>
      </xdr:nvSpPr>
      <xdr:spPr>
        <a:xfrm>
          <a:off x="4686300" y="570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124714</xdr:rowOff>
    </xdr:from>
    <xdr:to>
      <xdr:col>20</xdr:col>
      <xdr:colOff>38100</xdr:colOff>
      <xdr:row>34</xdr:row>
      <xdr:rowOff>54864</xdr:rowOff>
    </xdr:to>
    <xdr:sp macro="" textlink="">
      <xdr:nvSpPr>
        <xdr:cNvPr id="82" name="楕円 81"/>
        <xdr:cNvSpPr/>
      </xdr:nvSpPr>
      <xdr:spPr>
        <a:xfrm>
          <a:off x="3746500" y="578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71391</xdr:rowOff>
    </xdr:from>
    <xdr:ext cx="469744" cy="259045"/>
    <xdr:sp macro="" textlink="">
      <xdr:nvSpPr>
        <xdr:cNvPr id="83" name="テキスト ボックス 82"/>
        <xdr:cNvSpPr txBox="1"/>
      </xdr:nvSpPr>
      <xdr:spPr>
        <a:xfrm>
          <a:off x="3562428" y="55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121285</xdr:rowOff>
    </xdr:from>
    <xdr:to>
      <xdr:col>15</xdr:col>
      <xdr:colOff>101600</xdr:colOff>
      <xdr:row>33</xdr:row>
      <xdr:rowOff>51435</xdr:rowOff>
    </xdr:to>
    <xdr:sp macro="" textlink="">
      <xdr:nvSpPr>
        <xdr:cNvPr id="84" name="楕円 83"/>
        <xdr:cNvSpPr/>
      </xdr:nvSpPr>
      <xdr:spPr>
        <a:xfrm>
          <a:off x="2857500" y="560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67962</xdr:rowOff>
    </xdr:from>
    <xdr:ext cx="469744" cy="259045"/>
    <xdr:sp macro="" textlink="">
      <xdr:nvSpPr>
        <xdr:cNvPr id="85" name="テキスト ボックス 84"/>
        <xdr:cNvSpPr txBox="1"/>
      </xdr:nvSpPr>
      <xdr:spPr>
        <a:xfrm>
          <a:off x="2673428" y="53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4699</xdr:rowOff>
    </xdr:from>
    <xdr:to>
      <xdr:col>10</xdr:col>
      <xdr:colOff>165100</xdr:colOff>
      <xdr:row>34</xdr:row>
      <xdr:rowOff>106299</xdr:rowOff>
    </xdr:to>
    <xdr:sp macro="" textlink="">
      <xdr:nvSpPr>
        <xdr:cNvPr id="86" name="楕円 85"/>
        <xdr:cNvSpPr/>
      </xdr:nvSpPr>
      <xdr:spPr>
        <a:xfrm>
          <a:off x="1968500" y="583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122826</xdr:rowOff>
    </xdr:from>
    <xdr:ext cx="469744" cy="259045"/>
    <xdr:sp macro="" textlink="">
      <xdr:nvSpPr>
        <xdr:cNvPr id="87" name="テキスト ボックス 86"/>
        <xdr:cNvSpPr txBox="1"/>
      </xdr:nvSpPr>
      <xdr:spPr>
        <a:xfrm>
          <a:off x="1784428" y="560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21844</xdr:rowOff>
    </xdr:from>
    <xdr:to>
      <xdr:col>6</xdr:col>
      <xdr:colOff>38100</xdr:colOff>
      <xdr:row>34</xdr:row>
      <xdr:rowOff>123444</xdr:rowOff>
    </xdr:to>
    <xdr:sp macro="" textlink="">
      <xdr:nvSpPr>
        <xdr:cNvPr id="88" name="楕円 87"/>
        <xdr:cNvSpPr/>
      </xdr:nvSpPr>
      <xdr:spPr>
        <a:xfrm>
          <a:off x="1079500" y="58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139971</xdr:rowOff>
    </xdr:from>
    <xdr:ext cx="469744" cy="259045"/>
    <xdr:sp macro="" textlink="">
      <xdr:nvSpPr>
        <xdr:cNvPr id="89" name="テキスト ボックス 88"/>
        <xdr:cNvSpPr txBox="1"/>
      </xdr:nvSpPr>
      <xdr:spPr>
        <a:xfrm>
          <a:off x="895428" y="562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45680</xdr:rowOff>
    </xdr:from>
    <xdr:to>
      <xdr:col>24</xdr:col>
      <xdr:colOff>63500</xdr:colOff>
      <xdr:row>58</xdr:row>
      <xdr:rowOff>10168</xdr:rowOff>
    </xdr:to>
    <xdr:cxnSp macro="">
      <xdr:nvCxnSpPr>
        <xdr:cNvPr id="120" name="直線コネクタ 119"/>
        <xdr:cNvCxnSpPr/>
      </xdr:nvCxnSpPr>
      <xdr:spPr>
        <a:xfrm flipV="1">
          <a:off x="3797300" y="9646880"/>
          <a:ext cx="838200" cy="30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10168</xdr:rowOff>
    </xdr:from>
    <xdr:to>
      <xdr:col>19</xdr:col>
      <xdr:colOff>177800</xdr:colOff>
      <xdr:row>58</xdr:row>
      <xdr:rowOff>112570</xdr:rowOff>
    </xdr:to>
    <xdr:cxnSp macro="">
      <xdr:nvCxnSpPr>
        <xdr:cNvPr id="123" name="直線コネクタ 122"/>
        <xdr:cNvCxnSpPr/>
      </xdr:nvCxnSpPr>
      <xdr:spPr>
        <a:xfrm flipV="1">
          <a:off x="2908300" y="9954268"/>
          <a:ext cx="889000" cy="10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112570</xdr:rowOff>
    </xdr:from>
    <xdr:to>
      <xdr:col>15</xdr:col>
      <xdr:colOff>50800</xdr:colOff>
      <xdr:row>58</xdr:row>
      <xdr:rowOff>134083</xdr:rowOff>
    </xdr:to>
    <xdr:cxnSp macro="">
      <xdr:nvCxnSpPr>
        <xdr:cNvPr id="126" name="直線コネクタ 125"/>
        <xdr:cNvCxnSpPr/>
      </xdr:nvCxnSpPr>
      <xdr:spPr>
        <a:xfrm flipV="1">
          <a:off x="2019300" y="10056670"/>
          <a:ext cx="889000" cy="2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134083</xdr:rowOff>
    </xdr:from>
    <xdr:to>
      <xdr:col>10</xdr:col>
      <xdr:colOff>114300</xdr:colOff>
      <xdr:row>58</xdr:row>
      <xdr:rowOff>134336</xdr:rowOff>
    </xdr:to>
    <xdr:cxnSp macro="">
      <xdr:nvCxnSpPr>
        <xdr:cNvPr id="129" name="直線コネクタ 128"/>
        <xdr:cNvCxnSpPr/>
      </xdr:nvCxnSpPr>
      <xdr:spPr>
        <a:xfrm flipV="1">
          <a:off x="1130300" y="10078183"/>
          <a:ext cx="8890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166330</xdr:rowOff>
    </xdr:from>
    <xdr:to>
      <xdr:col>24</xdr:col>
      <xdr:colOff>114300</xdr:colOff>
      <xdr:row>56</xdr:row>
      <xdr:rowOff>96480</xdr:rowOff>
    </xdr:to>
    <xdr:sp macro="" textlink="">
      <xdr:nvSpPr>
        <xdr:cNvPr id="139" name="楕円 138"/>
        <xdr:cNvSpPr/>
      </xdr:nvSpPr>
      <xdr:spPr>
        <a:xfrm>
          <a:off x="4584700" y="959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17757</xdr:rowOff>
    </xdr:from>
    <xdr:ext cx="599010" cy="259045"/>
    <xdr:sp macro="" textlink="">
      <xdr:nvSpPr>
        <xdr:cNvPr id="140" name="総務費該当値テキスト"/>
        <xdr:cNvSpPr txBox="1"/>
      </xdr:nvSpPr>
      <xdr:spPr>
        <a:xfrm>
          <a:off x="4686300" y="9447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130818</xdr:rowOff>
    </xdr:from>
    <xdr:to>
      <xdr:col>20</xdr:col>
      <xdr:colOff>38100</xdr:colOff>
      <xdr:row>58</xdr:row>
      <xdr:rowOff>60968</xdr:rowOff>
    </xdr:to>
    <xdr:sp macro="" textlink="">
      <xdr:nvSpPr>
        <xdr:cNvPr id="141" name="楕円 140"/>
        <xdr:cNvSpPr/>
      </xdr:nvSpPr>
      <xdr:spPr>
        <a:xfrm>
          <a:off x="3746500" y="990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77495</xdr:rowOff>
    </xdr:from>
    <xdr:ext cx="599010" cy="259045"/>
    <xdr:sp macro="" textlink="">
      <xdr:nvSpPr>
        <xdr:cNvPr id="142" name="テキスト ボックス 141"/>
        <xdr:cNvSpPr txBox="1"/>
      </xdr:nvSpPr>
      <xdr:spPr>
        <a:xfrm>
          <a:off x="3497795" y="967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61770</xdr:rowOff>
    </xdr:from>
    <xdr:to>
      <xdr:col>15</xdr:col>
      <xdr:colOff>101600</xdr:colOff>
      <xdr:row>58</xdr:row>
      <xdr:rowOff>163370</xdr:rowOff>
    </xdr:to>
    <xdr:sp macro="" textlink="">
      <xdr:nvSpPr>
        <xdr:cNvPr id="143" name="楕円 142"/>
        <xdr:cNvSpPr/>
      </xdr:nvSpPr>
      <xdr:spPr>
        <a:xfrm>
          <a:off x="2857500" y="1000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8447</xdr:rowOff>
    </xdr:from>
    <xdr:ext cx="534377" cy="259045"/>
    <xdr:sp macro="" textlink="">
      <xdr:nvSpPr>
        <xdr:cNvPr id="144" name="テキスト ボックス 143"/>
        <xdr:cNvSpPr txBox="1"/>
      </xdr:nvSpPr>
      <xdr:spPr>
        <a:xfrm>
          <a:off x="2641111" y="978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83283</xdr:rowOff>
    </xdr:from>
    <xdr:to>
      <xdr:col>10</xdr:col>
      <xdr:colOff>165100</xdr:colOff>
      <xdr:row>59</xdr:row>
      <xdr:rowOff>13433</xdr:rowOff>
    </xdr:to>
    <xdr:sp macro="" textlink="">
      <xdr:nvSpPr>
        <xdr:cNvPr id="145" name="楕円 144"/>
        <xdr:cNvSpPr/>
      </xdr:nvSpPr>
      <xdr:spPr>
        <a:xfrm>
          <a:off x="1968500" y="1002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4560</xdr:rowOff>
    </xdr:from>
    <xdr:ext cx="534377" cy="259045"/>
    <xdr:sp macro="" textlink="">
      <xdr:nvSpPr>
        <xdr:cNvPr id="146" name="テキスト ボックス 145"/>
        <xdr:cNvSpPr txBox="1"/>
      </xdr:nvSpPr>
      <xdr:spPr>
        <a:xfrm>
          <a:off x="1752111" y="1012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83536</xdr:rowOff>
    </xdr:from>
    <xdr:to>
      <xdr:col>6</xdr:col>
      <xdr:colOff>38100</xdr:colOff>
      <xdr:row>59</xdr:row>
      <xdr:rowOff>13686</xdr:rowOff>
    </xdr:to>
    <xdr:sp macro="" textlink="">
      <xdr:nvSpPr>
        <xdr:cNvPr id="147" name="楕円 146"/>
        <xdr:cNvSpPr/>
      </xdr:nvSpPr>
      <xdr:spPr>
        <a:xfrm>
          <a:off x="1079500" y="1002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4813</xdr:rowOff>
    </xdr:from>
    <xdr:ext cx="534377" cy="259045"/>
    <xdr:sp macro="" textlink="">
      <xdr:nvSpPr>
        <xdr:cNvPr id="148" name="テキスト ボックス 147"/>
        <xdr:cNvSpPr txBox="1"/>
      </xdr:nvSpPr>
      <xdr:spPr>
        <a:xfrm>
          <a:off x="863111" y="10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90605</xdr:rowOff>
    </xdr:from>
    <xdr:to>
      <xdr:col>24</xdr:col>
      <xdr:colOff>63500</xdr:colOff>
      <xdr:row>76</xdr:row>
      <xdr:rowOff>99040</xdr:rowOff>
    </xdr:to>
    <xdr:cxnSp macro="">
      <xdr:nvCxnSpPr>
        <xdr:cNvPr id="176" name="直線コネクタ 175"/>
        <xdr:cNvCxnSpPr/>
      </xdr:nvCxnSpPr>
      <xdr:spPr>
        <a:xfrm flipV="1">
          <a:off x="3797300" y="13120805"/>
          <a:ext cx="838200" cy="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69200</xdr:rowOff>
    </xdr:from>
    <xdr:to>
      <xdr:col>19</xdr:col>
      <xdr:colOff>177800</xdr:colOff>
      <xdr:row>76</xdr:row>
      <xdr:rowOff>99040</xdr:rowOff>
    </xdr:to>
    <xdr:cxnSp macro="">
      <xdr:nvCxnSpPr>
        <xdr:cNvPr id="179" name="直線コネクタ 178"/>
        <xdr:cNvCxnSpPr/>
      </xdr:nvCxnSpPr>
      <xdr:spPr>
        <a:xfrm>
          <a:off x="2908300" y="13099400"/>
          <a:ext cx="889000" cy="2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69200</xdr:rowOff>
    </xdr:from>
    <xdr:to>
      <xdr:col>15</xdr:col>
      <xdr:colOff>50800</xdr:colOff>
      <xdr:row>76</xdr:row>
      <xdr:rowOff>71600</xdr:rowOff>
    </xdr:to>
    <xdr:cxnSp macro="">
      <xdr:nvCxnSpPr>
        <xdr:cNvPr id="182" name="直線コネクタ 181"/>
        <xdr:cNvCxnSpPr/>
      </xdr:nvCxnSpPr>
      <xdr:spPr>
        <a:xfrm flipV="1">
          <a:off x="2019300" y="13099400"/>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71600</xdr:rowOff>
    </xdr:from>
    <xdr:to>
      <xdr:col>10</xdr:col>
      <xdr:colOff>114300</xdr:colOff>
      <xdr:row>76</xdr:row>
      <xdr:rowOff>94419</xdr:rowOff>
    </xdr:to>
    <xdr:cxnSp macro="">
      <xdr:nvCxnSpPr>
        <xdr:cNvPr id="185" name="直線コネクタ 184"/>
        <xdr:cNvCxnSpPr/>
      </xdr:nvCxnSpPr>
      <xdr:spPr>
        <a:xfrm flipV="1">
          <a:off x="1130300" y="13101800"/>
          <a:ext cx="889000" cy="2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39805</xdr:rowOff>
    </xdr:from>
    <xdr:to>
      <xdr:col>24</xdr:col>
      <xdr:colOff>114300</xdr:colOff>
      <xdr:row>76</xdr:row>
      <xdr:rowOff>141405</xdr:rowOff>
    </xdr:to>
    <xdr:sp macro="" textlink="">
      <xdr:nvSpPr>
        <xdr:cNvPr id="195" name="楕円 194"/>
        <xdr:cNvSpPr/>
      </xdr:nvSpPr>
      <xdr:spPr>
        <a:xfrm>
          <a:off x="4584700" y="130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18232</xdr:rowOff>
    </xdr:from>
    <xdr:ext cx="599010" cy="259045"/>
    <xdr:sp macro="" textlink="">
      <xdr:nvSpPr>
        <xdr:cNvPr id="196" name="民生費該当値テキスト"/>
        <xdr:cNvSpPr txBox="1"/>
      </xdr:nvSpPr>
      <xdr:spPr>
        <a:xfrm>
          <a:off x="4686300" y="1304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48240</xdr:rowOff>
    </xdr:from>
    <xdr:to>
      <xdr:col>20</xdr:col>
      <xdr:colOff>38100</xdr:colOff>
      <xdr:row>76</xdr:row>
      <xdr:rowOff>149840</xdr:rowOff>
    </xdr:to>
    <xdr:sp macro="" textlink="">
      <xdr:nvSpPr>
        <xdr:cNvPr id="197" name="楕円 196"/>
        <xdr:cNvSpPr/>
      </xdr:nvSpPr>
      <xdr:spPr>
        <a:xfrm>
          <a:off x="3746500" y="130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140967</xdr:rowOff>
    </xdr:from>
    <xdr:ext cx="599010" cy="259045"/>
    <xdr:sp macro="" textlink="">
      <xdr:nvSpPr>
        <xdr:cNvPr id="198" name="テキスト ボックス 197"/>
        <xdr:cNvSpPr txBox="1"/>
      </xdr:nvSpPr>
      <xdr:spPr>
        <a:xfrm>
          <a:off x="3497795" y="1317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18400</xdr:rowOff>
    </xdr:from>
    <xdr:to>
      <xdr:col>15</xdr:col>
      <xdr:colOff>101600</xdr:colOff>
      <xdr:row>76</xdr:row>
      <xdr:rowOff>120000</xdr:rowOff>
    </xdr:to>
    <xdr:sp macro="" textlink="">
      <xdr:nvSpPr>
        <xdr:cNvPr id="199" name="楕円 198"/>
        <xdr:cNvSpPr/>
      </xdr:nvSpPr>
      <xdr:spPr>
        <a:xfrm>
          <a:off x="2857500" y="1304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136527</xdr:rowOff>
    </xdr:from>
    <xdr:ext cx="599010" cy="259045"/>
    <xdr:sp macro="" textlink="">
      <xdr:nvSpPr>
        <xdr:cNvPr id="200" name="テキスト ボックス 199"/>
        <xdr:cNvSpPr txBox="1"/>
      </xdr:nvSpPr>
      <xdr:spPr>
        <a:xfrm>
          <a:off x="2608795" y="1282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20800</xdr:rowOff>
    </xdr:from>
    <xdr:to>
      <xdr:col>10</xdr:col>
      <xdr:colOff>165100</xdr:colOff>
      <xdr:row>76</xdr:row>
      <xdr:rowOff>122400</xdr:rowOff>
    </xdr:to>
    <xdr:sp macro="" textlink="">
      <xdr:nvSpPr>
        <xdr:cNvPr id="201" name="楕円 200"/>
        <xdr:cNvSpPr/>
      </xdr:nvSpPr>
      <xdr:spPr>
        <a:xfrm>
          <a:off x="1968500" y="130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138927</xdr:rowOff>
    </xdr:from>
    <xdr:ext cx="599010" cy="259045"/>
    <xdr:sp macro="" textlink="">
      <xdr:nvSpPr>
        <xdr:cNvPr id="202" name="テキスト ボックス 201"/>
        <xdr:cNvSpPr txBox="1"/>
      </xdr:nvSpPr>
      <xdr:spPr>
        <a:xfrm>
          <a:off x="1719795" y="1282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43619</xdr:rowOff>
    </xdr:from>
    <xdr:to>
      <xdr:col>6</xdr:col>
      <xdr:colOff>38100</xdr:colOff>
      <xdr:row>76</xdr:row>
      <xdr:rowOff>145219</xdr:rowOff>
    </xdr:to>
    <xdr:sp macro="" textlink="">
      <xdr:nvSpPr>
        <xdr:cNvPr id="203" name="楕円 202"/>
        <xdr:cNvSpPr/>
      </xdr:nvSpPr>
      <xdr:spPr>
        <a:xfrm>
          <a:off x="1079500" y="1307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161746</xdr:rowOff>
    </xdr:from>
    <xdr:ext cx="599010" cy="259045"/>
    <xdr:sp macro="" textlink="">
      <xdr:nvSpPr>
        <xdr:cNvPr id="204" name="テキスト ボックス 203"/>
        <xdr:cNvSpPr txBox="1"/>
      </xdr:nvSpPr>
      <xdr:spPr>
        <a:xfrm>
          <a:off x="830795" y="1284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94938</xdr:rowOff>
    </xdr:from>
    <xdr:to>
      <xdr:col>24</xdr:col>
      <xdr:colOff>63500</xdr:colOff>
      <xdr:row>92</xdr:row>
      <xdr:rowOff>106434</xdr:rowOff>
    </xdr:to>
    <xdr:cxnSp macro="">
      <xdr:nvCxnSpPr>
        <xdr:cNvPr id="235" name="直線コネクタ 234"/>
        <xdr:cNvCxnSpPr/>
      </xdr:nvCxnSpPr>
      <xdr:spPr>
        <a:xfrm flipV="1">
          <a:off x="3797300" y="15868338"/>
          <a:ext cx="838200" cy="1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14906</xdr:rowOff>
    </xdr:from>
    <xdr:to>
      <xdr:col>19</xdr:col>
      <xdr:colOff>177800</xdr:colOff>
      <xdr:row>92</xdr:row>
      <xdr:rowOff>106434</xdr:rowOff>
    </xdr:to>
    <xdr:cxnSp macro="">
      <xdr:nvCxnSpPr>
        <xdr:cNvPr id="238" name="直線コネクタ 237"/>
        <xdr:cNvCxnSpPr/>
      </xdr:nvCxnSpPr>
      <xdr:spPr>
        <a:xfrm>
          <a:off x="2908300" y="15616856"/>
          <a:ext cx="889000" cy="26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14906</xdr:rowOff>
    </xdr:from>
    <xdr:to>
      <xdr:col>15</xdr:col>
      <xdr:colOff>50800</xdr:colOff>
      <xdr:row>93</xdr:row>
      <xdr:rowOff>30037</xdr:rowOff>
    </xdr:to>
    <xdr:cxnSp macro="">
      <xdr:nvCxnSpPr>
        <xdr:cNvPr id="241" name="直線コネクタ 240"/>
        <xdr:cNvCxnSpPr/>
      </xdr:nvCxnSpPr>
      <xdr:spPr>
        <a:xfrm flipV="1">
          <a:off x="2019300" y="15616856"/>
          <a:ext cx="889000" cy="35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30037</xdr:rowOff>
    </xdr:from>
    <xdr:to>
      <xdr:col>10</xdr:col>
      <xdr:colOff>114300</xdr:colOff>
      <xdr:row>94</xdr:row>
      <xdr:rowOff>49273</xdr:rowOff>
    </xdr:to>
    <xdr:cxnSp macro="">
      <xdr:nvCxnSpPr>
        <xdr:cNvPr id="244" name="直線コネクタ 243"/>
        <xdr:cNvCxnSpPr/>
      </xdr:nvCxnSpPr>
      <xdr:spPr>
        <a:xfrm flipV="1">
          <a:off x="1130300" y="15974887"/>
          <a:ext cx="889000" cy="19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44138</xdr:rowOff>
    </xdr:from>
    <xdr:to>
      <xdr:col>24</xdr:col>
      <xdr:colOff>114300</xdr:colOff>
      <xdr:row>92</xdr:row>
      <xdr:rowOff>145738</xdr:rowOff>
    </xdr:to>
    <xdr:sp macro="" textlink="">
      <xdr:nvSpPr>
        <xdr:cNvPr id="254" name="楕円 253"/>
        <xdr:cNvSpPr/>
      </xdr:nvSpPr>
      <xdr:spPr>
        <a:xfrm>
          <a:off x="4584700" y="1581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67015</xdr:rowOff>
    </xdr:from>
    <xdr:ext cx="599010" cy="259045"/>
    <xdr:sp macro="" textlink="">
      <xdr:nvSpPr>
        <xdr:cNvPr id="255" name="衛生費該当値テキスト"/>
        <xdr:cNvSpPr txBox="1"/>
      </xdr:nvSpPr>
      <xdr:spPr>
        <a:xfrm>
          <a:off x="4686300" y="1566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55634</xdr:rowOff>
    </xdr:from>
    <xdr:to>
      <xdr:col>20</xdr:col>
      <xdr:colOff>38100</xdr:colOff>
      <xdr:row>92</xdr:row>
      <xdr:rowOff>157234</xdr:rowOff>
    </xdr:to>
    <xdr:sp macro="" textlink="">
      <xdr:nvSpPr>
        <xdr:cNvPr id="256" name="楕円 255"/>
        <xdr:cNvSpPr/>
      </xdr:nvSpPr>
      <xdr:spPr>
        <a:xfrm>
          <a:off x="3746500" y="1582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2311</xdr:rowOff>
    </xdr:from>
    <xdr:ext cx="599010" cy="259045"/>
    <xdr:sp macro="" textlink="">
      <xdr:nvSpPr>
        <xdr:cNvPr id="257" name="テキスト ボックス 256"/>
        <xdr:cNvSpPr txBox="1"/>
      </xdr:nvSpPr>
      <xdr:spPr>
        <a:xfrm>
          <a:off x="3497795" y="1560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135556</xdr:rowOff>
    </xdr:from>
    <xdr:to>
      <xdr:col>15</xdr:col>
      <xdr:colOff>101600</xdr:colOff>
      <xdr:row>91</xdr:row>
      <xdr:rowOff>65706</xdr:rowOff>
    </xdr:to>
    <xdr:sp macro="" textlink="">
      <xdr:nvSpPr>
        <xdr:cNvPr id="258" name="楕円 257"/>
        <xdr:cNvSpPr/>
      </xdr:nvSpPr>
      <xdr:spPr>
        <a:xfrm>
          <a:off x="2857500" y="1556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82233</xdr:rowOff>
    </xdr:from>
    <xdr:ext cx="599010" cy="259045"/>
    <xdr:sp macro="" textlink="">
      <xdr:nvSpPr>
        <xdr:cNvPr id="259" name="テキスト ボックス 258"/>
        <xdr:cNvSpPr txBox="1"/>
      </xdr:nvSpPr>
      <xdr:spPr>
        <a:xfrm>
          <a:off x="2608795" y="1534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150687</xdr:rowOff>
    </xdr:from>
    <xdr:to>
      <xdr:col>10</xdr:col>
      <xdr:colOff>165100</xdr:colOff>
      <xdr:row>93</xdr:row>
      <xdr:rowOff>80837</xdr:rowOff>
    </xdr:to>
    <xdr:sp macro="" textlink="">
      <xdr:nvSpPr>
        <xdr:cNvPr id="260" name="楕円 259"/>
        <xdr:cNvSpPr/>
      </xdr:nvSpPr>
      <xdr:spPr>
        <a:xfrm>
          <a:off x="1968500" y="1592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97364</xdr:rowOff>
    </xdr:from>
    <xdr:ext cx="599010" cy="259045"/>
    <xdr:sp macro="" textlink="">
      <xdr:nvSpPr>
        <xdr:cNvPr id="261" name="テキスト ボックス 260"/>
        <xdr:cNvSpPr txBox="1"/>
      </xdr:nvSpPr>
      <xdr:spPr>
        <a:xfrm>
          <a:off x="1719795" y="156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169923</xdr:rowOff>
    </xdr:from>
    <xdr:to>
      <xdr:col>6</xdr:col>
      <xdr:colOff>38100</xdr:colOff>
      <xdr:row>94</xdr:row>
      <xdr:rowOff>100073</xdr:rowOff>
    </xdr:to>
    <xdr:sp macro="" textlink="">
      <xdr:nvSpPr>
        <xdr:cNvPr id="262" name="楕円 261"/>
        <xdr:cNvSpPr/>
      </xdr:nvSpPr>
      <xdr:spPr>
        <a:xfrm>
          <a:off x="1079500" y="1611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116600</xdr:rowOff>
    </xdr:from>
    <xdr:ext cx="534377" cy="259045"/>
    <xdr:sp macro="" textlink="">
      <xdr:nvSpPr>
        <xdr:cNvPr id="263" name="テキスト ボックス 262"/>
        <xdr:cNvSpPr txBox="1"/>
      </xdr:nvSpPr>
      <xdr:spPr>
        <a:xfrm>
          <a:off x="863111" y="1589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155375</xdr:rowOff>
    </xdr:from>
    <xdr:to>
      <xdr:col>55</xdr:col>
      <xdr:colOff>0</xdr:colOff>
      <xdr:row>34</xdr:row>
      <xdr:rowOff>11684</xdr:rowOff>
    </xdr:to>
    <xdr:cxnSp macro="">
      <xdr:nvCxnSpPr>
        <xdr:cNvPr id="294" name="直線コネクタ 293"/>
        <xdr:cNvCxnSpPr/>
      </xdr:nvCxnSpPr>
      <xdr:spPr>
        <a:xfrm flipV="1">
          <a:off x="9639300" y="5813225"/>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130556</xdr:rowOff>
    </xdr:from>
    <xdr:to>
      <xdr:col>50</xdr:col>
      <xdr:colOff>114300</xdr:colOff>
      <xdr:row>34</xdr:row>
      <xdr:rowOff>11684</xdr:rowOff>
    </xdr:to>
    <xdr:cxnSp macro="">
      <xdr:nvCxnSpPr>
        <xdr:cNvPr id="297" name="直線コネクタ 296"/>
        <xdr:cNvCxnSpPr/>
      </xdr:nvCxnSpPr>
      <xdr:spPr>
        <a:xfrm>
          <a:off x="8750300" y="578840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64915</xdr:rowOff>
    </xdr:from>
    <xdr:to>
      <xdr:col>45</xdr:col>
      <xdr:colOff>177800</xdr:colOff>
      <xdr:row>33</xdr:row>
      <xdr:rowOff>130556</xdr:rowOff>
    </xdr:to>
    <xdr:cxnSp macro="">
      <xdr:nvCxnSpPr>
        <xdr:cNvPr id="300" name="直線コネクタ 299"/>
        <xdr:cNvCxnSpPr/>
      </xdr:nvCxnSpPr>
      <xdr:spPr>
        <a:xfrm>
          <a:off x="7861300" y="5551315"/>
          <a:ext cx="889000" cy="2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64915</xdr:rowOff>
    </xdr:from>
    <xdr:to>
      <xdr:col>41</xdr:col>
      <xdr:colOff>50800</xdr:colOff>
      <xdr:row>34</xdr:row>
      <xdr:rowOff>32584</xdr:rowOff>
    </xdr:to>
    <xdr:cxnSp macro="">
      <xdr:nvCxnSpPr>
        <xdr:cNvPr id="303" name="直線コネクタ 302"/>
        <xdr:cNvCxnSpPr/>
      </xdr:nvCxnSpPr>
      <xdr:spPr>
        <a:xfrm flipV="1">
          <a:off x="6972300" y="5551315"/>
          <a:ext cx="889000" cy="31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104575</xdr:rowOff>
    </xdr:from>
    <xdr:to>
      <xdr:col>55</xdr:col>
      <xdr:colOff>50800</xdr:colOff>
      <xdr:row>34</xdr:row>
      <xdr:rowOff>34725</xdr:rowOff>
    </xdr:to>
    <xdr:sp macro="" textlink="">
      <xdr:nvSpPr>
        <xdr:cNvPr id="313" name="楕円 312"/>
        <xdr:cNvSpPr/>
      </xdr:nvSpPr>
      <xdr:spPr>
        <a:xfrm>
          <a:off x="10426700" y="57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127452</xdr:rowOff>
    </xdr:from>
    <xdr:ext cx="469744" cy="259045"/>
    <xdr:sp macro="" textlink="">
      <xdr:nvSpPr>
        <xdr:cNvPr id="314" name="労働費該当値テキスト"/>
        <xdr:cNvSpPr txBox="1"/>
      </xdr:nvSpPr>
      <xdr:spPr>
        <a:xfrm>
          <a:off x="10528300" y="561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132334</xdr:rowOff>
    </xdr:from>
    <xdr:to>
      <xdr:col>50</xdr:col>
      <xdr:colOff>165100</xdr:colOff>
      <xdr:row>34</xdr:row>
      <xdr:rowOff>62484</xdr:rowOff>
    </xdr:to>
    <xdr:sp macro="" textlink="">
      <xdr:nvSpPr>
        <xdr:cNvPr id="315" name="楕円 314"/>
        <xdr:cNvSpPr/>
      </xdr:nvSpPr>
      <xdr:spPr>
        <a:xfrm>
          <a:off x="9588500" y="57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79011</xdr:rowOff>
    </xdr:from>
    <xdr:ext cx="469744" cy="259045"/>
    <xdr:sp macro="" textlink="">
      <xdr:nvSpPr>
        <xdr:cNvPr id="316" name="テキスト ボックス 315"/>
        <xdr:cNvSpPr txBox="1"/>
      </xdr:nvSpPr>
      <xdr:spPr>
        <a:xfrm>
          <a:off x="9404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79756</xdr:rowOff>
    </xdr:from>
    <xdr:to>
      <xdr:col>46</xdr:col>
      <xdr:colOff>38100</xdr:colOff>
      <xdr:row>34</xdr:row>
      <xdr:rowOff>9906</xdr:rowOff>
    </xdr:to>
    <xdr:sp macro="" textlink="">
      <xdr:nvSpPr>
        <xdr:cNvPr id="317" name="楕円 316"/>
        <xdr:cNvSpPr/>
      </xdr:nvSpPr>
      <xdr:spPr>
        <a:xfrm>
          <a:off x="8699500" y="57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26433</xdr:rowOff>
    </xdr:from>
    <xdr:ext cx="469744" cy="259045"/>
    <xdr:sp macro="" textlink="">
      <xdr:nvSpPr>
        <xdr:cNvPr id="318" name="テキスト ボックス 317"/>
        <xdr:cNvSpPr txBox="1"/>
      </xdr:nvSpPr>
      <xdr:spPr>
        <a:xfrm>
          <a:off x="8515428" y="551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14115</xdr:rowOff>
    </xdr:from>
    <xdr:to>
      <xdr:col>41</xdr:col>
      <xdr:colOff>101600</xdr:colOff>
      <xdr:row>32</xdr:row>
      <xdr:rowOff>115715</xdr:rowOff>
    </xdr:to>
    <xdr:sp macro="" textlink="">
      <xdr:nvSpPr>
        <xdr:cNvPr id="319" name="楕円 318"/>
        <xdr:cNvSpPr/>
      </xdr:nvSpPr>
      <xdr:spPr>
        <a:xfrm>
          <a:off x="7810500" y="55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132242</xdr:rowOff>
    </xdr:from>
    <xdr:ext cx="469744" cy="259045"/>
    <xdr:sp macro="" textlink="">
      <xdr:nvSpPr>
        <xdr:cNvPr id="320" name="テキスト ボックス 319"/>
        <xdr:cNvSpPr txBox="1"/>
      </xdr:nvSpPr>
      <xdr:spPr>
        <a:xfrm>
          <a:off x="7626428" y="527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153234</xdr:rowOff>
    </xdr:from>
    <xdr:to>
      <xdr:col>36</xdr:col>
      <xdr:colOff>165100</xdr:colOff>
      <xdr:row>34</xdr:row>
      <xdr:rowOff>83384</xdr:rowOff>
    </xdr:to>
    <xdr:sp macro="" textlink="">
      <xdr:nvSpPr>
        <xdr:cNvPr id="321" name="楕円 320"/>
        <xdr:cNvSpPr/>
      </xdr:nvSpPr>
      <xdr:spPr>
        <a:xfrm>
          <a:off x="6921500" y="581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99911</xdr:rowOff>
    </xdr:from>
    <xdr:ext cx="469744" cy="259045"/>
    <xdr:sp macro="" textlink="">
      <xdr:nvSpPr>
        <xdr:cNvPr id="322" name="テキスト ボックス 321"/>
        <xdr:cNvSpPr txBox="1"/>
      </xdr:nvSpPr>
      <xdr:spPr>
        <a:xfrm>
          <a:off x="6737428" y="55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91040</xdr:rowOff>
    </xdr:from>
    <xdr:to>
      <xdr:col>55</xdr:col>
      <xdr:colOff>0</xdr:colOff>
      <xdr:row>57</xdr:row>
      <xdr:rowOff>92334</xdr:rowOff>
    </xdr:to>
    <xdr:cxnSp macro="">
      <xdr:nvCxnSpPr>
        <xdr:cNvPr id="349" name="直線コネクタ 348"/>
        <xdr:cNvCxnSpPr/>
      </xdr:nvCxnSpPr>
      <xdr:spPr>
        <a:xfrm>
          <a:off x="9639300" y="9863690"/>
          <a:ext cx="8382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88434</xdr:rowOff>
    </xdr:from>
    <xdr:to>
      <xdr:col>50</xdr:col>
      <xdr:colOff>114300</xdr:colOff>
      <xdr:row>57</xdr:row>
      <xdr:rowOff>91040</xdr:rowOff>
    </xdr:to>
    <xdr:cxnSp macro="">
      <xdr:nvCxnSpPr>
        <xdr:cNvPr id="352" name="直線コネクタ 351"/>
        <xdr:cNvCxnSpPr/>
      </xdr:nvCxnSpPr>
      <xdr:spPr>
        <a:xfrm>
          <a:off x="8750300" y="9861084"/>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42138</xdr:rowOff>
    </xdr:from>
    <xdr:to>
      <xdr:col>45</xdr:col>
      <xdr:colOff>177800</xdr:colOff>
      <xdr:row>57</xdr:row>
      <xdr:rowOff>88434</xdr:rowOff>
    </xdr:to>
    <xdr:cxnSp macro="">
      <xdr:nvCxnSpPr>
        <xdr:cNvPr id="355" name="直線コネクタ 354"/>
        <xdr:cNvCxnSpPr/>
      </xdr:nvCxnSpPr>
      <xdr:spPr>
        <a:xfrm>
          <a:off x="7861300" y="9814788"/>
          <a:ext cx="889000" cy="4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42138</xdr:rowOff>
    </xdr:from>
    <xdr:to>
      <xdr:col>41</xdr:col>
      <xdr:colOff>50800</xdr:colOff>
      <xdr:row>57</xdr:row>
      <xdr:rowOff>54249</xdr:rowOff>
    </xdr:to>
    <xdr:cxnSp macro="">
      <xdr:nvCxnSpPr>
        <xdr:cNvPr id="358" name="直線コネクタ 357"/>
        <xdr:cNvCxnSpPr/>
      </xdr:nvCxnSpPr>
      <xdr:spPr>
        <a:xfrm flipV="1">
          <a:off x="6972300" y="9814788"/>
          <a:ext cx="889000" cy="1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41534</xdr:rowOff>
    </xdr:from>
    <xdr:to>
      <xdr:col>55</xdr:col>
      <xdr:colOff>50800</xdr:colOff>
      <xdr:row>57</xdr:row>
      <xdr:rowOff>143134</xdr:rowOff>
    </xdr:to>
    <xdr:sp macro="" textlink="">
      <xdr:nvSpPr>
        <xdr:cNvPr id="368" name="楕円 367"/>
        <xdr:cNvSpPr/>
      </xdr:nvSpPr>
      <xdr:spPr>
        <a:xfrm>
          <a:off x="10426700" y="981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64411</xdr:rowOff>
    </xdr:from>
    <xdr:ext cx="534377" cy="259045"/>
    <xdr:sp macro="" textlink="">
      <xdr:nvSpPr>
        <xdr:cNvPr id="369" name="農林水産業費該当値テキスト"/>
        <xdr:cNvSpPr txBox="1"/>
      </xdr:nvSpPr>
      <xdr:spPr>
        <a:xfrm>
          <a:off x="10528300"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40240</xdr:rowOff>
    </xdr:from>
    <xdr:to>
      <xdr:col>50</xdr:col>
      <xdr:colOff>165100</xdr:colOff>
      <xdr:row>57</xdr:row>
      <xdr:rowOff>141840</xdr:rowOff>
    </xdr:to>
    <xdr:sp macro="" textlink="">
      <xdr:nvSpPr>
        <xdr:cNvPr id="370" name="楕円 369"/>
        <xdr:cNvSpPr/>
      </xdr:nvSpPr>
      <xdr:spPr>
        <a:xfrm>
          <a:off x="9588500" y="98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158367</xdr:rowOff>
    </xdr:from>
    <xdr:ext cx="534377" cy="259045"/>
    <xdr:sp macro="" textlink="">
      <xdr:nvSpPr>
        <xdr:cNvPr id="371" name="テキスト ボックス 370"/>
        <xdr:cNvSpPr txBox="1"/>
      </xdr:nvSpPr>
      <xdr:spPr>
        <a:xfrm>
          <a:off x="9372111" y="958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37634</xdr:rowOff>
    </xdr:from>
    <xdr:to>
      <xdr:col>46</xdr:col>
      <xdr:colOff>38100</xdr:colOff>
      <xdr:row>57</xdr:row>
      <xdr:rowOff>139234</xdr:rowOff>
    </xdr:to>
    <xdr:sp macro="" textlink="">
      <xdr:nvSpPr>
        <xdr:cNvPr id="372" name="楕円 371"/>
        <xdr:cNvSpPr/>
      </xdr:nvSpPr>
      <xdr:spPr>
        <a:xfrm>
          <a:off x="8699500" y="981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155761</xdr:rowOff>
    </xdr:from>
    <xdr:ext cx="534377" cy="259045"/>
    <xdr:sp macro="" textlink="">
      <xdr:nvSpPr>
        <xdr:cNvPr id="373" name="テキスト ボックス 372"/>
        <xdr:cNvSpPr txBox="1"/>
      </xdr:nvSpPr>
      <xdr:spPr>
        <a:xfrm>
          <a:off x="8483111" y="958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162788</xdr:rowOff>
    </xdr:from>
    <xdr:to>
      <xdr:col>41</xdr:col>
      <xdr:colOff>101600</xdr:colOff>
      <xdr:row>57</xdr:row>
      <xdr:rowOff>92938</xdr:rowOff>
    </xdr:to>
    <xdr:sp macro="" textlink="">
      <xdr:nvSpPr>
        <xdr:cNvPr id="374" name="楕円 373"/>
        <xdr:cNvSpPr/>
      </xdr:nvSpPr>
      <xdr:spPr>
        <a:xfrm>
          <a:off x="7810500" y="976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109465</xdr:rowOff>
    </xdr:from>
    <xdr:ext cx="534377" cy="259045"/>
    <xdr:sp macro="" textlink="">
      <xdr:nvSpPr>
        <xdr:cNvPr id="375" name="テキスト ボックス 374"/>
        <xdr:cNvSpPr txBox="1"/>
      </xdr:nvSpPr>
      <xdr:spPr>
        <a:xfrm>
          <a:off x="7594111" y="953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xdr:rowOff>
    </xdr:from>
    <xdr:to>
      <xdr:col>36</xdr:col>
      <xdr:colOff>165100</xdr:colOff>
      <xdr:row>57</xdr:row>
      <xdr:rowOff>105049</xdr:rowOff>
    </xdr:to>
    <xdr:sp macro="" textlink="">
      <xdr:nvSpPr>
        <xdr:cNvPr id="376" name="楕円 375"/>
        <xdr:cNvSpPr/>
      </xdr:nvSpPr>
      <xdr:spPr>
        <a:xfrm>
          <a:off x="6921500" y="977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121576</xdr:rowOff>
    </xdr:from>
    <xdr:ext cx="534377" cy="259045"/>
    <xdr:sp macro="" textlink="">
      <xdr:nvSpPr>
        <xdr:cNvPr id="377" name="テキスト ボックス 376"/>
        <xdr:cNvSpPr txBox="1"/>
      </xdr:nvSpPr>
      <xdr:spPr>
        <a:xfrm>
          <a:off x="6705111" y="955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91266</xdr:rowOff>
    </xdr:from>
    <xdr:to>
      <xdr:col>55</xdr:col>
      <xdr:colOff>0</xdr:colOff>
      <xdr:row>76</xdr:row>
      <xdr:rowOff>164475</xdr:rowOff>
    </xdr:to>
    <xdr:cxnSp macro="">
      <xdr:nvCxnSpPr>
        <xdr:cNvPr id="402" name="直線コネクタ 401"/>
        <xdr:cNvCxnSpPr/>
      </xdr:nvCxnSpPr>
      <xdr:spPr>
        <a:xfrm flipV="1">
          <a:off x="9639300" y="13121466"/>
          <a:ext cx="838200" cy="7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164475</xdr:rowOff>
    </xdr:from>
    <xdr:to>
      <xdr:col>50</xdr:col>
      <xdr:colOff>114300</xdr:colOff>
      <xdr:row>76</xdr:row>
      <xdr:rowOff>166343</xdr:rowOff>
    </xdr:to>
    <xdr:cxnSp macro="">
      <xdr:nvCxnSpPr>
        <xdr:cNvPr id="405" name="直線コネクタ 404"/>
        <xdr:cNvCxnSpPr/>
      </xdr:nvCxnSpPr>
      <xdr:spPr>
        <a:xfrm flipV="1">
          <a:off x="8750300" y="13194675"/>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126081</xdr:rowOff>
    </xdr:from>
    <xdr:to>
      <xdr:col>45</xdr:col>
      <xdr:colOff>177800</xdr:colOff>
      <xdr:row>76</xdr:row>
      <xdr:rowOff>166343</xdr:rowOff>
    </xdr:to>
    <xdr:cxnSp macro="">
      <xdr:nvCxnSpPr>
        <xdr:cNvPr id="408" name="直線コネクタ 407"/>
        <xdr:cNvCxnSpPr/>
      </xdr:nvCxnSpPr>
      <xdr:spPr>
        <a:xfrm>
          <a:off x="7861300" y="13156281"/>
          <a:ext cx="889000" cy="4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122789</xdr:rowOff>
    </xdr:from>
    <xdr:to>
      <xdr:col>41</xdr:col>
      <xdr:colOff>50800</xdr:colOff>
      <xdr:row>76</xdr:row>
      <xdr:rowOff>126081</xdr:rowOff>
    </xdr:to>
    <xdr:cxnSp macro="">
      <xdr:nvCxnSpPr>
        <xdr:cNvPr id="411" name="直線コネクタ 410"/>
        <xdr:cNvCxnSpPr/>
      </xdr:nvCxnSpPr>
      <xdr:spPr>
        <a:xfrm>
          <a:off x="6972300" y="13152989"/>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40466</xdr:rowOff>
    </xdr:from>
    <xdr:to>
      <xdr:col>55</xdr:col>
      <xdr:colOff>50800</xdr:colOff>
      <xdr:row>76</xdr:row>
      <xdr:rowOff>142066</xdr:rowOff>
    </xdr:to>
    <xdr:sp macro="" textlink="">
      <xdr:nvSpPr>
        <xdr:cNvPr id="421" name="楕円 420"/>
        <xdr:cNvSpPr/>
      </xdr:nvSpPr>
      <xdr:spPr>
        <a:xfrm>
          <a:off x="10426700" y="130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63343</xdr:rowOff>
    </xdr:from>
    <xdr:ext cx="534377" cy="259045"/>
    <xdr:sp macro="" textlink="">
      <xdr:nvSpPr>
        <xdr:cNvPr id="422" name="商工費該当値テキスト"/>
        <xdr:cNvSpPr txBox="1"/>
      </xdr:nvSpPr>
      <xdr:spPr>
        <a:xfrm>
          <a:off x="10528300" y="129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113675</xdr:rowOff>
    </xdr:from>
    <xdr:to>
      <xdr:col>50</xdr:col>
      <xdr:colOff>165100</xdr:colOff>
      <xdr:row>77</xdr:row>
      <xdr:rowOff>43825</xdr:rowOff>
    </xdr:to>
    <xdr:sp macro="" textlink="">
      <xdr:nvSpPr>
        <xdr:cNvPr id="423" name="楕円 422"/>
        <xdr:cNvSpPr/>
      </xdr:nvSpPr>
      <xdr:spPr>
        <a:xfrm>
          <a:off x="9588500" y="1314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60351</xdr:rowOff>
    </xdr:from>
    <xdr:ext cx="534377" cy="259045"/>
    <xdr:sp macro="" textlink="">
      <xdr:nvSpPr>
        <xdr:cNvPr id="424" name="テキスト ボックス 423"/>
        <xdr:cNvSpPr txBox="1"/>
      </xdr:nvSpPr>
      <xdr:spPr>
        <a:xfrm>
          <a:off x="9372111" y="1291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115543</xdr:rowOff>
    </xdr:from>
    <xdr:to>
      <xdr:col>46</xdr:col>
      <xdr:colOff>38100</xdr:colOff>
      <xdr:row>77</xdr:row>
      <xdr:rowOff>45693</xdr:rowOff>
    </xdr:to>
    <xdr:sp macro="" textlink="">
      <xdr:nvSpPr>
        <xdr:cNvPr id="425" name="楕円 424"/>
        <xdr:cNvSpPr/>
      </xdr:nvSpPr>
      <xdr:spPr>
        <a:xfrm>
          <a:off x="8699500" y="1314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62220</xdr:rowOff>
    </xdr:from>
    <xdr:ext cx="534377" cy="259045"/>
    <xdr:sp macro="" textlink="">
      <xdr:nvSpPr>
        <xdr:cNvPr id="426" name="テキスト ボックス 425"/>
        <xdr:cNvSpPr txBox="1"/>
      </xdr:nvSpPr>
      <xdr:spPr>
        <a:xfrm>
          <a:off x="8483111" y="1292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75281</xdr:rowOff>
    </xdr:from>
    <xdr:to>
      <xdr:col>41</xdr:col>
      <xdr:colOff>101600</xdr:colOff>
      <xdr:row>77</xdr:row>
      <xdr:rowOff>5431</xdr:rowOff>
    </xdr:to>
    <xdr:sp macro="" textlink="">
      <xdr:nvSpPr>
        <xdr:cNvPr id="427" name="楕円 426"/>
        <xdr:cNvSpPr/>
      </xdr:nvSpPr>
      <xdr:spPr>
        <a:xfrm>
          <a:off x="7810500" y="1310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21958</xdr:rowOff>
    </xdr:from>
    <xdr:ext cx="534377" cy="259045"/>
    <xdr:sp macro="" textlink="">
      <xdr:nvSpPr>
        <xdr:cNvPr id="428" name="テキスト ボックス 427"/>
        <xdr:cNvSpPr txBox="1"/>
      </xdr:nvSpPr>
      <xdr:spPr>
        <a:xfrm>
          <a:off x="7594111" y="1288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71989</xdr:rowOff>
    </xdr:from>
    <xdr:to>
      <xdr:col>36</xdr:col>
      <xdr:colOff>165100</xdr:colOff>
      <xdr:row>77</xdr:row>
      <xdr:rowOff>2139</xdr:rowOff>
    </xdr:to>
    <xdr:sp macro="" textlink="">
      <xdr:nvSpPr>
        <xdr:cNvPr id="429" name="楕円 428"/>
        <xdr:cNvSpPr/>
      </xdr:nvSpPr>
      <xdr:spPr>
        <a:xfrm>
          <a:off x="6921500" y="1310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18666</xdr:rowOff>
    </xdr:from>
    <xdr:ext cx="534377" cy="259045"/>
    <xdr:sp macro="" textlink="">
      <xdr:nvSpPr>
        <xdr:cNvPr id="430" name="テキスト ボックス 429"/>
        <xdr:cNvSpPr txBox="1"/>
      </xdr:nvSpPr>
      <xdr:spPr>
        <a:xfrm>
          <a:off x="6705111" y="128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76747</xdr:rowOff>
    </xdr:from>
    <xdr:to>
      <xdr:col>55</xdr:col>
      <xdr:colOff>0</xdr:colOff>
      <xdr:row>96</xdr:row>
      <xdr:rowOff>44689</xdr:rowOff>
    </xdr:to>
    <xdr:cxnSp macro="">
      <xdr:nvCxnSpPr>
        <xdr:cNvPr id="461" name="直線コネクタ 460"/>
        <xdr:cNvCxnSpPr/>
      </xdr:nvCxnSpPr>
      <xdr:spPr>
        <a:xfrm flipV="1">
          <a:off x="9639300" y="16193047"/>
          <a:ext cx="838200" cy="3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153361</xdr:rowOff>
    </xdr:from>
    <xdr:to>
      <xdr:col>50</xdr:col>
      <xdr:colOff>114300</xdr:colOff>
      <xdr:row>96</xdr:row>
      <xdr:rowOff>44689</xdr:rowOff>
    </xdr:to>
    <xdr:cxnSp macro="">
      <xdr:nvCxnSpPr>
        <xdr:cNvPr id="464" name="直線コネクタ 463"/>
        <xdr:cNvCxnSpPr/>
      </xdr:nvCxnSpPr>
      <xdr:spPr>
        <a:xfrm>
          <a:off x="8750300" y="16441111"/>
          <a:ext cx="889000" cy="6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85271</xdr:rowOff>
    </xdr:from>
    <xdr:to>
      <xdr:col>45</xdr:col>
      <xdr:colOff>177800</xdr:colOff>
      <xdr:row>95</xdr:row>
      <xdr:rowOff>153361</xdr:rowOff>
    </xdr:to>
    <xdr:cxnSp macro="">
      <xdr:nvCxnSpPr>
        <xdr:cNvPr id="467" name="直線コネクタ 466"/>
        <xdr:cNvCxnSpPr/>
      </xdr:nvCxnSpPr>
      <xdr:spPr>
        <a:xfrm>
          <a:off x="7861300" y="16373021"/>
          <a:ext cx="889000" cy="6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85271</xdr:rowOff>
    </xdr:from>
    <xdr:to>
      <xdr:col>41</xdr:col>
      <xdr:colOff>50800</xdr:colOff>
      <xdr:row>95</xdr:row>
      <xdr:rowOff>144794</xdr:rowOff>
    </xdr:to>
    <xdr:cxnSp macro="">
      <xdr:nvCxnSpPr>
        <xdr:cNvPr id="470" name="直線コネクタ 469"/>
        <xdr:cNvCxnSpPr/>
      </xdr:nvCxnSpPr>
      <xdr:spPr>
        <a:xfrm flipV="1">
          <a:off x="6972300" y="16373021"/>
          <a:ext cx="889000" cy="5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25947</xdr:rowOff>
    </xdr:from>
    <xdr:to>
      <xdr:col>55</xdr:col>
      <xdr:colOff>50800</xdr:colOff>
      <xdr:row>94</xdr:row>
      <xdr:rowOff>127547</xdr:rowOff>
    </xdr:to>
    <xdr:sp macro="" textlink="">
      <xdr:nvSpPr>
        <xdr:cNvPr id="480" name="楕円 479"/>
        <xdr:cNvSpPr/>
      </xdr:nvSpPr>
      <xdr:spPr>
        <a:xfrm>
          <a:off x="10426700" y="1614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48824</xdr:rowOff>
    </xdr:from>
    <xdr:ext cx="534377" cy="259045"/>
    <xdr:sp macro="" textlink="">
      <xdr:nvSpPr>
        <xdr:cNvPr id="481" name="土木費該当値テキスト"/>
        <xdr:cNvSpPr txBox="1"/>
      </xdr:nvSpPr>
      <xdr:spPr>
        <a:xfrm>
          <a:off x="10528300" y="1599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165339</xdr:rowOff>
    </xdr:from>
    <xdr:to>
      <xdr:col>50</xdr:col>
      <xdr:colOff>165100</xdr:colOff>
      <xdr:row>96</xdr:row>
      <xdr:rowOff>95489</xdr:rowOff>
    </xdr:to>
    <xdr:sp macro="" textlink="">
      <xdr:nvSpPr>
        <xdr:cNvPr id="482" name="楕円 481"/>
        <xdr:cNvSpPr/>
      </xdr:nvSpPr>
      <xdr:spPr>
        <a:xfrm>
          <a:off x="9588500" y="1645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86616</xdr:rowOff>
    </xdr:from>
    <xdr:ext cx="534377" cy="259045"/>
    <xdr:sp macro="" textlink="">
      <xdr:nvSpPr>
        <xdr:cNvPr id="483" name="テキスト ボックス 482"/>
        <xdr:cNvSpPr txBox="1"/>
      </xdr:nvSpPr>
      <xdr:spPr>
        <a:xfrm>
          <a:off x="9372111" y="1654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102561</xdr:rowOff>
    </xdr:from>
    <xdr:to>
      <xdr:col>46</xdr:col>
      <xdr:colOff>38100</xdr:colOff>
      <xdr:row>96</xdr:row>
      <xdr:rowOff>32711</xdr:rowOff>
    </xdr:to>
    <xdr:sp macro="" textlink="">
      <xdr:nvSpPr>
        <xdr:cNvPr id="484" name="楕円 483"/>
        <xdr:cNvSpPr/>
      </xdr:nvSpPr>
      <xdr:spPr>
        <a:xfrm>
          <a:off x="8699500" y="163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49238</xdr:rowOff>
    </xdr:from>
    <xdr:ext cx="534377" cy="259045"/>
    <xdr:sp macro="" textlink="">
      <xdr:nvSpPr>
        <xdr:cNvPr id="485" name="テキスト ボックス 484"/>
        <xdr:cNvSpPr txBox="1"/>
      </xdr:nvSpPr>
      <xdr:spPr>
        <a:xfrm>
          <a:off x="8483111" y="161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34471</xdr:rowOff>
    </xdr:from>
    <xdr:to>
      <xdr:col>41</xdr:col>
      <xdr:colOff>101600</xdr:colOff>
      <xdr:row>95</xdr:row>
      <xdr:rowOff>136071</xdr:rowOff>
    </xdr:to>
    <xdr:sp macro="" textlink="">
      <xdr:nvSpPr>
        <xdr:cNvPr id="486" name="楕円 485"/>
        <xdr:cNvSpPr/>
      </xdr:nvSpPr>
      <xdr:spPr>
        <a:xfrm>
          <a:off x="7810500" y="1632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152598</xdr:rowOff>
    </xdr:from>
    <xdr:ext cx="534377" cy="259045"/>
    <xdr:sp macro="" textlink="">
      <xdr:nvSpPr>
        <xdr:cNvPr id="487" name="テキスト ボックス 486"/>
        <xdr:cNvSpPr txBox="1"/>
      </xdr:nvSpPr>
      <xdr:spPr>
        <a:xfrm>
          <a:off x="7594111" y="1609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93994</xdr:rowOff>
    </xdr:from>
    <xdr:to>
      <xdr:col>36</xdr:col>
      <xdr:colOff>165100</xdr:colOff>
      <xdr:row>96</xdr:row>
      <xdr:rowOff>24144</xdr:rowOff>
    </xdr:to>
    <xdr:sp macro="" textlink="">
      <xdr:nvSpPr>
        <xdr:cNvPr id="488" name="楕円 487"/>
        <xdr:cNvSpPr/>
      </xdr:nvSpPr>
      <xdr:spPr>
        <a:xfrm>
          <a:off x="6921500" y="1638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40671</xdr:rowOff>
    </xdr:from>
    <xdr:ext cx="534377" cy="259045"/>
    <xdr:sp macro="" textlink="">
      <xdr:nvSpPr>
        <xdr:cNvPr id="489" name="テキスト ボックス 488"/>
        <xdr:cNvSpPr txBox="1"/>
      </xdr:nvSpPr>
      <xdr:spPr>
        <a:xfrm>
          <a:off x="6705111" y="1615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129266</xdr:rowOff>
    </xdr:from>
    <xdr:to>
      <xdr:col>85</xdr:col>
      <xdr:colOff>127000</xdr:colOff>
      <xdr:row>36</xdr:row>
      <xdr:rowOff>28111</xdr:rowOff>
    </xdr:to>
    <xdr:cxnSp macro="">
      <xdr:nvCxnSpPr>
        <xdr:cNvPr id="520" name="直線コネクタ 519"/>
        <xdr:cNvCxnSpPr/>
      </xdr:nvCxnSpPr>
      <xdr:spPr>
        <a:xfrm flipV="1">
          <a:off x="15481300" y="6130016"/>
          <a:ext cx="838200" cy="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28111</xdr:rowOff>
    </xdr:from>
    <xdr:to>
      <xdr:col>81</xdr:col>
      <xdr:colOff>50800</xdr:colOff>
      <xdr:row>36</xdr:row>
      <xdr:rowOff>121053</xdr:rowOff>
    </xdr:to>
    <xdr:cxnSp macro="">
      <xdr:nvCxnSpPr>
        <xdr:cNvPr id="523" name="直線コネクタ 522"/>
        <xdr:cNvCxnSpPr/>
      </xdr:nvCxnSpPr>
      <xdr:spPr>
        <a:xfrm flipV="1">
          <a:off x="14592300" y="6200311"/>
          <a:ext cx="889000" cy="9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126931</xdr:rowOff>
    </xdr:from>
    <xdr:to>
      <xdr:col>76</xdr:col>
      <xdr:colOff>114300</xdr:colOff>
      <xdr:row>36</xdr:row>
      <xdr:rowOff>121053</xdr:rowOff>
    </xdr:to>
    <xdr:cxnSp macro="">
      <xdr:nvCxnSpPr>
        <xdr:cNvPr id="526" name="直線コネクタ 525"/>
        <xdr:cNvCxnSpPr/>
      </xdr:nvCxnSpPr>
      <xdr:spPr>
        <a:xfrm>
          <a:off x="13703300" y="6127681"/>
          <a:ext cx="889000" cy="16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126931</xdr:rowOff>
    </xdr:from>
    <xdr:to>
      <xdr:col>71</xdr:col>
      <xdr:colOff>177800</xdr:colOff>
      <xdr:row>36</xdr:row>
      <xdr:rowOff>79921</xdr:rowOff>
    </xdr:to>
    <xdr:cxnSp macro="">
      <xdr:nvCxnSpPr>
        <xdr:cNvPr id="529" name="直線コネクタ 528"/>
        <xdr:cNvCxnSpPr/>
      </xdr:nvCxnSpPr>
      <xdr:spPr>
        <a:xfrm flipV="1">
          <a:off x="12814300" y="6127681"/>
          <a:ext cx="889000" cy="12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78466</xdr:rowOff>
    </xdr:from>
    <xdr:to>
      <xdr:col>85</xdr:col>
      <xdr:colOff>177800</xdr:colOff>
      <xdr:row>36</xdr:row>
      <xdr:rowOff>8616</xdr:rowOff>
    </xdr:to>
    <xdr:sp macro="" textlink="">
      <xdr:nvSpPr>
        <xdr:cNvPr id="539" name="楕円 538"/>
        <xdr:cNvSpPr/>
      </xdr:nvSpPr>
      <xdr:spPr>
        <a:xfrm>
          <a:off x="16268700" y="607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101343</xdr:rowOff>
    </xdr:from>
    <xdr:ext cx="534377" cy="259045"/>
    <xdr:sp macro="" textlink="">
      <xdr:nvSpPr>
        <xdr:cNvPr id="540" name="消防費該当値テキスト"/>
        <xdr:cNvSpPr txBox="1"/>
      </xdr:nvSpPr>
      <xdr:spPr>
        <a:xfrm>
          <a:off x="16370300" y="593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148761</xdr:rowOff>
    </xdr:from>
    <xdr:to>
      <xdr:col>81</xdr:col>
      <xdr:colOff>101600</xdr:colOff>
      <xdr:row>36</xdr:row>
      <xdr:rowOff>78911</xdr:rowOff>
    </xdr:to>
    <xdr:sp macro="" textlink="">
      <xdr:nvSpPr>
        <xdr:cNvPr id="541" name="楕円 540"/>
        <xdr:cNvSpPr/>
      </xdr:nvSpPr>
      <xdr:spPr>
        <a:xfrm>
          <a:off x="15430500" y="614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95438</xdr:rowOff>
    </xdr:from>
    <xdr:ext cx="534377" cy="259045"/>
    <xdr:sp macro="" textlink="">
      <xdr:nvSpPr>
        <xdr:cNvPr id="542" name="テキスト ボックス 541"/>
        <xdr:cNvSpPr txBox="1"/>
      </xdr:nvSpPr>
      <xdr:spPr>
        <a:xfrm>
          <a:off x="15214111" y="592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70253</xdr:rowOff>
    </xdr:from>
    <xdr:to>
      <xdr:col>76</xdr:col>
      <xdr:colOff>165100</xdr:colOff>
      <xdr:row>37</xdr:row>
      <xdr:rowOff>403</xdr:rowOff>
    </xdr:to>
    <xdr:sp macro="" textlink="">
      <xdr:nvSpPr>
        <xdr:cNvPr id="543" name="楕円 542"/>
        <xdr:cNvSpPr/>
      </xdr:nvSpPr>
      <xdr:spPr>
        <a:xfrm>
          <a:off x="14541500" y="624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16930</xdr:rowOff>
    </xdr:from>
    <xdr:ext cx="534377" cy="259045"/>
    <xdr:sp macro="" textlink="">
      <xdr:nvSpPr>
        <xdr:cNvPr id="544" name="テキスト ボックス 543"/>
        <xdr:cNvSpPr txBox="1"/>
      </xdr:nvSpPr>
      <xdr:spPr>
        <a:xfrm>
          <a:off x="14325111" y="601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76131</xdr:rowOff>
    </xdr:from>
    <xdr:to>
      <xdr:col>72</xdr:col>
      <xdr:colOff>38100</xdr:colOff>
      <xdr:row>36</xdr:row>
      <xdr:rowOff>6281</xdr:rowOff>
    </xdr:to>
    <xdr:sp macro="" textlink="">
      <xdr:nvSpPr>
        <xdr:cNvPr id="545" name="楕円 544"/>
        <xdr:cNvSpPr/>
      </xdr:nvSpPr>
      <xdr:spPr>
        <a:xfrm>
          <a:off x="13652500" y="607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22808</xdr:rowOff>
    </xdr:from>
    <xdr:ext cx="534377" cy="259045"/>
    <xdr:sp macro="" textlink="">
      <xdr:nvSpPr>
        <xdr:cNvPr id="546" name="テキスト ボックス 545"/>
        <xdr:cNvSpPr txBox="1"/>
      </xdr:nvSpPr>
      <xdr:spPr>
        <a:xfrm>
          <a:off x="13436111" y="585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29121</xdr:rowOff>
    </xdr:from>
    <xdr:to>
      <xdr:col>67</xdr:col>
      <xdr:colOff>101600</xdr:colOff>
      <xdr:row>36</xdr:row>
      <xdr:rowOff>130721</xdr:rowOff>
    </xdr:to>
    <xdr:sp macro="" textlink="">
      <xdr:nvSpPr>
        <xdr:cNvPr id="547" name="楕円 546"/>
        <xdr:cNvSpPr/>
      </xdr:nvSpPr>
      <xdr:spPr>
        <a:xfrm>
          <a:off x="12763500" y="6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147248</xdr:rowOff>
    </xdr:from>
    <xdr:ext cx="534377" cy="259045"/>
    <xdr:sp macro="" textlink="">
      <xdr:nvSpPr>
        <xdr:cNvPr id="548" name="テキスト ボックス 547"/>
        <xdr:cNvSpPr txBox="1"/>
      </xdr:nvSpPr>
      <xdr:spPr>
        <a:xfrm>
          <a:off x="12547111" y="597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155435</xdr:rowOff>
    </xdr:from>
    <xdr:to>
      <xdr:col>85</xdr:col>
      <xdr:colOff>127000</xdr:colOff>
      <xdr:row>56</xdr:row>
      <xdr:rowOff>77734</xdr:rowOff>
    </xdr:to>
    <xdr:cxnSp macro="">
      <xdr:nvCxnSpPr>
        <xdr:cNvPr id="577" name="直線コネクタ 576"/>
        <xdr:cNvCxnSpPr/>
      </xdr:nvCxnSpPr>
      <xdr:spPr>
        <a:xfrm>
          <a:off x="15481300" y="9242285"/>
          <a:ext cx="838200" cy="43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155435</xdr:rowOff>
    </xdr:from>
    <xdr:to>
      <xdr:col>81</xdr:col>
      <xdr:colOff>50800</xdr:colOff>
      <xdr:row>56</xdr:row>
      <xdr:rowOff>113556</xdr:rowOff>
    </xdr:to>
    <xdr:cxnSp macro="">
      <xdr:nvCxnSpPr>
        <xdr:cNvPr id="580" name="直線コネクタ 579"/>
        <xdr:cNvCxnSpPr/>
      </xdr:nvCxnSpPr>
      <xdr:spPr>
        <a:xfrm flipV="1">
          <a:off x="14592300" y="9242285"/>
          <a:ext cx="889000" cy="47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113556</xdr:rowOff>
    </xdr:from>
    <xdr:to>
      <xdr:col>76</xdr:col>
      <xdr:colOff>114300</xdr:colOff>
      <xdr:row>56</xdr:row>
      <xdr:rowOff>151374</xdr:rowOff>
    </xdr:to>
    <xdr:cxnSp macro="">
      <xdr:nvCxnSpPr>
        <xdr:cNvPr id="583" name="直線コネクタ 582"/>
        <xdr:cNvCxnSpPr/>
      </xdr:nvCxnSpPr>
      <xdr:spPr>
        <a:xfrm flipV="1">
          <a:off x="13703300" y="9714756"/>
          <a:ext cx="889000" cy="3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151374</xdr:rowOff>
    </xdr:from>
    <xdr:to>
      <xdr:col>71</xdr:col>
      <xdr:colOff>177800</xdr:colOff>
      <xdr:row>56</xdr:row>
      <xdr:rowOff>162872</xdr:rowOff>
    </xdr:to>
    <xdr:cxnSp macro="">
      <xdr:nvCxnSpPr>
        <xdr:cNvPr id="586" name="直線コネクタ 585"/>
        <xdr:cNvCxnSpPr/>
      </xdr:nvCxnSpPr>
      <xdr:spPr>
        <a:xfrm flipV="1">
          <a:off x="12814300" y="9752574"/>
          <a:ext cx="889000" cy="1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26934</xdr:rowOff>
    </xdr:from>
    <xdr:to>
      <xdr:col>85</xdr:col>
      <xdr:colOff>177800</xdr:colOff>
      <xdr:row>56</xdr:row>
      <xdr:rowOff>128534</xdr:rowOff>
    </xdr:to>
    <xdr:sp macro="" textlink="">
      <xdr:nvSpPr>
        <xdr:cNvPr id="596" name="楕円 595"/>
        <xdr:cNvSpPr/>
      </xdr:nvSpPr>
      <xdr:spPr>
        <a:xfrm>
          <a:off x="16268700" y="962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5361</xdr:rowOff>
    </xdr:from>
    <xdr:ext cx="534377" cy="259045"/>
    <xdr:sp macro="" textlink="">
      <xdr:nvSpPr>
        <xdr:cNvPr id="597" name="教育費該当値テキスト"/>
        <xdr:cNvSpPr txBox="1"/>
      </xdr:nvSpPr>
      <xdr:spPr>
        <a:xfrm>
          <a:off x="16370300" y="960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104635</xdr:rowOff>
    </xdr:from>
    <xdr:to>
      <xdr:col>81</xdr:col>
      <xdr:colOff>101600</xdr:colOff>
      <xdr:row>54</xdr:row>
      <xdr:rowOff>34785</xdr:rowOff>
    </xdr:to>
    <xdr:sp macro="" textlink="">
      <xdr:nvSpPr>
        <xdr:cNvPr id="598" name="楕円 597"/>
        <xdr:cNvSpPr/>
      </xdr:nvSpPr>
      <xdr:spPr>
        <a:xfrm>
          <a:off x="15430500" y="91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51312</xdr:rowOff>
    </xdr:from>
    <xdr:ext cx="599010" cy="259045"/>
    <xdr:sp macro="" textlink="">
      <xdr:nvSpPr>
        <xdr:cNvPr id="599" name="テキスト ボックス 598"/>
        <xdr:cNvSpPr txBox="1"/>
      </xdr:nvSpPr>
      <xdr:spPr>
        <a:xfrm>
          <a:off x="15181795" y="896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62756</xdr:rowOff>
    </xdr:from>
    <xdr:to>
      <xdr:col>76</xdr:col>
      <xdr:colOff>165100</xdr:colOff>
      <xdr:row>56</xdr:row>
      <xdr:rowOff>164356</xdr:rowOff>
    </xdr:to>
    <xdr:sp macro="" textlink="">
      <xdr:nvSpPr>
        <xdr:cNvPr id="600" name="楕円 599"/>
        <xdr:cNvSpPr/>
      </xdr:nvSpPr>
      <xdr:spPr>
        <a:xfrm>
          <a:off x="14541500" y="966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155483</xdr:rowOff>
    </xdr:from>
    <xdr:ext cx="534377" cy="259045"/>
    <xdr:sp macro="" textlink="">
      <xdr:nvSpPr>
        <xdr:cNvPr id="601" name="テキスト ボックス 600"/>
        <xdr:cNvSpPr txBox="1"/>
      </xdr:nvSpPr>
      <xdr:spPr>
        <a:xfrm>
          <a:off x="14325111" y="975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100574</xdr:rowOff>
    </xdr:from>
    <xdr:to>
      <xdr:col>72</xdr:col>
      <xdr:colOff>38100</xdr:colOff>
      <xdr:row>57</xdr:row>
      <xdr:rowOff>30724</xdr:rowOff>
    </xdr:to>
    <xdr:sp macro="" textlink="">
      <xdr:nvSpPr>
        <xdr:cNvPr id="602" name="楕円 601"/>
        <xdr:cNvSpPr/>
      </xdr:nvSpPr>
      <xdr:spPr>
        <a:xfrm>
          <a:off x="13652500" y="970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21851</xdr:rowOff>
    </xdr:from>
    <xdr:ext cx="534377" cy="259045"/>
    <xdr:sp macro="" textlink="">
      <xdr:nvSpPr>
        <xdr:cNvPr id="603" name="テキスト ボックス 602"/>
        <xdr:cNvSpPr txBox="1"/>
      </xdr:nvSpPr>
      <xdr:spPr>
        <a:xfrm>
          <a:off x="13436111" y="97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112072</xdr:rowOff>
    </xdr:from>
    <xdr:to>
      <xdr:col>67</xdr:col>
      <xdr:colOff>101600</xdr:colOff>
      <xdr:row>57</xdr:row>
      <xdr:rowOff>42222</xdr:rowOff>
    </xdr:to>
    <xdr:sp macro="" textlink="">
      <xdr:nvSpPr>
        <xdr:cNvPr id="604" name="楕円 603"/>
        <xdr:cNvSpPr/>
      </xdr:nvSpPr>
      <xdr:spPr>
        <a:xfrm>
          <a:off x="12763500" y="97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33349</xdr:rowOff>
    </xdr:from>
    <xdr:ext cx="534377" cy="259045"/>
    <xdr:sp macro="" textlink="">
      <xdr:nvSpPr>
        <xdr:cNvPr id="605" name="テキスト ボックス 604"/>
        <xdr:cNvSpPr txBox="1"/>
      </xdr:nvSpPr>
      <xdr:spPr>
        <a:xfrm>
          <a:off x="12547111" y="980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37782</xdr:rowOff>
    </xdr:from>
    <xdr:to>
      <xdr:col>85</xdr:col>
      <xdr:colOff>127000</xdr:colOff>
      <xdr:row>79</xdr:row>
      <xdr:rowOff>40639</xdr:rowOff>
    </xdr:to>
    <xdr:cxnSp macro="">
      <xdr:nvCxnSpPr>
        <xdr:cNvPr id="634" name="直線コネクタ 633"/>
        <xdr:cNvCxnSpPr/>
      </xdr:nvCxnSpPr>
      <xdr:spPr>
        <a:xfrm>
          <a:off x="15481300" y="13582332"/>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90412</xdr:rowOff>
    </xdr:from>
    <xdr:to>
      <xdr:col>81</xdr:col>
      <xdr:colOff>50800</xdr:colOff>
      <xdr:row>79</xdr:row>
      <xdr:rowOff>37782</xdr:rowOff>
    </xdr:to>
    <xdr:cxnSp macro="">
      <xdr:nvCxnSpPr>
        <xdr:cNvPr id="637" name="直線コネクタ 636"/>
        <xdr:cNvCxnSpPr/>
      </xdr:nvCxnSpPr>
      <xdr:spPr>
        <a:xfrm>
          <a:off x="14592300" y="13463512"/>
          <a:ext cx="889000" cy="11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90412</xdr:rowOff>
    </xdr:from>
    <xdr:to>
      <xdr:col>76</xdr:col>
      <xdr:colOff>114300</xdr:colOff>
      <xdr:row>78</xdr:row>
      <xdr:rowOff>114985</xdr:rowOff>
    </xdr:to>
    <xdr:cxnSp macro="">
      <xdr:nvCxnSpPr>
        <xdr:cNvPr id="640" name="直線コネクタ 639"/>
        <xdr:cNvCxnSpPr/>
      </xdr:nvCxnSpPr>
      <xdr:spPr>
        <a:xfrm flipV="1">
          <a:off x="13703300" y="13463512"/>
          <a:ext cx="889000" cy="2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114985</xdr:rowOff>
    </xdr:from>
    <xdr:to>
      <xdr:col>71</xdr:col>
      <xdr:colOff>177800</xdr:colOff>
      <xdr:row>79</xdr:row>
      <xdr:rowOff>40487</xdr:rowOff>
    </xdr:to>
    <xdr:cxnSp macro="">
      <xdr:nvCxnSpPr>
        <xdr:cNvPr id="643" name="直線コネクタ 642"/>
        <xdr:cNvCxnSpPr/>
      </xdr:nvCxnSpPr>
      <xdr:spPr>
        <a:xfrm flipV="1">
          <a:off x="12814300" y="13488085"/>
          <a:ext cx="889000" cy="9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18623</xdr:rowOff>
    </xdr:from>
    <xdr:ext cx="469744" cy="259045"/>
    <xdr:sp macro="" textlink="">
      <xdr:nvSpPr>
        <xdr:cNvPr id="645" name="テキスト ボックス 644"/>
        <xdr:cNvSpPr txBox="1"/>
      </xdr:nvSpPr>
      <xdr:spPr>
        <a:xfrm>
          <a:off x="13468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161289</xdr:rowOff>
    </xdr:from>
    <xdr:to>
      <xdr:col>85</xdr:col>
      <xdr:colOff>177800</xdr:colOff>
      <xdr:row>79</xdr:row>
      <xdr:rowOff>91439</xdr:rowOff>
    </xdr:to>
    <xdr:sp macro="" textlink="">
      <xdr:nvSpPr>
        <xdr:cNvPr id="653" name="楕円 652"/>
        <xdr:cNvSpPr/>
      </xdr:nvSpPr>
      <xdr:spPr>
        <a:xfrm>
          <a:off x="16268700" y="135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76216</xdr:rowOff>
    </xdr:from>
    <xdr:ext cx="378565" cy="259045"/>
    <xdr:sp macro="" textlink="">
      <xdr:nvSpPr>
        <xdr:cNvPr id="654" name="災害復旧費該当値テキスト"/>
        <xdr:cNvSpPr txBox="1"/>
      </xdr:nvSpPr>
      <xdr:spPr>
        <a:xfrm>
          <a:off x="16370300" y="13449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158432</xdr:rowOff>
    </xdr:from>
    <xdr:to>
      <xdr:col>81</xdr:col>
      <xdr:colOff>101600</xdr:colOff>
      <xdr:row>79</xdr:row>
      <xdr:rowOff>88582</xdr:rowOff>
    </xdr:to>
    <xdr:sp macro="" textlink="">
      <xdr:nvSpPr>
        <xdr:cNvPr id="655" name="楕円 654"/>
        <xdr:cNvSpPr/>
      </xdr:nvSpPr>
      <xdr:spPr>
        <a:xfrm>
          <a:off x="15430500" y="1353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79709</xdr:rowOff>
    </xdr:from>
    <xdr:ext cx="378565" cy="259045"/>
    <xdr:sp macro="" textlink="">
      <xdr:nvSpPr>
        <xdr:cNvPr id="656" name="テキスト ボックス 655"/>
        <xdr:cNvSpPr txBox="1"/>
      </xdr:nvSpPr>
      <xdr:spPr>
        <a:xfrm>
          <a:off x="15292017" y="13624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39612</xdr:rowOff>
    </xdr:from>
    <xdr:to>
      <xdr:col>76</xdr:col>
      <xdr:colOff>165100</xdr:colOff>
      <xdr:row>78</xdr:row>
      <xdr:rowOff>141212</xdr:rowOff>
    </xdr:to>
    <xdr:sp macro="" textlink="">
      <xdr:nvSpPr>
        <xdr:cNvPr id="657" name="楕円 656"/>
        <xdr:cNvSpPr/>
      </xdr:nvSpPr>
      <xdr:spPr>
        <a:xfrm>
          <a:off x="14541500" y="1341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157739</xdr:rowOff>
    </xdr:from>
    <xdr:ext cx="469744" cy="259045"/>
    <xdr:sp macro="" textlink="">
      <xdr:nvSpPr>
        <xdr:cNvPr id="658" name="テキスト ボックス 657"/>
        <xdr:cNvSpPr txBox="1"/>
      </xdr:nvSpPr>
      <xdr:spPr>
        <a:xfrm>
          <a:off x="14357428" y="1318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64185</xdr:rowOff>
    </xdr:from>
    <xdr:to>
      <xdr:col>72</xdr:col>
      <xdr:colOff>38100</xdr:colOff>
      <xdr:row>78</xdr:row>
      <xdr:rowOff>165785</xdr:rowOff>
    </xdr:to>
    <xdr:sp macro="" textlink="">
      <xdr:nvSpPr>
        <xdr:cNvPr id="659" name="楕円 658"/>
        <xdr:cNvSpPr/>
      </xdr:nvSpPr>
      <xdr:spPr>
        <a:xfrm>
          <a:off x="13652500" y="134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10862</xdr:rowOff>
    </xdr:from>
    <xdr:ext cx="469744" cy="259045"/>
    <xdr:sp macro="" textlink="">
      <xdr:nvSpPr>
        <xdr:cNvPr id="660" name="テキスト ボックス 659"/>
        <xdr:cNvSpPr txBox="1"/>
      </xdr:nvSpPr>
      <xdr:spPr>
        <a:xfrm>
          <a:off x="13468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161137</xdr:rowOff>
    </xdr:from>
    <xdr:to>
      <xdr:col>67</xdr:col>
      <xdr:colOff>101600</xdr:colOff>
      <xdr:row>79</xdr:row>
      <xdr:rowOff>91287</xdr:rowOff>
    </xdr:to>
    <xdr:sp macro="" textlink="">
      <xdr:nvSpPr>
        <xdr:cNvPr id="661" name="楕円 660"/>
        <xdr:cNvSpPr/>
      </xdr:nvSpPr>
      <xdr:spPr>
        <a:xfrm>
          <a:off x="12763500" y="135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82414</xdr:rowOff>
    </xdr:from>
    <xdr:ext cx="378565" cy="259045"/>
    <xdr:sp macro="" textlink="">
      <xdr:nvSpPr>
        <xdr:cNvPr id="662" name="テキスト ボックス 661"/>
        <xdr:cNvSpPr txBox="1"/>
      </xdr:nvSpPr>
      <xdr:spPr>
        <a:xfrm>
          <a:off x="12625017" y="13626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170904</xdr:rowOff>
    </xdr:from>
    <xdr:to>
      <xdr:col>85</xdr:col>
      <xdr:colOff>127000</xdr:colOff>
      <xdr:row>98</xdr:row>
      <xdr:rowOff>1963</xdr:rowOff>
    </xdr:to>
    <xdr:cxnSp macro="">
      <xdr:nvCxnSpPr>
        <xdr:cNvPr id="693" name="直線コネクタ 692"/>
        <xdr:cNvCxnSpPr/>
      </xdr:nvCxnSpPr>
      <xdr:spPr>
        <a:xfrm>
          <a:off x="15481300" y="16801554"/>
          <a:ext cx="838200" cy="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170904</xdr:rowOff>
    </xdr:from>
    <xdr:to>
      <xdr:col>81</xdr:col>
      <xdr:colOff>50800</xdr:colOff>
      <xdr:row>98</xdr:row>
      <xdr:rowOff>8058</xdr:rowOff>
    </xdr:to>
    <xdr:cxnSp macro="">
      <xdr:nvCxnSpPr>
        <xdr:cNvPr id="696" name="直線コネクタ 695"/>
        <xdr:cNvCxnSpPr/>
      </xdr:nvCxnSpPr>
      <xdr:spPr>
        <a:xfrm flipV="1">
          <a:off x="14592300" y="16801554"/>
          <a:ext cx="889000" cy="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8058</xdr:rowOff>
    </xdr:from>
    <xdr:to>
      <xdr:col>76</xdr:col>
      <xdr:colOff>114300</xdr:colOff>
      <xdr:row>98</xdr:row>
      <xdr:rowOff>9065</xdr:rowOff>
    </xdr:to>
    <xdr:cxnSp macro="">
      <xdr:nvCxnSpPr>
        <xdr:cNvPr id="699" name="直線コネクタ 698"/>
        <xdr:cNvCxnSpPr/>
      </xdr:nvCxnSpPr>
      <xdr:spPr>
        <a:xfrm flipV="1">
          <a:off x="13703300" y="16810158"/>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169966</xdr:rowOff>
    </xdr:from>
    <xdr:to>
      <xdr:col>71</xdr:col>
      <xdr:colOff>177800</xdr:colOff>
      <xdr:row>98</xdr:row>
      <xdr:rowOff>9065</xdr:rowOff>
    </xdr:to>
    <xdr:cxnSp macro="">
      <xdr:nvCxnSpPr>
        <xdr:cNvPr id="702" name="直線コネクタ 701"/>
        <xdr:cNvCxnSpPr/>
      </xdr:nvCxnSpPr>
      <xdr:spPr>
        <a:xfrm>
          <a:off x="12814300" y="16800616"/>
          <a:ext cx="889000" cy="1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122613</xdr:rowOff>
    </xdr:from>
    <xdr:to>
      <xdr:col>85</xdr:col>
      <xdr:colOff>177800</xdr:colOff>
      <xdr:row>98</xdr:row>
      <xdr:rowOff>52763</xdr:rowOff>
    </xdr:to>
    <xdr:sp macro="" textlink="">
      <xdr:nvSpPr>
        <xdr:cNvPr id="712" name="楕円 711"/>
        <xdr:cNvSpPr/>
      </xdr:nvSpPr>
      <xdr:spPr>
        <a:xfrm>
          <a:off x="16268700" y="1675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145490</xdr:rowOff>
    </xdr:from>
    <xdr:ext cx="534377" cy="259045"/>
    <xdr:sp macro="" textlink="">
      <xdr:nvSpPr>
        <xdr:cNvPr id="713" name="公債費該当値テキスト"/>
        <xdr:cNvSpPr txBox="1"/>
      </xdr:nvSpPr>
      <xdr:spPr>
        <a:xfrm>
          <a:off x="16370300" y="1660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120104</xdr:rowOff>
    </xdr:from>
    <xdr:to>
      <xdr:col>81</xdr:col>
      <xdr:colOff>101600</xdr:colOff>
      <xdr:row>98</xdr:row>
      <xdr:rowOff>50254</xdr:rowOff>
    </xdr:to>
    <xdr:sp macro="" textlink="">
      <xdr:nvSpPr>
        <xdr:cNvPr id="714" name="楕円 713"/>
        <xdr:cNvSpPr/>
      </xdr:nvSpPr>
      <xdr:spPr>
        <a:xfrm>
          <a:off x="15430500" y="167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66781</xdr:rowOff>
    </xdr:from>
    <xdr:ext cx="534377" cy="259045"/>
    <xdr:sp macro="" textlink="">
      <xdr:nvSpPr>
        <xdr:cNvPr id="715" name="テキスト ボックス 714"/>
        <xdr:cNvSpPr txBox="1"/>
      </xdr:nvSpPr>
      <xdr:spPr>
        <a:xfrm>
          <a:off x="15214111" y="1652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128708</xdr:rowOff>
    </xdr:from>
    <xdr:to>
      <xdr:col>76</xdr:col>
      <xdr:colOff>165100</xdr:colOff>
      <xdr:row>98</xdr:row>
      <xdr:rowOff>58858</xdr:rowOff>
    </xdr:to>
    <xdr:sp macro="" textlink="">
      <xdr:nvSpPr>
        <xdr:cNvPr id="716" name="楕円 715"/>
        <xdr:cNvSpPr/>
      </xdr:nvSpPr>
      <xdr:spPr>
        <a:xfrm>
          <a:off x="14541500" y="1675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75385</xdr:rowOff>
    </xdr:from>
    <xdr:ext cx="534377" cy="259045"/>
    <xdr:sp macro="" textlink="">
      <xdr:nvSpPr>
        <xdr:cNvPr id="717" name="テキスト ボックス 716"/>
        <xdr:cNvSpPr txBox="1"/>
      </xdr:nvSpPr>
      <xdr:spPr>
        <a:xfrm>
          <a:off x="14325111" y="1653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129715</xdr:rowOff>
    </xdr:from>
    <xdr:to>
      <xdr:col>72</xdr:col>
      <xdr:colOff>38100</xdr:colOff>
      <xdr:row>98</xdr:row>
      <xdr:rowOff>59865</xdr:rowOff>
    </xdr:to>
    <xdr:sp macro="" textlink="">
      <xdr:nvSpPr>
        <xdr:cNvPr id="718" name="楕円 717"/>
        <xdr:cNvSpPr/>
      </xdr:nvSpPr>
      <xdr:spPr>
        <a:xfrm>
          <a:off x="13652500" y="1676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76392</xdr:rowOff>
    </xdr:from>
    <xdr:ext cx="534377" cy="259045"/>
    <xdr:sp macro="" textlink="">
      <xdr:nvSpPr>
        <xdr:cNvPr id="719" name="テキスト ボックス 718"/>
        <xdr:cNvSpPr txBox="1"/>
      </xdr:nvSpPr>
      <xdr:spPr>
        <a:xfrm>
          <a:off x="13436111" y="1653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119166</xdr:rowOff>
    </xdr:from>
    <xdr:to>
      <xdr:col>67</xdr:col>
      <xdr:colOff>101600</xdr:colOff>
      <xdr:row>98</xdr:row>
      <xdr:rowOff>49316</xdr:rowOff>
    </xdr:to>
    <xdr:sp macro="" textlink="">
      <xdr:nvSpPr>
        <xdr:cNvPr id="720" name="楕円 719"/>
        <xdr:cNvSpPr/>
      </xdr:nvSpPr>
      <xdr:spPr>
        <a:xfrm>
          <a:off x="12763500" y="1674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65843</xdr:rowOff>
    </xdr:from>
    <xdr:ext cx="534377" cy="259045"/>
    <xdr:sp macro="" textlink="">
      <xdr:nvSpPr>
        <xdr:cNvPr id="721" name="テキスト ボックス 720"/>
        <xdr:cNvSpPr txBox="1"/>
      </xdr:nvSpPr>
      <xdr:spPr>
        <a:xfrm>
          <a:off x="12547111" y="1652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8255</xdr:rowOff>
    </xdr:from>
    <xdr:to>
      <xdr:col>102</xdr:col>
      <xdr:colOff>114300</xdr:colOff>
      <xdr:row>39</xdr:row>
      <xdr:rowOff>44450</xdr:rowOff>
    </xdr:to>
    <xdr:cxnSp macro="">
      <xdr:nvCxnSpPr>
        <xdr:cNvPr id="759" name="直線コネクタ 758"/>
        <xdr:cNvCxnSpPr/>
      </xdr:nvCxnSpPr>
      <xdr:spPr>
        <a:xfrm>
          <a:off x="18656300" y="6180455"/>
          <a:ext cx="889000" cy="55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62374</xdr:rowOff>
    </xdr:from>
    <xdr:ext cx="378565" cy="259045"/>
    <xdr:sp macro="" textlink="">
      <xdr:nvSpPr>
        <xdr:cNvPr id="763" name="テキスト ボックス 762"/>
        <xdr:cNvSpPr txBox="1"/>
      </xdr:nvSpPr>
      <xdr:spPr>
        <a:xfrm>
          <a:off x="18467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128905</xdr:rowOff>
    </xdr:from>
    <xdr:to>
      <xdr:col>98</xdr:col>
      <xdr:colOff>38100</xdr:colOff>
      <xdr:row>36</xdr:row>
      <xdr:rowOff>59055</xdr:rowOff>
    </xdr:to>
    <xdr:sp macro="" textlink="">
      <xdr:nvSpPr>
        <xdr:cNvPr id="777" name="楕円 776"/>
        <xdr:cNvSpPr/>
      </xdr:nvSpPr>
      <xdr:spPr>
        <a:xfrm>
          <a:off x="186055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75582</xdr:rowOff>
    </xdr:from>
    <xdr:ext cx="469744" cy="259045"/>
    <xdr:sp macro="" textlink="">
      <xdr:nvSpPr>
        <xdr:cNvPr id="778" name="テキスト ボックス 777"/>
        <xdr:cNvSpPr txBox="1"/>
      </xdr:nvSpPr>
      <xdr:spPr>
        <a:xfrm>
          <a:off x="18421428" y="590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特別定額給付金給付事業や庁舎整備事業等、補助事業・単独事業ともに大規模な事業が集中したことに加え、ふるさと納税寄附金収入の大幅増収に伴い関連事務費や基金積立額が増加し、前年度を大きく上回った。衛生費は病院事業会計補助金の減少により決算額は前年度を下回ったが、人口減少により住民一人当たりコストはわずかながら増加に転じた。商工費はプレミアム商品券事業費補助金等コロナ禍における観光・商工業支援を目的とした経済対策の実施により増加した。土木費は除排雪経費や橋りょう長寿命化工事等普通建設事業費の増加、下水道事業関連３会計への法適用化に伴う会計の一本化による下水道事業会計補助金の増加等により大きく増加し、再び類似団体平均を上回った。消防費は大曲仙北広域市町村圏組合におけるはしご付消防ポンプ自動車の購入に係る負担金の増加等により引き続き増加した。教育費は総合給食センター建設事業の終了等により大きく減少し再び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目的別では概ね前年度より増加しているが、投資的経費に係る増加やコロナ禍等における臨時的経費に係る増加もあるため、情勢にもよるが今後は減少に転じていくものと見込んでいる。しかし普通交付税の合併算定替が令和２年度をもって終了することも踏まえれば経常経費の削減は不可欠と考えられるため、財政状況や人口減少を鑑み適切な規模の予算編成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予算編成段階における歳出削減やコロナ禍における事業の縮小等により財政調整基金取崩し額は前年度比で</a:t>
          </a:r>
          <a:r>
            <a:rPr kumimoji="1" lang="en-US" altLang="ja-JP" sz="1200">
              <a:latin typeface="ＭＳ ゴシック" pitchFamily="49" charset="-128"/>
              <a:ea typeface="ＭＳ ゴシック" pitchFamily="49" charset="-128"/>
            </a:rPr>
            <a:t>200</a:t>
          </a:r>
          <a:r>
            <a:rPr kumimoji="1" lang="ja-JP" altLang="en-US" sz="1200">
              <a:latin typeface="ＭＳ ゴシック" pitchFamily="49" charset="-128"/>
              <a:ea typeface="ＭＳ ゴシック" pitchFamily="49" charset="-128"/>
            </a:rPr>
            <a:t>百万円の減少を実現したものの、残高については増加には至らず</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百万円の微減となっている。また実質収支は概ね前年度並みの金額となっているが、財政調整基金取崩し額が大きく減少したことで実質単年度収支赤字は</a:t>
          </a:r>
          <a:r>
            <a:rPr kumimoji="1" lang="en-US" altLang="ja-JP" sz="1200">
              <a:latin typeface="ＭＳ ゴシック" pitchFamily="49" charset="-128"/>
              <a:ea typeface="ＭＳ ゴシック" pitchFamily="49" charset="-128"/>
            </a:rPr>
            <a:t>277</a:t>
          </a:r>
          <a:r>
            <a:rPr kumimoji="1" lang="ja-JP" altLang="en-US" sz="1200">
              <a:latin typeface="ＭＳ ゴシック" pitchFamily="49" charset="-128"/>
              <a:ea typeface="ＭＳ ゴシック" pitchFamily="49" charset="-128"/>
            </a:rPr>
            <a:t>百万円改善された。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合併算定替の終了に伴う普通交付税収入の減少や庁舎整備事業の実施に伴い発行した地方債に係る償還費の増加が見込まれるため、引き続き予算見直しによる歳出削減や特定財源の獲得・活用に努め財政調整基金に依存した予算構造からの脱却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赤字額（資金不足額）の発生は前年度に引き続き病院事業会計のみであり、連結実質赤字は発生していない。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○仙北市病院事業会計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新型コロナウイルス感染症の感染拡大に伴う受診控えや常勤医の不在による収益の減少はあったものの、特別減収対策企業債を発行（</a:t>
          </a:r>
          <a:r>
            <a:rPr kumimoji="1" lang="en-US" altLang="ja-JP" sz="1400">
              <a:latin typeface="ＭＳ ゴシック" pitchFamily="49" charset="-128"/>
              <a:ea typeface="ＭＳ ゴシック" pitchFamily="49" charset="-128"/>
            </a:rPr>
            <a:t>340</a:t>
          </a:r>
          <a:r>
            <a:rPr kumimoji="1" lang="ja-JP" altLang="en-US" sz="1400">
              <a:latin typeface="ＭＳ ゴシック" pitchFamily="49" charset="-128"/>
              <a:ea typeface="ＭＳ ゴシック" pitchFamily="49" charset="-128"/>
            </a:rPr>
            <a:t>百万円）し当該収入額が解消可能資金不足額とされたことで、資金不足額は前年度比▲</a:t>
          </a:r>
          <a:r>
            <a:rPr kumimoji="1" lang="en-US" altLang="ja-JP" sz="1400">
              <a:latin typeface="ＭＳ ゴシック" pitchFamily="49" charset="-128"/>
              <a:ea typeface="ＭＳ ゴシック" pitchFamily="49" charset="-128"/>
            </a:rPr>
            <a:t>168</a:t>
          </a:r>
          <a:r>
            <a:rPr kumimoji="1" lang="ja-JP" altLang="en-US" sz="1400">
              <a:latin typeface="ＭＳ ゴシック" pitchFamily="49" charset="-128"/>
              <a:ea typeface="ＭＳ ゴシック" pitchFamily="49" charset="-128"/>
            </a:rPr>
            <a:t>百万円と大きく減少した。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○仙北市水道事業会計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上水道未普及地域解消事業等大規模建設事業の実施に伴い年度末時点の未払費用が増加したことで流動負債が前年度より大きく増加し、資金剰余額は前年度比</a:t>
          </a:r>
          <a:r>
            <a:rPr kumimoji="1" lang="en-US" altLang="ja-JP" sz="1400">
              <a:latin typeface="ＭＳ ゴシック" pitchFamily="49" charset="-128"/>
              <a:ea typeface="ＭＳ ゴシック" pitchFamily="49" charset="-128"/>
            </a:rPr>
            <a:t>88</a:t>
          </a:r>
          <a:r>
            <a:rPr kumimoji="1" lang="ja-JP" altLang="en-US" sz="1400">
              <a:latin typeface="ＭＳ ゴシック" pitchFamily="49" charset="-128"/>
              <a:ea typeface="ＭＳ ゴシック" pitchFamily="49" charset="-128"/>
            </a:rPr>
            <a:t>百万円減少の</a:t>
          </a:r>
          <a:r>
            <a:rPr kumimoji="1" lang="en-US" altLang="ja-JP" sz="1400">
              <a:latin typeface="ＭＳ ゴシック" pitchFamily="49" charset="-128"/>
              <a:ea typeface="ＭＳ ゴシック" pitchFamily="49" charset="-128"/>
            </a:rPr>
            <a:t>659</a:t>
          </a:r>
          <a:r>
            <a:rPr kumimoji="1" lang="ja-JP" altLang="en-US" sz="1400">
              <a:latin typeface="ＭＳ ゴシック" pitchFamily="49" charset="-128"/>
              <a:ea typeface="ＭＳ ゴシック" pitchFamily="49" charset="-128"/>
            </a:rPr>
            <a:t>百万円となった。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26149214</v>
      </c>
      <c r="BO4" s="464"/>
      <c r="BP4" s="464"/>
      <c r="BQ4" s="464"/>
      <c r="BR4" s="464"/>
      <c r="BS4" s="464"/>
      <c r="BT4" s="464"/>
      <c r="BU4" s="465"/>
      <c r="BV4" s="463">
        <v>22168656</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3.5</v>
      </c>
      <c r="CU4" s="648"/>
      <c r="CV4" s="648"/>
      <c r="CW4" s="648"/>
      <c r="CX4" s="648"/>
      <c r="CY4" s="648"/>
      <c r="CZ4" s="648"/>
      <c r="DA4" s="649"/>
      <c r="DB4" s="647">
        <v>3.9</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25717227</v>
      </c>
      <c r="BO5" s="469"/>
      <c r="BP5" s="469"/>
      <c r="BQ5" s="469"/>
      <c r="BR5" s="469"/>
      <c r="BS5" s="469"/>
      <c r="BT5" s="469"/>
      <c r="BU5" s="470"/>
      <c r="BV5" s="468">
        <v>21674686</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95.8</v>
      </c>
      <c r="CU5" s="439"/>
      <c r="CV5" s="439"/>
      <c r="CW5" s="439"/>
      <c r="CX5" s="439"/>
      <c r="CY5" s="439"/>
      <c r="CZ5" s="439"/>
      <c r="DA5" s="440"/>
      <c r="DB5" s="438">
        <v>98.9</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431987</v>
      </c>
      <c r="BO6" s="469"/>
      <c r="BP6" s="469"/>
      <c r="BQ6" s="469"/>
      <c r="BR6" s="469"/>
      <c r="BS6" s="469"/>
      <c r="BT6" s="469"/>
      <c r="BU6" s="470"/>
      <c r="BV6" s="468">
        <v>493970</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98.9</v>
      </c>
      <c r="CU6" s="622"/>
      <c r="CV6" s="622"/>
      <c r="CW6" s="622"/>
      <c r="CX6" s="622"/>
      <c r="CY6" s="622"/>
      <c r="CZ6" s="622"/>
      <c r="DA6" s="623"/>
      <c r="DB6" s="621">
        <v>102</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104</v>
      </c>
      <c r="AV7" s="526"/>
      <c r="AW7" s="526"/>
      <c r="AX7" s="526"/>
      <c r="AY7" s="448" t="s">
        <v>105</v>
      </c>
      <c r="AZ7" s="449"/>
      <c r="BA7" s="449"/>
      <c r="BB7" s="449"/>
      <c r="BC7" s="449"/>
      <c r="BD7" s="449"/>
      <c r="BE7" s="449"/>
      <c r="BF7" s="449"/>
      <c r="BG7" s="449"/>
      <c r="BH7" s="449"/>
      <c r="BI7" s="449"/>
      <c r="BJ7" s="449"/>
      <c r="BK7" s="449"/>
      <c r="BL7" s="449"/>
      <c r="BM7" s="450"/>
      <c r="BN7" s="468">
        <v>23125</v>
      </c>
      <c r="BO7" s="469"/>
      <c r="BP7" s="469"/>
      <c r="BQ7" s="469"/>
      <c r="BR7" s="469"/>
      <c r="BS7" s="469"/>
      <c r="BT7" s="469"/>
      <c r="BU7" s="470"/>
      <c r="BV7" s="468">
        <v>40255</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11802748</v>
      </c>
      <c r="CU7" s="469"/>
      <c r="CV7" s="469"/>
      <c r="CW7" s="469"/>
      <c r="CX7" s="469"/>
      <c r="CY7" s="469"/>
      <c r="CZ7" s="469"/>
      <c r="DA7" s="470"/>
      <c r="DB7" s="468">
        <v>11745623</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408862</v>
      </c>
      <c r="BO8" s="469"/>
      <c r="BP8" s="469"/>
      <c r="BQ8" s="469"/>
      <c r="BR8" s="469"/>
      <c r="BS8" s="469"/>
      <c r="BT8" s="469"/>
      <c r="BU8" s="470"/>
      <c r="BV8" s="468">
        <v>453715</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0.26</v>
      </c>
      <c r="CU8" s="582"/>
      <c r="CV8" s="582"/>
      <c r="CW8" s="582"/>
      <c r="CX8" s="582"/>
      <c r="CY8" s="582"/>
      <c r="CZ8" s="582"/>
      <c r="DA8" s="583"/>
      <c r="DB8" s="581">
        <v>0.26</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24610</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93</v>
      </c>
      <c r="AV9" s="526"/>
      <c r="AW9" s="526"/>
      <c r="AX9" s="526"/>
      <c r="AY9" s="448" t="s">
        <v>115</v>
      </c>
      <c r="AZ9" s="449"/>
      <c r="BA9" s="449"/>
      <c r="BB9" s="449"/>
      <c r="BC9" s="449"/>
      <c r="BD9" s="449"/>
      <c r="BE9" s="449"/>
      <c r="BF9" s="449"/>
      <c r="BG9" s="449"/>
      <c r="BH9" s="449"/>
      <c r="BI9" s="449"/>
      <c r="BJ9" s="449"/>
      <c r="BK9" s="449"/>
      <c r="BL9" s="449"/>
      <c r="BM9" s="450"/>
      <c r="BN9" s="468">
        <v>-44853</v>
      </c>
      <c r="BO9" s="469"/>
      <c r="BP9" s="469"/>
      <c r="BQ9" s="469"/>
      <c r="BR9" s="469"/>
      <c r="BS9" s="469"/>
      <c r="BT9" s="469"/>
      <c r="BU9" s="470"/>
      <c r="BV9" s="468">
        <v>-122131</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14.2</v>
      </c>
      <c r="CU9" s="439"/>
      <c r="CV9" s="439"/>
      <c r="CW9" s="439"/>
      <c r="CX9" s="439"/>
      <c r="CY9" s="439"/>
      <c r="CZ9" s="439"/>
      <c r="DA9" s="440"/>
      <c r="DB9" s="438">
        <v>15.2</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27523</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17</v>
      </c>
      <c r="BO10" s="469"/>
      <c r="BP10" s="469"/>
      <c r="BQ10" s="469"/>
      <c r="BR10" s="469"/>
      <c r="BS10" s="469"/>
      <c r="BT10" s="469"/>
      <c r="BU10" s="470"/>
      <c r="BV10" s="468">
        <v>111</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25310</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230000</v>
      </c>
      <c r="BO12" s="469"/>
      <c r="BP12" s="469"/>
      <c r="BQ12" s="469"/>
      <c r="BR12" s="469"/>
      <c r="BS12" s="469"/>
      <c r="BT12" s="469"/>
      <c r="BU12" s="470"/>
      <c r="BV12" s="468">
        <v>430284</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25219</v>
      </c>
      <c r="S13" s="572"/>
      <c r="T13" s="572"/>
      <c r="U13" s="572"/>
      <c r="V13" s="573"/>
      <c r="W13" s="559" t="s">
        <v>140</v>
      </c>
      <c r="X13" s="481"/>
      <c r="Y13" s="481"/>
      <c r="Z13" s="481"/>
      <c r="AA13" s="481"/>
      <c r="AB13" s="482"/>
      <c r="AC13" s="444">
        <v>1879</v>
      </c>
      <c r="AD13" s="445"/>
      <c r="AE13" s="445"/>
      <c r="AF13" s="445"/>
      <c r="AG13" s="446"/>
      <c r="AH13" s="444">
        <v>1883</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-274836</v>
      </c>
      <c r="BO13" s="469"/>
      <c r="BP13" s="469"/>
      <c r="BQ13" s="469"/>
      <c r="BR13" s="469"/>
      <c r="BS13" s="469"/>
      <c r="BT13" s="469"/>
      <c r="BU13" s="470"/>
      <c r="BV13" s="468">
        <v>-552304</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9.9</v>
      </c>
      <c r="CU13" s="439"/>
      <c r="CV13" s="439"/>
      <c r="CW13" s="439"/>
      <c r="CX13" s="439"/>
      <c r="CY13" s="439"/>
      <c r="CZ13" s="439"/>
      <c r="DA13" s="440"/>
      <c r="DB13" s="438">
        <v>9.9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25860</v>
      </c>
      <c r="S14" s="572"/>
      <c r="T14" s="572"/>
      <c r="U14" s="572"/>
      <c r="V14" s="573"/>
      <c r="W14" s="574"/>
      <c r="X14" s="484"/>
      <c r="Y14" s="484"/>
      <c r="Z14" s="484"/>
      <c r="AA14" s="484"/>
      <c r="AB14" s="485"/>
      <c r="AC14" s="564">
        <v>14.1</v>
      </c>
      <c r="AD14" s="565"/>
      <c r="AE14" s="565"/>
      <c r="AF14" s="565"/>
      <c r="AG14" s="566"/>
      <c r="AH14" s="564">
        <v>13.5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121.1</v>
      </c>
      <c r="CU14" s="576"/>
      <c r="CV14" s="576"/>
      <c r="CW14" s="576"/>
      <c r="CX14" s="576"/>
      <c r="CY14" s="576"/>
      <c r="CZ14" s="576"/>
      <c r="DA14" s="577"/>
      <c r="DB14" s="575">
        <v>118.6</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139</v>
      </c>
      <c r="N15" s="569"/>
      <c r="O15" s="569"/>
      <c r="P15" s="569"/>
      <c r="Q15" s="570"/>
      <c r="R15" s="571">
        <v>25743</v>
      </c>
      <c r="S15" s="572"/>
      <c r="T15" s="572"/>
      <c r="U15" s="572"/>
      <c r="V15" s="573"/>
      <c r="W15" s="559" t="s">
        <v>147</v>
      </c>
      <c r="X15" s="481"/>
      <c r="Y15" s="481"/>
      <c r="Z15" s="481"/>
      <c r="AA15" s="481"/>
      <c r="AB15" s="482"/>
      <c r="AC15" s="444">
        <v>3365</v>
      </c>
      <c r="AD15" s="445"/>
      <c r="AE15" s="445"/>
      <c r="AF15" s="445"/>
      <c r="AG15" s="446"/>
      <c r="AH15" s="444">
        <v>3556</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2862340</v>
      </c>
      <c r="BO15" s="464"/>
      <c r="BP15" s="464"/>
      <c r="BQ15" s="464"/>
      <c r="BR15" s="464"/>
      <c r="BS15" s="464"/>
      <c r="BT15" s="464"/>
      <c r="BU15" s="465"/>
      <c r="BV15" s="463">
        <v>2691004</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25.2</v>
      </c>
      <c r="AD16" s="565"/>
      <c r="AE16" s="565"/>
      <c r="AF16" s="565"/>
      <c r="AG16" s="566"/>
      <c r="AH16" s="564">
        <v>25.6</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10723768</v>
      </c>
      <c r="BO16" s="469"/>
      <c r="BP16" s="469"/>
      <c r="BQ16" s="469"/>
      <c r="BR16" s="469"/>
      <c r="BS16" s="469"/>
      <c r="BT16" s="469"/>
      <c r="BU16" s="470"/>
      <c r="BV16" s="468">
        <v>10565727</v>
      </c>
      <c r="BW16" s="469"/>
      <c r="BX16" s="469"/>
      <c r="BY16" s="469"/>
      <c r="BZ16" s="469"/>
      <c r="CA16" s="469"/>
      <c r="CB16" s="469"/>
      <c r="CC16" s="470"/>
      <c r="CD16" s="201"/>
      <c r="CE16" s="466" t="s">
        <v>153</v>
      </c>
      <c r="CF16" s="466"/>
      <c r="CG16" s="466"/>
      <c r="CH16" s="466"/>
      <c r="CI16" s="466"/>
      <c r="CJ16" s="466"/>
      <c r="CK16" s="466"/>
      <c r="CL16" s="466"/>
      <c r="CM16" s="466"/>
      <c r="CN16" s="466"/>
      <c r="CO16" s="466"/>
      <c r="CP16" s="466"/>
      <c r="CQ16" s="466"/>
      <c r="CR16" s="466"/>
      <c r="CS16" s="467"/>
      <c r="CT16" s="438">
        <v>13.4</v>
      </c>
      <c r="CU16" s="439"/>
      <c r="CV16" s="439"/>
      <c r="CW16" s="439"/>
      <c r="CX16" s="439"/>
      <c r="CY16" s="439"/>
      <c r="CZ16" s="439"/>
      <c r="DA16" s="440"/>
      <c r="DB16" s="438">
        <v>16.7</v>
      </c>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8094</v>
      </c>
      <c r="AD17" s="445"/>
      <c r="AE17" s="445"/>
      <c r="AF17" s="445"/>
      <c r="AG17" s="446"/>
      <c r="AH17" s="444">
        <v>8470</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3556841</v>
      </c>
      <c r="BO17" s="469"/>
      <c r="BP17" s="469"/>
      <c r="BQ17" s="469"/>
      <c r="BR17" s="469"/>
      <c r="BS17" s="469"/>
      <c r="BT17" s="469"/>
      <c r="BU17" s="470"/>
      <c r="BV17" s="468">
        <v>3375683</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158</v>
      </c>
      <c r="C18" s="531"/>
      <c r="D18" s="531"/>
      <c r="E18" s="532"/>
      <c r="F18" s="532"/>
      <c r="G18" s="532"/>
      <c r="H18" s="532"/>
      <c r="I18" s="532"/>
      <c r="J18" s="532"/>
      <c r="K18" s="532"/>
      <c r="L18" s="533">
        <v>1093.56</v>
      </c>
      <c r="M18" s="533"/>
      <c r="N18" s="533"/>
      <c r="O18" s="533"/>
      <c r="P18" s="533"/>
      <c r="Q18" s="533"/>
      <c r="R18" s="534"/>
      <c r="S18" s="534"/>
      <c r="T18" s="534"/>
      <c r="U18" s="534"/>
      <c r="V18" s="535"/>
      <c r="W18" s="549"/>
      <c r="X18" s="550"/>
      <c r="Y18" s="550"/>
      <c r="Z18" s="550"/>
      <c r="AA18" s="550"/>
      <c r="AB18" s="560"/>
      <c r="AC18" s="432">
        <v>60.7</v>
      </c>
      <c r="AD18" s="433"/>
      <c r="AE18" s="433"/>
      <c r="AF18" s="433"/>
      <c r="AG18" s="536"/>
      <c r="AH18" s="432">
        <v>60.9</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11412255</v>
      </c>
      <c r="BO18" s="469"/>
      <c r="BP18" s="469"/>
      <c r="BQ18" s="469"/>
      <c r="BR18" s="469"/>
      <c r="BS18" s="469"/>
      <c r="BT18" s="469"/>
      <c r="BU18" s="470"/>
      <c r="BV18" s="468">
        <v>11803218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160</v>
      </c>
      <c r="C19" s="531"/>
      <c r="D19" s="531"/>
      <c r="E19" s="532"/>
      <c r="F19" s="532"/>
      <c r="G19" s="532"/>
      <c r="H19" s="532"/>
      <c r="I19" s="532"/>
      <c r="J19" s="532"/>
      <c r="K19" s="532"/>
      <c r="L19" s="538">
        <v>23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14106923</v>
      </c>
      <c r="BO19" s="469"/>
      <c r="BP19" s="469"/>
      <c r="BQ19" s="469"/>
      <c r="BR19" s="469"/>
      <c r="BS19" s="469"/>
      <c r="BT19" s="469"/>
      <c r="BU19" s="470"/>
      <c r="BV19" s="468">
        <v>13629613</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162</v>
      </c>
      <c r="C20" s="531"/>
      <c r="D20" s="531"/>
      <c r="E20" s="532"/>
      <c r="F20" s="532"/>
      <c r="G20" s="532"/>
      <c r="H20" s="532"/>
      <c r="I20" s="532"/>
      <c r="J20" s="532"/>
      <c r="K20" s="532"/>
      <c r="L20" s="538">
        <v>9252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23537220</v>
      </c>
      <c r="BO23" s="469"/>
      <c r="BP23" s="469"/>
      <c r="BQ23" s="469"/>
      <c r="BR23" s="469"/>
      <c r="BS23" s="469"/>
      <c r="BT23" s="469"/>
      <c r="BU23" s="470"/>
      <c r="BV23" s="468">
        <v>22008519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171</v>
      </c>
      <c r="F24" s="442"/>
      <c r="G24" s="442"/>
      <c r="H24" s="442"/>
      <c r="I24" s="442"/>
      <c r="J24" s="442"/>
      <c r="K24" s="443"/>
      <c r="L24" s="444">
        <v>1</v>
      </c>
      <c r="M24" s="445"/>
      <c r="N24" s="445"/>
      <c r="O24" s="445"/>
      <c r="P24" s="446"/>
      <c r="Q24" s="444">
        <v>7650</v>
      </c>
      <c r="R24" s="445"/>
      <c r="S24" s="445"/>
      <c r="T24" s="445"/>
      <c r="U24" s="445"/>
      <c r="V24" s="446"/>
      <c r="W24" s="510"/>
      <c r="X24" s="501"/>
      <c r="Y24" s="502"/>
      <c r="Z24" s="441" t="s">
        <v>172</v>
      </c>
      <c r="AA24" s="442"/>
      <c r="AB24" s="442"/>
      <c r="AC24" s="442"/>
      <c r="AD24" s="442"/>
      <c r="AE24" s="442"/>
      <c r="AF24" s="442"/>
      <c r="AG24" s="443"/>
      <c r="AH24" s="444">
        <v>341</v>
      </c>
      <c r="AI24" s="445"/>
      <c r="AJ24" s="445"/>
      <c r="AK24" s="445"/>
      <c r="AL24" s="446"/>
      <c r="AM24" s="444">
        <v>1028115</v>
      </c>
      <c r="AN24" s="445"/>
      <c r="AO24" s="445"/>
      <c r="AP24" s="445"/>
      <c r="AQ24" s="445"/>
      <c r="AR24" s="446"/>
      <c r="AS24" s="444">
        <v>3015</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19942930</v>
      </c>
      <c r="BO24" s="469"/>
      <c r="BP24" s="469"/>
      <c r="BQ24" s="469"/>
      <c r="BR24" s="469"/>
      <c r="BS24" s="469"/>
      <c r="BT24" s="469"/>
      <c r="BU24" s="470"/>
      <c r="BV24" s="468">
        <v>18132564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174</v>
      </c>
      <c r="F25" s="442"/>
      <c r="G25" s="442"/>
      <c r="H25" s="442"/>
      <c r="I25" s="442"/>
      <c r="J25" s="442"/>
      <c r="K25" s="443"/>
      <c r="L25" s="444">
        <v>1</v>
      </c>
      <c r="M25" s="445"/>
      <c r="N25" s="445"/>
      <c r="O25" s="445"/>
      <c r="P25" s="446"/>
      <c r="Q25" s="444">
        <v>5742</v>
      </c>
      <c r="R25" s="445"/>
      <c r="S25" s="445"/>
      <c r="T25" s="445"/>
      <c r="U25" s="445"/>
      <c r="V25" s="446"/>
      <c r="W25" s="510"/>
      <c r="X25" s="501"/>
      <c r="Y25" s="502"/>
      <c r="Z25" s="441" t="s">
        <v>175</v>
      </c>
      <c r="AA25" s="442"/>
      <c r="AB25" s="442"/>
      <c r="AC25" s="442"/>
      <c r="AD25" s="442"/>
      <c r="AE25" s="442"/>
      <c r="AF25" s="442"/>
      <c r="AG25" s="443"/>
      <c r="AH25" s="444" t="s">
        <v>176</v>
      </c>
      <c r="AI25" s="445"/>
      <c r="AJ25" s="445"/>
      <c r="AK25" s="445"/>
      <c r="AL25" s="446"/>
      <c r="AM25" s="444" t="s">
        <v>177</v>
      </c>
      <c r="AN25" s="445"/>
      <c r="AO25" s="445"/>
      <c r="AP25" s="445"/>
      <c r="AQ25" s="445"/>
      <c r="AR25" s="446"/>
      <c r="AS25" s="444" t="s">
        <v>129</v>
      </c>
      <c r="AT25" s="445"/>
      <c r="AU25" s="445"/>
      <c r="AV25" s="445"/>
      <c r="AW25" s="445"/>
      <c r="AX25" s="447"/>
      <c r="AY25" s="460" t="s">
        <v>178</v>
      </c>
      <c r="AZ25" s="461"/>
      <c r="BA25" s="461"/>
      <c r="BB25" s="461"/>
      <c r="BC25" s="461"/>
      <c r="BD25" s="461"/>
      <c r="BE25" s="461"/>
      <c r="BF25" s="461"/>
      <c r="BG25" s="461"/>
      <c r="BH25" s="461"/>
      <c r="BI25" s="461"/>
      <c r="BJ25" s="461"/>
      <c r="BK25" s="461"/>
      <c r="BL25" s="461"/>
      <c r="BM25" s="462"/>
      <c r="BN25" s="463">
        <v>581667</v>
      </c>
      <c r="BO25" s="464"/>
      <c r="BP25" s="464"/>
      <c r="BQ25" s="464"/>
      <c r="BR25" s="464"/>
      <c r="BS25" s="464"/>
      <c r="BT25" s="464"/>
      <c r="BU25" s="465"/>
      <c r="BV25" s="463">
        <v>728495</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179</v>
      </c>
      <c r="F26" s="442"/>
      <c r="G26" s="442"/>
      <c r="H26" s="442"/>
      <c r="I26" s="442"/>
      <c r="J26" s="442"/>
      <c r="K26" s="443"/>
      <c r="L26" s="444">
        <v>1</v>
      </c>
      <c r="M26" s="445"/>
      <c r="N26" s="445"/>
      <c r="O26" s="445"/>
      <c r="P26" s="446"/>
      <c r="Q26" s="444">
        <v>5202</v>
      </c>
      <c r="R26" s="445"/>
      <c r="S26" s="445"/>
      <c r="T26" s="445"/>
      <c r="U26" s="445"/>
      <c r="V26" s="446"/>
      <c r="W26" s="510"/>
      <c r="X26" s="501"/>
      <c r="Y26" s="502"/>
      <c r="Z26" s="441" t="s">
        <v>180</v>
      </c>
      <c r="AA26" s="523"/>
      <c r="AB26" s="523"/>
      <c r="AC26" s="523"/>
      <c r="AD26" s="523"/>
      <c r="AE26" s="523"/>
      <c r="AF26" s="523"/>
      <c r="AG26" s="524"/>
      <c r="AH26" s="444">
        <v>18</v>
      </c>
      <c r="AI26" s="445"/>
      <c r="AJ26" s="445"/>
      <c r="AK26" s="445"/>
      <c r="AL26" s="446"/>
      <c r="AM26" s="444">
        <v>49788</v>
      </c>
      <c r="AN26" s="445"/>
      <c r="AO26" s="445"/>
      <c r="AP26" s="445"/>
      <c r="AQ26" s="445"/>
      <c r="AR26" s="446"/>
      <c r="AS26" s="444">
        <v>2766</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t="s">
        <v>176</v>
      </c>
      <c r="BO26" s="469"/>
      <c r="BP26" s="469"/>
      <c r="BQ26" s="469"/>
      <c r="BR26" s="469"/>
      <c r="BS26" s="469"/>
      <c r="BT26" s="469"/>
      <c r="BU26" s="470"/>
      <c r="BV26" s="468" t="s">
        <v>129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182</v>
      </c>
      <c r="F27" s="442"/>
      <c r="G27" s="442"/>
      <c r="H27" s="442"/>
      <c r="I27" s="442"/>
      <c r="J27" s="442"/>
      <c r="K27" s="443"/>
      <c r="L27" s="444">
        <v>1</v>
      </c>
      <c r="M27" s="445"/>
      <c r="N27" s="445"/>
      <c r="O27" s="445"/>
      <c r="P27" s="446"/>
      <c r="Q27" s="444">
        <v>3750</v>
      </c>
      <c r="R27" s="445"/>
      <c r="S27" s="445"/>
      <c r="T27" s="445"/>
      <c r="U27" s="445"/>
      <c r="V27" s="446"/>
      <c r="W27" s="510"/>
      <c r="X27" s="501"/>
      <c r="Y27" s="502"/>
      <c r="Z27" s="441" t="s">
        <v>183</v>
      </c>
      <c r="AA27" s="442"/>
      <c r="AB27" s="442"/>
      <c r="AC27" s="442"/>
      <c r="AD27" s="442"/>
      <c r="AE27" s="442"/>
      <c r="AF27" s="442"/>
      <c r="AG27" s="443"/>
      <c r="AH27" s="444">
        <v>4</v>
      </c>
      <c r="AI27" s="445"/>
      <c r="AJ27" s="445"/>
      <c r="AK27" s="445"/>
      <c r="AL27" s="446"/>
      <c r="AM27" s="444">
        <v>16180</v>
      </c>
      <c r="AN27" s="445"/>
      <c r="AO27" s="445"/>
      <c r="AP27" s="445"/>
      <c r="AQ27" s="445"/>
      <c r="AR27" s="446"/>
      <c r="AS27" s="444">
        <v>4045</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t="s">
        <v>177</v>
      </c>
      <c r="BO27" s="472"/>
      <c r="BP27" s="472"/>
      <c r="BQ27" s="472"/>
      <c r="BR27" s="472"/>
      <c r="BS27" s="472"/>
      <c r="BT27" s="472"/>
      <c r="BU27" s="473"/>
      <c r="BV27" s="471" t="s">
        <v>177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185</v>
      </c>
      <c r="F28" s="442"/>
      <c r="G28" s="442"/>
      <c r="H28" s="442"/>
      <c r="I28" s="442"/>
      <c r="J28" s="442"/>
      <c r="K28" s="443"/>
      <c r="L28" s="444">
        <v>1</v>
      </c>
      <c r="M28" s="445"/>
      <c r="N28" s="445"/>
      <c r="O28" s="445"/>
      <c r="P28" s="446"/>
      <c r="Q28" s="444">
        <v>3280</v>
      </c>
      <c r="R28" s="445"/>
      <c r="S28" s="445"/>
      <c r="T28" s="445"/>
      <c r="U28" s="445"/>
      <c r="V28" s="446"/>
      <c r="W28" s="510"/>
      <c r="X28" s="501"/>
      <c r="Y28" s="502"/>
      <c r="Z28" s="441" t="s">
        <v>186</v>
      </c>
      <c r="AA28" s="442"/>
      <c r="AB28" s="442"/>
      <c r="AC28" s="442"/>
      <c r="AD28" s="442"/>
      <c r="AE28" s="442"/>
      <c r="AF28" s="442"/>
      <c r="AG28" s="443"/>
      <c r="AH28" s="444" t="s">
        <v>138</v>
      </c>
      <c r="AI28" s="445"/>
      <c r="AJ28" s="445"/>
      <c r="AK28" s="445"/>
      <c r="AL28" s="446"/>
      <c r="AM28" s="444" t="s">
        <v>138</v>
      </c>
      <c r="AN28" s="445"/>
      <c r="AO28" s="445"/>
      <c r="AP28" s="445"/>
      <c r="AQ28" s="445"/>
      <c r="AR28" s="446"/>
      <c r="AS28" s="444" t="s">
        <v>138</v>
      </c>
      <c r="AT28" s="445"/>
      <c r="AU28" s="445"/>
      <c r="AV28" s="445"/>
      <c r="AW28" s="445"/>
      <c r="AX28" s="447"/>
      <c r="AY28" s="451" t="s">
        <v>187</v>
      </c>
      <c r="AZ28" s="452"/>
      <c r="BA28" s="452"/>
      <c r="BB28" s="453"/>
      <c r="BC28" s="460" t="s">
        <v>47</v>
      </c>
      <c r="BD28" s="461"/>
      <c r="BE28" s="461"/>
      <c r="BF28" s="461"/>
      <c r="BG28" s="461"/>
      <c r="BH28" s="461"/>
      <c r="BI28" s="461"/>
      <c r="BJ28" s="461"/>
      <c r="BK28" s="461"/>
      <c r="BL28" s="461"/>
      <c r="BM28" s="462"/>
      <c r="BN28" s="463">
        <v>1035980</v>
      </c>
      <c r="BO28" s="464"/>
      <c r="BP28" s="464"/>
      <c r="BQ28" s="464"/>
      <c r="BR28" s="464"/>
      <c r="BS28" s="464"/>
      <c r="BT28" s="464"/>
      <c r="BU28" s="465"/>
      <c r="BV28" s="463">
        <v>1039106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188</v>
      </c>
      <c r="F29" s="442"/>
      <c r="G29" s="442"/>
      <c r="H29" s="442"/>
      <c r="I29" s="442"/>
      <c r="J29" s="442"/>
      <c r="K29" s="443"/>
      <c r="L29" s="444">
        <v>16</v>
      </c>
      <c r="M29" s="445"/>
      <c r="N29" s="445"/>
      <c r="O29" s="445"/>
      <c r="P29" s="446"/>
      <c r="Q29" s="444">
        <v>3120</v>
      </c>
      <c r="R29" s="445"/>
      <c r="S29" s="445"/>
      <c r="T29" s="445"/>
      <c r="U29" s="445"/>
      <c r="V29" s="446"/>
      <c r="W29" s="511"/>
      <c r="X29" s="512"/>
      <c r="Y29" s="513"/>
      <c r="Z29" s="441" t="s">
        <v>189</v>
      </c>
      <c r="AA29" s="442"/>
      <c r="AB29" s="442"/>
      <c r="AC29" s="442"/>
      <c r="AD29" s="442"/>
      <c r="AE29" s="442"/>
      <c r="AF29" s="442"/>
      <c r="AG29" s="443"/>
      <c r="AH29" s="444">
        <v>345</v>
      </c>
      <c r="AI29" s="445"/>
      <c r="AJ29" s="445"/>
      <c r="AK29" s="445"/>
      <c r="AL29" s="446"/>
      <c r="AM29" s="444">
        <v>1044295</v>
      </c>
      <c r="AN29" s="445"/>
      <c r="AO29" s="445"/>
      <c r="AP29" s="445"/>
      <c r="AQ29" s="445"/>
      <c r="AR29" s="446"/>
      <c r="AS29" s="444">
        <v>3027</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1050</v>
      </c>
      <c r="BO29" s="469"/>
      <c r="BP29" s="469"/>
      <c r="BQ29" s="469"/>
      <c r="BR29" s="469"/>
      <c r="BS29" s="469"/>
      <c r="BT29" s="469"/>
      <c r="BU29" s="470"/>
      <c r="BV29" s="468">
        <v>1050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97.1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1870803</v>
      </c>
      <c r="BO30" s="472"/>
      <c r="BP30" s="472"/>
      <c r="BQ30" s="472"/>
      <c r="BR30" s="472"/>
      <c r="BS30" s="472"/>
      <c r="BT30" s="472"/>
      <c r="BU30" s="473"/>
      <c r="BV30" s="471">
        <v>1847045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198</v>
      </c>
      <c r="D33" s="431"/>
      <c r="E33" s="430" t="s">
        <v>199</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200</v>
      </c>
      <c r="AN33" s="431"/>
      <c r="AO33" s="430" t="s">
        <v>199</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204</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仙北市国民健康保険特別会計（事業勘定）</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仙北市水道事業会計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秋田県市町村総合事務組合（一般会計）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花葉館</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仙北市集中管理特別会計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仙北市国民健康保険特別会計（神代診療施設勘定）</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IF('各会計、関係団体の財政状況及び健全化判断比率'!B33="","",'各会計、関係団体の財政状況及び健全化判断比率'!B33)</f>
        <v>仙北市温泉事業会計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秋田県市町村総合事務組合（交通災害共済事業等特別会計）</v>
      </c>
      <c r="BZ35" s="426"/>
      <c r="CA35" s="426"/>
      <c r="CB35" s="426"/>
      <c r="CC35" s="426"/>
      <c r="CD35" s="426"/>
      <c r="CE35" s="426"/>
      <c r="CF35" s="426"/>
      <c r="CG35" s="426"/>
      <c r="CH35" s="426"/>
      <c r="CI35" s="426"/>
      <c r="CJ35" s="426"/>
      <c r="CK35" s="426"/>
      <c r="CL35" s="426"/>
      <c r="CM35" s="426"/>
      <c r="CN35" s="214"/>
      <c r="CO35" s="427">
        <f t="shared" ref="CO35:CO43" si="3">IF(CQ35="","",CO34+1)</f>
        <v>19</v>
      </c>
      <c r="CP35" s="427"/>
      <c r="CQ35" s="426" t="str">
        <f>IF('各会計、関係団体の財政状況及び健全化判断比率'!BS8="","",'各会計、関係団体の財政状況及び健全化判断比率'!BS8)</f>
        <v>西宮家</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仙北市後期高齢者医療特別会計</v>
      </c>
      <c r="X36" s="426"/>
      <c r="Y36" s="426"/>
      <c r="Z36" s="426"/>
      <c r="AA36" s="426"/>
      <c r="AB36" s="426"/>
      <c r="AC36" s="426"/>
      <c r="AD36" s="426"/>
      <c r="AE36" s="426"/>
      <c r="AF36" s="426"/>
      <c r="AG36" s="426"/>
      <c r="AH36" s="426"/>
      <c r="AI36" s="426"/>
      <c r="AJ36" s="426"/>
      <c r="AK36" s="426"/>
      <c r="AL36" s="214"/>
      <c r="AM36" s="427">
        <f t="shared" si="0"/>
        <v>9</v>
      </c>
      <c r="AN36" s="427"/>
      <c r="AO36" s="426" t="str">
        <f>IF('各会計、関係団体の財政状況及び健全化判断比率'!B34="","",'各会計、関係団体の財政状況及び健全化判断比率'!B34)</f>
        <v>仙北市病院事業会計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秋田県市町村会館管理組合（一般会計）</v>
      </c>
      <c r="BZ36" s="426"/>
      <c r="CA36" s="426"/>
      <c r="CB36" s="426"/>
      <c r="CC36" s="426"/>
      <c r="CD36" s="426"/>
      <c r="CE36" s="426"/>
      <c r="CF36" s="426"/>
      <c r="CG36" s="426"/>
      <c r="CH36" s="426"/>
      <c r="CI36" s="426"/>
      <c r="CJ36" s="426"/>
      <c r="CK36" s="426"/>
      <c r="CL36" s="426"/>
      <c r="CM36" s="426"/>
      <c r="CN36" s="214"/>
      <c r="CO36" s="427">
        <f t="shared" si="3"/>
        <v>20</v>
      </c>
      <c r="CP36" s="427"/>
      <c r="CQ36" s="426" t="str">
        <f>IF('各会計、関係団体の財政状況及び健全化判断比率'!BS9="","",'各会計、関係団体の財政状況及び健全化判断比率'!BS9)</f>
        <v>アロマ田沢湖</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仙北市介護保険特別会計（介護サービス事業）</v>
      </c>
      <c r="X37" s="426"/>
      <c r="Y37" s="426"/>
      <c r="Z37" s="426"/>
      <c r="AA37" s="426"/>
      <c r="AB37" s="426"/>
      <c r="AC37" s="426"/>
      <c r="AD37" s="426"/>
      <c r="AE37" s="426"/>
      <c r="AF37" s="426"/>
      <c r="AG37" s="426"/>
      <c r="AH37" s="426"/>
      <c r="AI37" s="426"/>
      <c r="AJ37" s="426"/>
      <c r="AK37" s="426"/>
      <c r="AL37" s="214"/>
      <c r="AM37" s="427">
        <f t="shared" si="0"/>
        <v>10</v>
      </c>
      <c r="AN37" s="427"/>
      <c r="AO37" s="426" t="str">
        <f>IF('各会計、関係団体の財政状況及び健全化判断比率'!B35="","",'各会計、関係団体の財政状況及び健全化判断比率'!B35)</f>
        <v>仙北市下水道事業会計</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秋田県後期高齢者医療広域連合（一般会計）</v>
      </c>
      <c r="BZ37" s="426"/>
      <c r="CA37" s="426"/>
      <c r="CB37" s="426"/>
      <c r="CC37" s="426"/>
      <c r="CD37" s="426"/>
      <c r="CE37" s="426"/>
      <c r="CF37" s="426"/>
      <c r="CG37" s="426"/>
      <c r="CH37" s="426"/>
      <c r="CI37" s="426"/>
      <c r="CJ37" s="426"/>
      <c r="CK37" s="426"/>
      <c r="CL37" s="426"/>
      <c r="CM37" s="426"/>
      <c r="CN37" s="214"/>
      <c r="CO37" s="427">
        <f t="shared" si="3"/>
        <v>21</v>
      </c>
      <c r="CP37" s="427"/>
      <c r="CQ37" s="426" t="str">
        <f>IF('各会計、関係団体の財政状況及び健全化判断比率'!BS10="","",'各会計、関係団体の財政状況及び健全化判断比率'!BS10)</f>
        <v>西木村総合公社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秋田県後期高齢者医療広域連合（後期高齢者医療特別会計）</v>
      </c>
      <c r="BZ38" s="426"/>
      <c r="CA38" s="426"/>
      <c r="CB38" s="426"/>
      <c r="CC38" s="426"/>
      <c r="CD38" s="426"/>
      <c r="CE38" s="426"/>
      <c r="CF38" s="426"/>
      <c r="CG38" s="426"/>
      <c r="CH38" s="426"/>
      <c r="CI38" s="426"/>
      <c r="CJ38" s="426"/>
      <c r="CK38" s="426"/>
      <c r="CL38" s="426"/>
      <c r="CM38" s="426"/>
      <c r="CN38" s="214"/>
      <c r="CO38" s="427">
        <f t="shared" si="3"/>
        <v>22</v>
      </c>
      <c r="CP38" s="427"/>
      <c r="CQ38" s="426" t="str">
        <f>IF('各会計、関係団体の財政状況及び健全化判断比率'!BS11="","",'各会計、関係団体の財政状況及び健全化判断比率'!BS11)</f>
        <v>田沢湖いち</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16</v>
      </c>
      <c r="BX39" s="427"/>
      <c r="BY39" s="426" t="str">
        <f>IF('各会計、関係団体の財政状況及び健全化判断比率'!B73="","",'各会計、関係団体の財政状況及び健全化判断比率'!B73)</f>
        <v>大曲仙北広域市町村圏組合（一般会計）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17</v>
      </c>
      <c r="BX40" s="427"/>
      <c r="BY40" s="426" t="str">
        <f>IF('各会計、関係団体の財政状況及び健全化判断比率'!B74="","",'各会計、関係団体の財政状況及び健全化判断比率'!B74)</f>
        <v>大曲仙北広域市町村圏組合（介護保険特別会計）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ffuP8u3wNHAG0qFlJZ5RPXULW0F+W6x8Bx3kmFBtonJxCp1Mxd6RVzUPPzqLaeNjrVd6Y1GMxKfKOZgC2Lq/Ow==" saltValue="ZPxSRlhIs8AOsB4CdjCHz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50" t="s">
        <v>572</v>
      </c>
      <c r="D34" s="1250"/>
      <c r="E34" s="1251"/>
      <c r="F34" s="32" t="s">
        <v>573</v>
      </c>
      <c r="G34" s="33" t="s">
        <v>574</v>
      </c>
      <c r="H34" s="33" t="s">
        <v>575</v>
      </c>
      <c r="I34" s="33" t="s">
        <v>576</v>
      </c>
      <c r="J34" s="34" t="s">
        <v>577</v>
      </c>
      <c r="K34" s="22"/>
      <c r="L34" s="22"/>
      <c r="M34" s="22"/>
      <c r="N34" s="22"/>
      <c r="O34" s="22"/>
      <c r="P34" s="22"/>
    </row>
    <row r="35" spans="1:16" ht="39" customHeight="1" x14ac:dyDescent="0.15">
      <c r="A35" s="22"/>
      <c r="B35" s="35"/>
      <c r="C35" s="1244" t="s">
        <v>578</v>
      </c>
      <c r="D35" s="1245"/>
      <c r="E35" s="1246"/>
      <c r="F35" s="36">
        <v>4.95</v>
      </c>
      <c r="G35" s="37">
        <v>5.97</v>
      </c>
      <c r="H35" s="37">
        <v>6.38</v>
      </c>
      <c r="I35" s="37">
        <v>6.35</v>
      </c>
      <c r="J35" s="38">
        <v>5.57</v>
      </c>
      <c r="K35" s="22"/>
      <c r="L35" s="22"/>
      <c r="M35" s="22"/>
      <c r="N35" s="22"/>
      <c r="O35" s="22"/>
      <c r="P35" s="22"/>
    </row>
    <row r="36" spans="1:16" ht="39" customHeight="1" x14ac:dyDescent="0.15">
      <c r="A36" s="22"/>
      <c r="B36" s="35"/>
      <c r="C36" s="1244" t="s">
        <v>579</v>
      </c>
      <c r="D36" s="1245"/>
      <c r="E36" s="1246"/>
      <c r="F36" s="36">
        <v>2.1800000000000002</v>
      </c>
      <c r="G36" s="37">
        <v>6.49</v>
      </c>
      <c r="H36" s="37">
        <v>4.84</v>
      </c>
      <c r="I36" s="37">
        <v>3.86</v>
      </c>
      <c r="J36" s="38">
        <v>3.46</v>
      </c>
      <c r="K36" s="22"/>
      <c r="L36" s="22"/>
      <c r="M36" s="22"/>
      <c r="N36" s="22"/>
      <c r="O36" s="22"/>
      <c r="P36" s="22"/>
    </row>
    <row r="37" spans="1:16" ht="39" customHeight="1" x14ac:dyDescent="0.15">
      <c r="A37" s="22"/>
      <c r="B37" s="35"/>
      <c r="C37" s="1244" t="s">
        <v>580</v>
      </c>
      <c r="D37" s="1245"/>
      <c r="E37" s="1246"/>
      <c r="F37" s="36">
        <v>1.7</v>
      </c>
      <c r="G37" s="37">
        <v>1.92</v>
      </c>
      <c r="H37" s="37">
        <v>1.99</v>
      </c>
      <c r="I37" s="37">
        <v>3.14</v>
      </c>
      <c r="J37" s="38">
        <v>3.13</v>
      </c>
      <c r="K37" s="22"/>
      <c r="L37" s="22"/>
      <c r="M37" s="22"/>
      <c r="N37" s="22"/>
      <c r="O37" s="22"/>
      <c r="P37" s="22"/>
    </row>
    <row r="38" spans="1:16" ht="39" customHeight="1" x14ac:dyDescent="0.15">
      <c r="A38" s="22"/>
      <c r="B38" s="35"/>
      <c r="C38" s="1244" t="s">
        <v>581</v>
      </c>
      <c r="D38" s="1245"/>
      <c r="E38" s="1246"/>
      <c r="F38" s="36" t="s">
        <v>521</v>
      </c>
      <c r="G38" s="37" t="s">
        <v>521</v>
      </c>
      <c r="H38" s="37" t="s">
        <v>521</v>
      </c>
      <c r="I38" s="37" t="s">
        <v>521</v>
      </c>
      <c r="J38" s="38">
        <v>1.44</v>
      </c>
      <c r="K38" s="22"/>
      <c r="L38" s="22"/>
      <c r="M38" s="22"/>
      <c r="N38" s="22"/>
      <c r="O38" s="22"/>
      <c r="P38" s="22"/>
    </row>
    <row r="39" spans="1:16" ht="39" customHeight="1" x14ac:dyDescent="0.15">
      <c r="A39" s="22"/>
      <c r="B39" s="35"/>
      <c r="C39" s="1244" t="s">
        <v>582</v>
      </c>
      <c r="D39" s="1245"/>
      <c r="E39" s="1246"/>
      <c r="F39" s="36">
        <v>0.5</v>
      </c>
      <c r="G39" s="37">
        <v>0.52</v>
      </c>
      <c r="H39" s="37">
        <v>0.57999999999999996</v>
      </c>
      <c r="I39" s="37">
        <v>0.69</v>
      </c>
      <c r="J39" s="38">
        <v>0.79</v>
      </c>
      <c r="K39" s="22"/>
      <c r="L39" s="22"/>
      <c r="M39" s="22"/>
      <c r="N39" s="22"/>
      <c r="O39" s="22"/>
      <c r="P39" s="22"/>
    </row>
    <row r="40" spans="1:16" ht="39" customHeight="1" x14ac:dyDescent="0.15">
      <c r="A40" s="22"/>
      <c r="B40" s="35"/>
      <c r="C40" s="1244" t="s">
        <v>583</v>
      </c>
      <c r="D40" s="1245"/>
      <c r="E40" s="1246"/>
      <c r="F40" s="36">
        <v>0</v>
      </c>
      <c r="G40" s="37">
        <v>0</v>
      </c>
      <c r="H40" s="37">
        <v>0</v>
      </c>
      <c r="I40" s="37">
        <v>0</v>
      </c>
      <c r="J40" s="38">
        <v>0.01</v>
      </c>
      <c r="K40" s="22"/>
      <c r="L40" s="22"/>
      <c r="M40" s="22"/>
      <c r="N40" s="22"/>
      <c r="O40" s="22"/>
      <c r="P40" s="22"/>
    </row>
    <row r="41" spans="1:16" ht="39" customHeight="1" x14ac:dyDescent="0.15">
      <c r="A41" s="22"/>
      <c r="B41" s="35"/>
      <c r="C41" s="1244" t="s">
        <v>584</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585</v>
      </c>
      <c r="D42" s="1245"/>
      <c r="E42" s="1246"/>
      <c r="F42" s="36" t="s">
        <v>586</v>
      </c>
      <c r="G42" s="37" t="s">
        <v>521</v>
      </c>
      <c r="H42" s="37" t="s">
        <v>521</v>
      </c>
      <c r="I42" s="37" t="s">
        <v>521</v>
      </c>
      <c r="J42" s="38" t="s">
        <v>521</v>
      </c>
      <c r="K42" s="22"/>
      <c r="L42" s="22"/>
      <c r="M42" s="22"/>
      <c r="N42" s="22"/>
      <c r="O42" s="22"/>
      <c r="P42" s="22"/>
    </row>
    <row r="43" spans="1:16" ht="39" customHeight="1" thickBot="1" x14ac:dyDescent="0.2">
      <c r="A43" s="22"/>
      <c r="B43" s="40"/>
      <c r="C43" s="1247" t="s">
        <v>587</v>
      </c>
      <c r="D43" s="1248"/>
      <c r="E43" s="1249"/>
      <c r="F43" s="41">
        <v>0.08</v>
      </c>
      <c r="G43" s="42">
        <v>0</v>
      </c>
      <c r="H43" s="42">
        <v>0</v>
      </c>
      <c r="I43" s="42">
        <v>0.56999999999999995</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XEvkDVdIATOHL8HRopq5GMIa8g9S34jt3GBqZz+FFTl/lUgNGQ7rHgoAjZ4cSXji7b4dkyTY3S0J/VsnJ6esA==" saltValue="1hW5EnBdY555ss7/Gktt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2291</v>
      </c>
      <c r="L45" s="60">
        <v>2159</v>
      </c>
      <c r="M45" s="60">
        <v>2122</v>
      </c>
      <c r="N45" s="60">
        <v>2145</v>
      </c>
      <c r="O45" s="61">
        <v>2079</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521</v>
      </c>
      <c r="L46" s="64" t="s">
        <v>521</v>
      </c>
      <c r="M46" s="64" t="s">
        <v>521</v>
      </c>
      <c r="N46" s="64" t="s">
        <v>521</v>
      </c>
      <c r="O46" s="65" t="s">
        <v>521</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521</v>
      </c>
      <c r="L47" s="64" t="s">
        <v>521</v>
      </c>
      <c r="M47" s="64" t="s">
        <v>521</v>
      </c>
      <c r="N47" s="64" t="s">
        <v>521</v>
      </c>
      <c r="O47" s="65" t="s">
        <v>521</v>
      </c>
      <c r="P47" s="48"/>
      <c r="Q47" s="48"/>
      <c r="R47" s="48"/>
      <c r="S47" s="48"/>
      <c r="T47" s="48"/>
      <c r="U47" s="48"/>
    </row>
    <row r="48" spans="1:21" ht="30.75" customHeight="1" x14ac:dyDescent="0.15">
      <c r="A48" s="48"/>
      <c r="B48" s="1272"/>
      <c r="C48" s="1273"/>
      <c r="D48" s="62"/>
      <c r="E48" s="1254" t="s">
        <v>14</v>
      </c>
      <c r="F48" s="1254"/>
      <c r="G48" s="1254"/>
      <c r="H48" s="1254"/>
      <c r="I48" s="1254"/>
      <c r="J48" s="1255"/>
      <c r="K48" s="63">
        <v>793</v>
      </c>
      <c r="L48" s="64">
        <v>863</v>
      </c>
      <c r="M48" s="64">
        <v>1075</v>
      </c>
      <c r="N48" s="64">
        <v>1063</v>
      </c>
      <c r="O48" s="65">
        <v>992</v>
      </c>
      <c r="P48" s="48"/>
      <c r="Q48" s="48"/>
      <c r="R48" s="48"/>
      <c r="S48" s="48"/>
      <c r="T48" s="48"/>
      <c r="U48" s="48"/>
    </row>
    <row r="49" spans="1:21" ht="30.75" customHeight="1" x14ac:dyDescent="0.15">
      <c r="A49" s="48"/>
      <c r="B49" s="1272"/>
      <c r="C49" s="1273"/>
      <c r="D49" s="62"/>
      <c r="E49" s="1254" t="s">
        <v>15</v>
      </c>
      <c r="F49" s="1254"/>
      <c r="G49" s="1254"/>
      <c r="H49" s="1254"/>
      <c r="I49" s="1254"/>
      <c r="J49" s="1255"/>
      <c r="K49" s="63">
        <v>16</v>
      </c>
      <c r="L49" s="64">
        <v>10</v>
      </c>
      <c r="M49" s="64">
        <v>7</v>
      </c>
      <c r="N49" s="64">
        <v>6</v>
      </c>
      <c r="O49" s="65">
        <v>3</v>
      </c>
      <c r="P49" s="48"/>
      <c r="Q49" s="48"/>
      <c r="R49" s="48"/>
      <c r="S49" s="48"/>
      <c r="T49" s="48"/>
      <c r="U49" s="48"/>
    </row>
    <row r="50" spans="1:21" ht="30.75" customHeight="1" x14ac:dyDescent="0.15">
      <c r="A50" s="48"/>
      <c r="B50" s="1272"/>
      <c r="C50" s="1273"/>
      <c r="D50" s="62"/>
      <c r="E50" s="1254" t="s">
        <v>16</v>
      </c>
      <c r="F50" s="1254"/>
      <c r="G50" s="1254"/>
      <c r="H50" s="1254"/>
      <c r="I50" s="1254"/>
      <c r="J50" s="1255"/>
      <c r="K50" s="63">
        <v>22</v>
      </c>
      <c r="L50" s="64">
        <v>19</v>
      </c>
      <c r="M50" s="64">
        <v>17</v>
      </c>
      <c r="N50" s="64">
        <v>16</v>
      </c>
      <c r="O50" s="65">
        <v>10</v>
      </c>
      <c r="P50" s="48"/>
      <c r="Q50" s="48"/>
      <c r="R50" s="48"/>
      <c r="S50" s="48"/>
      <c r="T50" s="48"/>
      <c r="U50" s="48"/>
    </row>
    <row r="51" spans="1:21" ht="30.75" customHeight="1" x14ac:dyDescent="0.15">
      <c r="A51" s="48"/>
      <c r="B51" s="1274"/>
      <c r="C51" s="1275"/>
      <c r="D51" s="66"/>
      <c r="E51" s="1254" t="s">
        <v>17</v>
      </c>
      <c r="F51" s="1254"/>
      <c r="G51" s="1254"/>
      <c r="H51" s="1254"/>
      <c r="I51" s="1254"/>
      <c r="J51" s="1255"/>
      <c r="K51" s="63">
        <v>0</v>
      </c>
      <c r="L51" s="64">
        <v>0</v>
      </c>
      <c r="M51" s="64">
        <v>0</v>
      </c>
      <c r="N51" s="64">
        <v>0</v>
      </c>
      <c r="O51" s="65">
        <v>1</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2210</v>
      </c>
      <c r="L52" s="64">
        <v>2153</v>
      </c>
      <c r="M52" s="64">
        <v>2243</v>
      </c>
      <c r="N52" s="64">
        <v>2216</v>
      </c>
      <c r="O52" s="65">
        <v>2196</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912</v>
      </c>
      <c r="L53" s="69">
        <v>898</v>
      </c>
      <c r="M53" s="69">
        <v>978</v>
      </c>
      <c r="N53" s="69">
        <v>1014</v>
      </c>
      <c r="O53" s="70">
        <v>889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60" t="s">
        <v>24</v>
      </c>
      <c r="C57" s="1261"/>
      <c r="D57" s="1264" t="s">
        <v>25</v>
      </c>
      <c r="E57" s="1265"/>
      <c r="F57" s="1265"/>
      <c r="G57" s="1265"/>
      <c r="H57" s="1265"/>
      <c r="I57" s="1265"/>
      <c r="J57" s="1266"/>
      <c r="K57" s="83" t="s">
        <v>613</v>
      </c>
      <c r="L57" s="84" t="s">
        <v>613</v>
      </c>
      <c r="M57" s="84" t="s">
        <v>613</v>
      </c>
      <c r="N57" s="84" t="s">
        <v>613</v>
      </c>
      <c r="O57" s="85" t="s">
        <v>613</v>
      </c>
    </row>
    <row r="58" spans="1:21" ht="31.5" customHeight="1" thickBot="1" x14ac:dyDescent="0.2">
      <c r="B58" s="1262"/>
      <c r="C58" s="1263"/>
      <c r="D58" s="1267" t="s">
        <v>26</v>
      </c>
      <c r="E58" s="1268"/>
      <c r="F58" s="1268"/>
      <c r="G58" s="1268"/>
      <c r="H58" s="1268"/>
      <c r="I58" s="1268"/>
      <c r="J58" s="1269"/>
      <c r="K58" s="86" t="s">
        <v>613</v>
      </c>
      <c r="L58" s="87" t="s">
        <v>613</v>
      </c>
      <c r="M58" s="87" t="s">
        <v>613</v>
      </c>
      <c r="N58" s="87" t="s">
        <v>613</v>
      </c>
      <c r="O58" s="88" t="s">
        <v>613</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P97Ipa4pj4r5ZE2QkK7CnF3dMq3EPHqoYBmF9+rf24vWbqx+4J6jYxpEmJycPx/3vgvidk/KZNFgfDkQECmOA==" saltValue="D4PLl61CYOGhbVRHt67L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562</v>
      </c>
      <c r="J40" s="100" t="s">
        <v>563</v>
      </c>
      <c r="K40" s="100" t="s">
        <v>564</v>
      </c>
      <c r="L40" s="100" t="s">
        <v>565</v>
      </c>
      <c r="M40" s="101" t="s">
        <v>566</v>
      </c>
    </row>
    <row r="41" spans="2:13" ht="27.75" customHeight="1" x14ac:dyDescent="0.15">
      <c r="B41" s="1290" t="s">
        <v>29</v>
      </c>
      <c r="C41" s="1291"/>
      <c r="D41" s="102"/>
      <c r="E41" s="1292" t="s">
        <v>30</v>
      </c>
      <c r="F41" s="1292"/>
      <c r="G41" s="1292"/>
      <c r="H41" s="1293"/>
      <c r="I41" s="103">
        <v>19956</v>
      </c>
      <c r="J41" s="104">
        <v>20327</v>
      </c>
      <c r="K41" s="104">
        <v>20610</v>
      </c>
      <c r="L41" s="104">
        <v>22009</v>
      </c>
      <c r="M41" s="105">
        <v>23537</v>
      </c>
    </row>
    <row r="42" spans="2:13" ht="27.75" customHeight="1" x14ac:dyDescent="0.15">
      <c r="B42" s="1280"/>
      <c r="C42" s="1281"/>
      <c r="D42" s="106"/>
      <c r="E42" s="1284" t="s">
        <v>31</v>
      </c>
      <c r="F42" s="1284"/>
      <c r="G42" s="1284"/>
      <c r="H42" s="1285"/>
      <c r="I42" s="107">
        <v>24</v>
      </c>
      <c r="J42" s="108">
        <v>15</v>
      </c>
      <c r="K42" s="108">
        <v>8</v>
      </c>
      <c r="L42" s="108" t="s">
        <v>521</v>
      </c>
      <c r="M42" s="109" t="s">
        <v>521</v>
      </c>
    </row>
    <row r="43" spans="2:13" ht="27.75" customHeight="1" x14ac:dyDescent="0.15">
      <c r="B43" s="1280"/>
      <c r="C43" s="1281"/>
      <c r="D43" s="106"/>
      <c r="E43" s="1284" t="s">
        <v>32</v>
      </c>
      <c r="F43" s="1284"/>
      <c r="G43" s="1284"/>
      <c r="H43" s="1285"/>
      <c r="I43" s="107">
        <v>14797</v>
      </c>
      <c r="J43" s="108">
        <v>14610</v>
      </c>
      <c r="K43" s="108">
        <v>14451</v>
      </c>
      <c r="L43" s="108">
        <v>14370</v>
      </c>
      <c r="M43" s="109">
        <v>13790</v>
      </c>
    </row>
    <row r="44" spans="2:13" ht="27.75" customHeight="1" x14ac:dyDescent="0.15">
      <c r="B44" s="1280"/>
      <c r="C44" s="1281"/>
      <c r="D44" s="106"/>
      <c r="E44" s="1284" t="s">
        <v>33</v>
      </c>
      <c r="F44" s="1284"/>
      <c r="G44" s="1284"/>
      <c r="H44" s="1285"/>
      <c r="I44" s="107">
        <v>29</v>
      </c>
      <c r="J44" s="108">
        <v>20</v>
      </c>
      <c r="K44" s="108">
        <v>14</v>
      </c>
      <c r="L44" s="108">
        <v>7</v>
      </c>
      <c r="M44" s="109">
        <v>4</v>
      </c>
    </row>
    <row r="45" spans="2:13" ht="27.75" customHeight="1" x14ac:dyDescent="0.15">
      <c r="B45" s="1280"/>
      <c r="C45" s="1281"/>
      <c r="D45" s="106"/>
      <c r="E45" s="1284" t="s">
        <v>34</v>
      </c>
      <c r="F45" s="1284"/>
      <c r="G45" s="1284"/>
      <c r="H45" s="1285"/>
      <c r="I45" s="107">
        <v>2527</v>
      </c>
      <c r="J45" s="108">
        <v>2563</v>
      </c>
      <c r="K45" s="108">
        <v>2430</v>
      </c>
      <c r="L45" s="108">
        <v>2482</v>
      </c>
      <c r="M45" s="109">
        <v>2366</v>
      </c>
    </row>
    <row r="46" spans="2:13" ht="27.75" customHeight="1" x14ac:dyDescent="0.15">
      <c r="B46" s="1280"/>
      <c r="C46" s="1281"/>
      <c r="D46" s="110"/>
      <c r="E46" s="1284" t="s">
        <v>35</v>
      </c>
      <c r="F46" s="1284"/>
      <c r="G46" s="1284"/>
      <c r="H46" s="1285"/>
      <c r="I46" s="107" t="s">
        <v>521</v>
      </c>
      <c r="J46" s="108" t="s">
        <v>521</v>
      </c>
      <c r="K46" s="108" t="s">
        <v>521</v>
      </c>
      <c r="L46" s="108" t="s">
        <v>521</v>
      </c>
      <c r="M46" s="109" t="s">
        <v>521</v>
      </c>
    </row>
    <row r="47" spans="2:13" ht="27.75" customHeight="1" x14ac:dyDescent="0.15">
      <c r="B47" s="1280"/>
      <c r="C47" s="1281"/>
      <c r="D47" s="111"/>
      <c r="E47" s="1294" t="s">
        <v>36</v>
      </c>
      <c r="F47" s="1295"/>
      <c r="G47" s="1295"/>
      <c r="H47" s="1296"/>
      <c r="I47" s="107" t="s">
        <v>521</v>
      </c>
      <c r="J47" s="108" t="s">
        <v>521</v>
      </c>
      <c r="K47" s="108" t="s">
        <v>521</v>
      </c>
      <c r="L47" s="108" t="s">
        <v>521</v>
      </c>
      <c r="M47" s="109" t="s">
        <v>521</v>
      </c>
    </row>
    <row r="48" spans="2:13" ht="27.75" customHeight="1" x14ac:dyDescent="0.15">
      <c r="B48" s="1280"/>
      <c r="C48" s="1281"/>
      <c r="D48" s="106"/>
      <c r="E48" s="1284" t="s">
        <v>37</v>
      </c>
      <c r="F48" s="1284"/>
      <c r="G48" s="1284"/>
      <c r="H48" s="1285"/>
      <c r="I48" s="107" t="s">
        <v>521</v>
      </c>
      <c r="J48" s="108" t="s">
        <v>521</v>
      </c>
      <c r="K48" s="108" t="s">
        <v>521</v>
      </c>
      <c r="L48" s="108" t="s">
        <v>521</v>
      </c>
      <c r="M48" s="109" t="s">
        <v>521</v>
      </c>
    </row>
    <row r="49" spans="2:13" ht="27.75" customHeight="1" x14ac:dyDescent="0.15">
      <c r="B49" s="1282"/>
      <c r="C49" s="1283"/>
      <c r="D49" s="106"/>
      <c r="E49" s="1284" t="s">
        <v>38</v>
      </c>
      <c r="F49" s="1284"/>
      <c r="G49" s="1284"/>
      <c r="H49" s="1285"/>
      <c r="I49" s="107" t="s">
        <v>521</v>
      </c>
      <c r="J49" s="108" t="s">
        <v>521</v>
      </c>
      <c r="K49" s="108" t="s">
        <v>521</v>
      </c>
      <c r="L49" s="108" t="s">
        <v>521</v>
      </c>
      <c r="M49" s="109" t="s">
        <v>521</v>
      </c>
    </row>
    <row r="50" spans="2:13" ht="27.75" customHeight="1" x14ac:dyDescent="0.15">
      <c r="B50" s="1278" t="s">
        <v>39</v>
      </c>
      <c r="C50" s="1279"/>
      <c r="D50" s="112"/>
      <c r="E50" s="1284" t="s">
        <v>40</v>
      </c>
      <c r="F50" s="1284"/>
      <c r="G50" s="1284"/>
      <c r="H50" s="1285"/>
      <c r="I50" s="107">
        <v>3232</v>
      </c>
      <c r="J50" s="108">
        <v>2381</v>
      </c>
      <c r="K50" s="108">
        <v>1804</v>
      </c>
      <c r="L50" s="108">
        <v>2075</v>
      </c>
      <c r="M50" s="109">
        <v>2309</v>
      </c>
    </row>
    <row r="51" spans="2:13" ht="27.75" customHeight="1" x14ac:dyDescent="0.15">
      <c r="B51" s="1280"/>
      <c r="C51" s="1281"/>
      <c r="D51" s="106"/>
      <c r="E51" s="1284" t="s">
        <v>41</v>
      </c>
      <c r="F51" s="1284"/>
      <c r="G51" s="1284"/>
      <c r="H51" s="1285"/>
      <c r="I51" s="107">
        <v>669</v>
      </c>
      <c r="J51" s="108">
        <v>606</v>
      </c>
      <c r="K51" s="108">
        <v>561</v>
      </c>
      <c r="L51" s="108">
        <v>518</v>
      </c>
      <c r="M51" s="109">
        <v>470</v>
      </c>
    </row>
    <row r="52" spans="2:13" ht="27.75" customHeight="1" x14ac:dyDescent="0.15">
      <c r="B52" s="1282"/>
      <c r="C52" s="1283"/>
      <c r="D52" s="106"/>
      <c r="E52" s="1284" t="s">
        <v>42</v>
      </c>
      <c r="F52" s="1284"/>
      <c r="G52" s="1284"/>
      <c r="H52" s="1285"/>
      <c r="I52" s="107">
        <v>24420</v>
      </c>
      <c r="J52" s="108">
        <v>23996</v>
      </c>
      <c r="K52" s="108">
        <v>24076</v>
      </c>
      <c r="L52" s="108">
        <v>24884</v>
      </c>
      <c r="M52" s="109">
        <v>25192</v>
      </c>
    </row>
    <row r="53" spans="2:13" ht="27.75" customHeight="1" thickBot="1" x14ac:dyDescent="0.2">
      <c r="B53" s="1286" t="s">
        <v>43</v>
      </c>
      <c r="C53" s="1287"/>
      <c r="D53" s="113"/>
      <c r="E53" s="1288" t="s">
        <v>44</v>
      </c>
      <c r="F53" s="1288"/>
      <c r="G53" s="1288"/>
      <c r="H53" s="1289"/>
      <c r="I53" s="114">
        <v>9013</v>
      </c>
      <c r="J53" s="115">
        <v>10553</v>
      </c>
      <c r="K53" s="115">
        <v>11070</v>
      </c>
      <c r="L53" s="115">
        <v>11391</v>
      </c>
      <c r="M53" s="116">
        <v>11727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QT6KP791fFvDyF8FnlSDGUQBwyff4WBCJaAo46qpalEj3EfoM+gU+5zx/Y0T4ICz+Rr9f8ifzub807OybcO+g==" saltValue="FcI60vTwAWnjvU/Imt3E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5" t="s">
        <v>47</v>
      </c>
      <c r="D55" s="1305"/>
      <c r="E55" s="1306"/>
      <c r="F55" s="128">
        <v>1181</v>
      </c>
      <c r="G55" s="128">
        <v>1039</v>
      </c>
      <c r="H55" s="129">
        <v>1036</v>
      </c>
    </row>
    <row r="56" spans="2:8" ht="52.5" customHeight="1" x14ac:dyDescent="0.15">
      <c r="B56" s="130"/>
      <c r="C56" s="1307" t="s">
        <v>48</v>
      </c>
      <c r="D56" s="1307"/>
      <c r="E56" s="1308"/>
      <c r="F56" s="131">
        <v>1</v>
      </c>
      <c r="G56" s="131">
        <v>1</v>
      </c>
      <c r="H56" s="132">
        <v>1</v>
      </c>
    </row>
    <row r="57" spans="2:8" ht="53.25" customHeight="1" x14ac:dyDescent="0.15">
      <c r="B57" s="130"/>
      <c r="C57" s="1309" t="s">
        <v>49</v>
      </c>
      <c r="D57" s="1309"/>
      <c r="E57" s="1310"/>
      <c r="F57" s="133">
        <v>1735</v>
      </c>
      <c r="G57" s="133">
        <v>1847</v>
      </c>
      <c r="H57" s="134">
        <v>1871</v>
      </c>
    </row>
    <row r="58" spans="2:8" ht="45.75" customHeight="1" x14ac:dyDescent="0.15">
      <c r="B58" s="135"/>
      <c r="C58" s="1297" t="s">
        <v>608</v>
      </c>
      <c r="D58" s="1298"/>
      <c r="E58" s="1299"/>
      <c r="F58" s="136">
        <v>1240</v>
      </c>
      <c r="G58" s="136">
        <v>1054</v>
      </c>
      <c r="H58" s="137">
        <v>905</v>
      </c>
    </row>
    <row r="59" spans="2:8" ht="45.75" customHeight="1" x14ac:dyDescent="0.15">
      <c r="B59" s="135"/>
      <c r="C59" s="1297" t="s">
        <v>607</v>
      </c>
      <c r="D59" s="1298"/>
      <c r="E59" s="1299"/>
      <c r="F59" s="136">
        <v>205</v>
      </c>
      <c r="G59" s="136">
        <v>491</v>
      </c>
      <c r="H59" s="137">
        <v>759</v>
      </c>
    </row>
    <row r="60" spans="2:8" ht="45.75" customHeight="1" x14ac:dyDescent="0.15">
      <c r="B60" s="135"/>
      <c r="C60" s="1297" t="s">
        <v>609</v>
      </c>
      <c r="D60" s="1298"/>
      <c r="E60" s="1299"/>
      <c r="F60" s="136">
        <v>130</v>
      </c>
      <c r="G60" s="136">
        <v>130</v>
      </c>
      <c r="H60" s="137">
        <v>64</v>
      </c>
    </row>
    <row r="61" spans="2:8" ht="45.75" customHeight="1" x14ac:dyDescent="0.15">
      <c r="B61" s="135"/>
      <c r="C61" s="1297" t="s">
        <v>610</v>
      </c>
      <c r="D61" s="1298"/>
      <c r="E61" s="1299"/>
      <c r="F61" s="136">
        <v>50</v>
      </c>
      <c r="G61" s="136">
        <v>44</v>
      </c>
      <c r="H61" s="137">
        <v>37</v>
      </c>
    </row>
    <row r="62" spans="2:8" ht="45.75" customHeight="1" thickBot="1" x14ac:dyDescent="0.2">
      <c r="B62" s="138"/>
      <c r="C62" s="1300" t="s">
        <v>611</v>
      </c>
      <c r="D62" s="1301"/>
      <c r="E62" s="1302"/>
      <c r="F62" s="139" t="s">
        <v>612</v>
      </c>
      <c r="G62" s="139">
        <v>22</v>
      </c>
      <c r="H62" s="140">
        <v>24</v>
      </c>
    </row>
    <row r="63" spans="2:8" ht="52.5" customHeight="1" thickBot="1" x14ac:dyDescent="0.2">
      <c r="B63" s="141"/>
      <c r="C63" s="1303" t="s">
        <v>50</v>
      </c>
      <c r="D63" s="1303"/>
      <c r="E63" s="1304"/>
      <c r="F63" s="142">
        <v>2918</v>
      </c>
      <c r="G63" s="142">
        <v>2887</v>
      </c>
      <c r="H63" s="143">
        <v>2908</v>
      </c>
    </row>
    <row r="64" spans="2:8" ht="15" customHeight="1" x14ac:dyDescent="0.15"/>
  </sheetData>
  <sheetProtection algorithmName="SHA-512" hashValue="UmFXVyz5Yl+uOKrW9hSGTHFQs1FH/5AGDGYrVn0hGAyQtzrjhvbgoX5MngCHEmt42HYwDLZiRexYGTIZ7EX4Ng==" saltValue="sqGHr5dW5ifzVf5Qkk/9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625</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618</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562</v>
      </c>
      <c r="BQ50" s="1317"/>
      <c r="BR50" s="1317"/>
      <c r="BS50" s="1317"/>
      <c r="BT50" s="1317"/>
      <c r="BU50" s="1317"/>
      <c r="BV50" s="1317"/>
      <c r="BW50" s="1317"/>
      <c r="BX50" s="1317" t="s">
        <v>563</v>
      </c>
      <c r="BY50" s="1317"/>
      <c r="BZ50" s="1317"/>
      <c r="CA50" s="1317"/>
      <c r="CB50" s="1317"/>
      <c r="CC50" s="1317"/>
      <c r="CD50" s="1317"/>
      <c r="CE50" s="1317"/>
      <c r="CF50" s="1317" t="s">
        <v>564</v>
      </c>
      <c r="CG50" s="1317"/>
      <c r="CH50" s="1317"/>
      <c r="CI50" s="1317"/>
      <c r="CJ50" s="1317"/>
      <c r="CK50" s="1317"/>
      <c r="CL50" s="1317"/>
      <c r="CM50" s="1317"/>
      <c r="CN50" s="1317" t="s">
        <v>565</v>
      </c>
      <c r="CO50" s="1317"/>
      <c r="CP50" s="1317"/>
      <c r="CQ50" s="1317"/>
      <c r="CR50" s="1317"/>
      <c r="CS50" s="1317"/>
      <c r="CT50" s="1317"/>
      <c r="CU50" s="1317"/>
      <c r="CV50" s="1317" t="s">
        <v>566</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619</v>
      </c>
      <c r="AO51" s="1316"/>
      <c r="AP51" s="1316"/>
      <c r="AQ51" s="1316"/>
      <c r="AR51" s="1316"/>
      <c r="AS51" s="1316"/>
      <c r="AT51" s="1316"/>
      <c r="AU51" s="1316"/>
      <c r="AV51" s="1316"/>
      <c r="AW51" s="1316"/>
      <c r="AX51" s="1316"/>
      <c r="AY51" s="1316"/>
      <c r="AZ51" s="1316"/>
      <c r="BA51" s="1316"/>
      <c r="BB51" s="1316" t="s">
        <v>620</v>
      </c>
      <c r="BC51" s="1316"/>
      <c r="BD51" s="1316"/>
      <c r="BE51" s="1316"/>
      <c r="BF51" s="1316"/>
      <c r="BG51" s="1316"/>
      <c r="BH51" s="1316"/>
      <c r="BI51" s="1316"/>
      <c r="BJ51" s="1316"/>
      <c r="BK51" s="1316"/>
      <c r="BL51" s="1316"/>
      <c r="BM51" s="1316"/>
      <c r="BN51" s="1316"/>
      <c r="BO51" s="1316"/>
      <c r="BP51" s="1313">
        <v>89.4</v>
      </c>
      <c r="BQ51" s="1313"/>
      <c r="BR51" s="1313"/>
      <c r="BS51" s="1313"/>
      <c r="BT51" s="1313"/>
      <c r="BU51" s="1313"/>
      <c r="BV51" s="1313"/>
      <c r="BW51" s="1313"/>
      <c r="BX51" s="1313">
        <v>106.5</v>
      </c>
      <c r="BY51" s="1313"/>
      <c r="BZ51" s="1313"/>
      <c r="CA51" s="1313"/>
      <c r="CB51" s="1313"/>
      <c r="CC51" s="1313"/>
      <c r="CD51" s="1313"/>
      <c r="CE51" s="1313"/>
      <c r="CF51" s="1313">
        <v>114.1</v>
      </c>
      <c r="CG51" s="1313"/>
      <c r="CH51" s="1313"/>
      <c r="CI51" s="1313"/>
      <c r="CJ51" s="1313"/>
      <c r="CK51" s="1313"/>
      <c r="CL51" s="1313"/>
      <c r="CM51" s="1313"/>
      <c r="CN51" s="1313">
        <v>118.6</v>
      </c>
      <c r="CO51" s="1313"/>
      <c r="CP51" s="1313"/>
      <c r="CQ51" s="1313"/>
      <c r="CR51" s="1313"/>
      <c r="CS51" s="1313"/>
      <c r="CT51" s="1313"/>
      <c r="CU51" s="1313"/>
      <c r="CV51" s="1313">
        <v>121.1</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621</v>
      </c>
      <c r="BC53" s="1316"/>
      <c r="BD53" s="1316"/>
      <c r="BE53" s="1316"/>
      <c r="BF53" s="1316"/>
      <c r="BG53" s="1316"/>
      <c r="BH53" s="1316"/>
      <c r="BI53" s="1316"/>
      <c r="BJ53" s="1316"/>
      <c r="BK53" s="1316"/>
      <c r="BL53" s="1316"/>
      <c r="BM53" s="1316"/>
      <c r="BN53" s="1316"/>
      <c r="BO53" s="1316"/>
      <c r="BP53" s="1313">
        <v>81.2</v>
      </c>
      <c r="BQ53" s="1313"/>
      <c r="BR53" s="1313"/>
      <c r="BS53" s="1313"/>
      <c r="BT53" s="1313"/>
      <c r="BU53" s="1313"/>
      <c r="BV53" s="1313"/>
      <c r="BW53" s="1313"/>
      <c r="BX53" s="1313">
        <v>81</v>
      </c>
      <c r="BY53" s="1313"/>
      <c r="BZ53" s="1313"/>
      <c r="CA53" s="1313"/>
      <c r="CB53" s="1313"/>
      <c r="CC53" s="1313"/>
      <c r="CD53" s="1313"/>
      <c r="CE53" s="1313"/>
      <c r="CF53" s="1313">
        <v>81.2</v>
      </c>
      <c r="CG53" s="1313"/>
      <c r="CH53" s="1313"/>
      <c r="CI53" s="1313"/>
      <c r="CJ53" s="1313"/>
      <c r="CK53" s="1313"/>
      <c r="CL53" s="1313"/>
      <c r="CM53" s="1313"/>
      <c r="CN53" s="1313">
        <v>82.1</v>
      </c>
      <c r="CO53" s="1313"/>
      <c r="CP53" s="1313"/>
      <c r="CQ53" s="1313"/>
      <c r="CR53" s="1313"/>
      <c r="CS53" s="1313"/>
      <c r="CT53" s="1313"/>
      <c r="CU53" s="1313"/>
      <c r="CV53" s="1313">
        <v>81.3</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622</v>
      </c>
      <c r="AO55" s="1317"/>
      <c r="AP55" s="1317"/>
      <c r="AQ55" s="1317"/>
      <c r="AR55" s="1317"/>
      <c r="AS55" s="1317"/>
      <c r="AT55" s="1317"/>
      <c r="AU55" s="1317"/>
      <c r="AV55" s="1317"/>
      <c r="AW55" s="1317"/>
      <c r="AX55" s="1317"/>
      <c r="AY55" s="1317"/>
      <c r="AZ55" s="1317"/>
      <c r="BA55" s="1317"/>
      <c r="BB55" s="1316" t="s">
        <v>620</v>
      </c>
      <c r="BC55" s="1316"/>
      <c r="BD55" s="1316"/>
      <c r="BE55" s="1316"/>
      <c r="BF55" s="1316"/>
      <c r="BG55" s="1316"/>
      <c r="BH55" s="1316"/>
      <c r="BI55" s="1316"/>
      <c r="BJ55" s="1316"/>
      <c r="BK55" s="1316"/>
      <c r="BL55" s="1316"/>
      <c r="BM55" s="1316"/>
      <c r="BN55" s="1316"/>
      <c r="BO55" s="1316"/>
      <c r="BP55" s="1313">
        <v>54.6</v>
      </c>
      <c r="BQ55" s="1313"/>
      <c r="BR55" s="1313"/>
      <c r="BS55" s="1313"/>
      <c r="BT55" s="1313"/>
      <c r="BU55" s="1313"/>
      <c r="BV55" s="1313"/>
      <c r="BW55" s="1313"/>
      <c r="BX55" s="1313">
        <v>53.2</v>
      </c>
      <c r="BY55" s="1313"/>
      <c r="BZ55" s="1313"/>
      <c r="CA55" s="1313"/>
      <c r="CB55" s="1313"/>
      <c r="CC55" s="1313"/>
      <c r="CD55" s="1313"/>
      <c r="CE55" s="1313"/>
      <c r="CF55" s="1313">
        <v>47.9</v>
      </c>
      <c r="CG55" s="1313"/>
      <c r="CH55" s="1313"/>
      <c r="CI55" s="1313"/>
      <c r="CJ55" s="1313"/>
      <c r="CK55" s="1313"/>
      <c r="CL55" s="1313"/>
      <c r="CM55" s="1313"/>
      <c r="CN55" s="1313">
        <v>49</v>
      </c>
      <c r="CO55" s="1313"/>
      <c r="CP55" s="1313"/>
      <c r="CQ55" s="1313"/>
      <c r="CR55" s="1313"/>
      <c r="CS55" s="1313"/>
      <c r="CT55" s="1313"/>
      <c r="CU55" s="1313"/>
      <c r="CV55" s="1313">
        <v>41.3</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621</v>
      </c>
      <c r="BC57" s="1316"/>
      <c r="BD57" s="1316"/>
      <c r="BE57" s="1316"/>
      <c r="BF57" s="1316"/>
      <c r="BG57" s="1316"/>
      <c r="BH57" s="1316"/>
      <c r="BI57" s="1316"/>
      <c r="BJ57" s="1316"/>
      <c r="BK57" s="1316"/>
      <c r="BL57" s="1316"/>
      <c r="BM57" s="1316"/>
      <c r="BN57" s="1316"/>
      <c r="BO57" s="1316"/>
      <c r="BP57" s="1313">
        <v>58.3</v>
      </c>
      <c r="BQ57" s="1313"/>
      <c r="BR57" s="1313"/>
      <c r="BS57" s="1313"/>
      <c r="BT57" s="1313"/>
      <c r="BU57" s="1313"/>
      <c r="BV57" s="1313"/>
      <c r="BW57" s="1313"/>
      <c r="BX57" s="1313">
        <v>59.6</v>
      </c>
      <c r="BY57" s="1313"/>
      <c r="BZ57" s="1313"/>
      <c r="CA57" s="1313"/>
      <c r="CB57" s="1313"/>
      <c r="CC57" s="1313"/>
      <c r="CD57" s="1313"/>
      <c r="CE57" s="1313"/>
      <c r="CF57" s="1313">
        <v>60.8</v>
      </c>
      <c r="CG57" s="1313"/>
      <c r="CH57" s="1313"/>
      <c r="CI57" s="1313"/>
      <c r="CJ57" s="1313"/>
      <c r="CK57" s="1313"/>
      <c r="CL57" s="1313"/>
      <c r="CM57" s="1313"/>
      <c r="CN57" s="1313">
        <v>61</v>
      </c>
      <c r="CO57" s="1313"/>
      <c r="CP57" s="1313"/>
      <c r="CQ57" s="1313"/>
      <c r="CR57" s="1313"/>
      <c r="CS57" s="1313"/>
      <c r="CT57" s="1313"/>
      <c r="CU57" s="1313"/>
      <c r="CV57" s="1313">
        <v>63</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623</v>
      </c>
    </row>
    <row r="64" spans="1:109" x14ac:dyDescent="0.15">
      <c r="B64" s="397"/>
      <c r="G64" s="404"/>
      <c r="I64" s="417"/>
      <c r="J64" s="417"/>
      <c r="K64" s="417"/>
      <c r="L64" s="417"/>
      <c r="M64" s="417"/>
      <c r="N64" s="418"/>
      <c r="AM64" s="404"/>
      <c r="AN64" s="404" t="s">
        <v>617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626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618</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562</v>
      </c>
      <c r="BQ72" s="1317"/>
      <c r="BR72" s="1317"/>
      <c r="BS72" s="1317"/>
      <c r="BT72" s="1317"/>
      <c r="BU72" s="1317"/>
      <c r="BV72" s="1317"/>
      <c r="BW72" s="1317"/>
      <c r="BX72" s="1317" t="s">
        <v>563</v>
      </c>
      <c r="BY72" s="1317"/>
      <c r="BZ72" s="1317"/>
      <c r="CA72" s="1317"/>
      <c r="CB72" s="1317"/>
      <c r="CC72" s="1317"/>
      <c r="CD72" s="1317"/>
      <c r="CE72" s="1317"/>
      <c r="CF72" s="1317" t="s">
        <v>564</v>
      </c>
      <c r="CG72" s="1317"/>
      <c r="CH72" s="1317"/>
      <c r="CI72" s="1317"/>
      <c r="CJ72" s="1317"/>
      <c r="CK72" s="1317"/>
      <c r="CL72" s="1317"/>
      <c r="CM72" s="1317"/>
      <c r="CN72" s="1317" t="s">
        <v>565</v>
      </c>
      <c r="CO72" s="1317"/>
      <c r="CP72" s="1317"/>
      <c r="CQ72" s="1317"/>
      <c r="CR72" s="1317"/>
      <c r="CS72" s="1317"/>
      <c r="CT72" s="1317"/>
      <c r="CU72" s="1317"/>
      <c r="CV72" s="1317" t="s">
        <v>566</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619</v>
      </c>
      <c r="AO73" s="1316"/>
      <c r="AP73" s="1316"/>
      <c r="AQ73" s="1316"/>
      <c r="AR73" s="1316"/>
      <c r="AS73" s="1316"/>
      <c r="AT73" s="1316"/>
      <c r="AU73" s="1316"/>
      <c r="AV73" s="1316"/>
      <c r="AW73" s="1316"/>
      <c r="AX73" s="1316"/>
      <c r="AY73" s="1316"/>
      <c r="AZ73" s="1316"/>
      <c r="BA73" s="1316"/>
      <c r="BB73" s="1316" t="s">
        <v>620</v>
      </c>
      <c r="BC73" s="1316"/>
      <c r="BD73" s="1316"/>
      <c r="BE73" s="1316"/>
      <c r="BF73" s="1316"/>
      <c r="BG73" s="1316"/>
      <c r="BH73" s="1316"/>
      <c r="BI73" s="1316"/>
      <c r="BJ73" s="1316"/>
      <c r="BK73" s="1316"/>
      <c r="BL73" s="1316"/>
      <c r="BM73" s="1316"/>
      <c r="BN73" s="1316"/>
      <c r="BO73" s="1316"/>
      <c r="BP73" s="1313">
        <v>89.4</v>
      </c>
      <c r="BQ73" s="1313"/>
      <c r="BR73" s="1313"/>
      <c r="BS73" s="1313"/>
      <c r="BT73" s="1313"/>
      <c r="BU73" s="1313"/>
      <c r="BV73" s="1313"/>
      <c r="BW73" s="1313"/>
      <c r="BX73" s="1313">
        <v>106.5</v>
      </c>
      <c r="BY73" s="1313"/>
      <c r="BZ73" s="1313"/>
      <c r="CA73" s="1313"/>
      <c r="CB73" s="1313"/>
      <c r="CC73" s="1313"/>
      <c r="CD73" s="1313"/>
      <c r="CE73" s="1313"/>
      <c r="CF73" s="1313">
        <v>114.1</v>
      </c>
      <c r="CG73" s="1313"/>
      <c r="CH73" s="1313"/>
      <c r="CI73" s="1313"/>
      <c r="CJ73" s="1313"/>
      <c r="CK73" s="1313"/>
      <c r="CL73" s="1313"/>
      <c r="CM73" s="1313"/>
      <c r="CN73" s="1313">
        <v>118.6</v>
      </c>
      <c r="CO73" s="1313"/>
      <c r="CP73" s="1313"/>
      <c r="CQ73" s="1313"/>
      <c r="CR73" s="1313"/>
      <c r="CS73" s="1313"/>
      <c r="CT73" s="1313"/>
      <c r="CU73" s="1313"/>
      <c r="CV73" s="1313">
        <v>121.1</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624</v>
      </c>
      <c r="BC75" s="1316"/>
      <c r="BD75" s="1316"/>
      <c r="BE75" s="1316"/>
      <c r="BF75" s="1316"/>
      <c r="BG75" s="1316"/>
      <c r="BH75" s="1316"/>
      <c r="BI75" s="1316"/>
      <c r="BJ75" s="1316"/>
      <c r="BK75" s="1316"/>
      <c r="BL75" s="1316"/>
      <c r="BM75" s="1316"/>
      <c r="BN75" s="1316"/>
      <c r="BO75" s="1316"/>
      <c r="BP75" s="1313">
        <v>10.3</v>
      </c>
      <c r="BQ75" s="1313"/>
      <c r="BR75" s="1313"/>
      <c r="BS75" s="1313"/>
      <c r="BT75" s="1313"/>
      <c r="BU75" s="1313"/>
      <c r="BV75" s="1313"/>
      <c r="BW75" s="1313"/>
      <c r="BX75" s="1313">
        <v>9.5</v>
      </c>
      <c r="BY75" s="1313"/>
      <c r="BZ75" s="1313"/>
      <c r="CA75" s="1313"/>
      <c r="CB75" s="1313"/>
      <c r="CC75" s="1313"/>
      <c r="CD75" s="1313"/>
      <c r="CE75" s="1313"/>
      <c r="CF75" s="1313">
        <v>9.3000000000000007</v>
      </c>
      <c r="CG75" s="1313"/>
      <c r="CH75" s="1313"/>
      <c r="CI75" s="1313"/>
      <c r="CJ75" s="1313"/>
      <c r="CK75" s="1313"/>
      <c r="CL75" s="1313"/>
      <c r="CM75" s="1313"/>
      <c r="CN75" s="1313">
        <v>9.9</v>
      </c>
      <c r="CO75" s="1313"/>
      <c r="CP75" s="1313"/>
      <c r="CQ75" s="1313"/>
      <c r="CR75" s="1313"/>
      <c r="CS75" s="1313"/>
      <c r="CT75" s="1313"/>
      <c r="CU75" s="1313"/>
      <c r="CV75" s="1313">
        <v>9.9</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622</v>
      </c>
      <c r="AO77" s="1317"/>
      <c r="AP77" s="1317"/>
      <c r="AQ77" s="1317"/>
      <c r="AR77" s="1317"/>
      <c r="AS77" s="1317"/>
      <c r="AT77" s="1317"/>
      <c r="AU77" s="1317"/>
      <c r="AV77" s="1317"/>
      <c r="AW77" s="1317"/>
      <c r="AX77" s="1317"/>
      <c r="AY77" s="1317"/>
      <c r="AZ77" s="1317"/>
      <c r="BA77" s="1317"/>
      <c r="BB77" s="1316" t="s">
        <v>620</v>
      </c>
      <c r="BC77" s="1316"/>
      <c r="BD77" s="1316"/>
      <c r="BE77" s="1316"/>
      <c r="BF77" s="1316"/>
      <c r="BG77" s="1316"/>
      <c r="BH77" s="1316"/>
      <c r="BI77" s="1316"/>
      <c r="BJ77" s="1316"/>
      <c r="BK77" s="1316"/>
      <c r="BL77" s="1316"/>
      <c r="BM77" s="1316"/>
      <c r="BN77" s="1316"/>
      <c r="BO77" s="1316"/>
      <c r="BP77" s="1313">
        <v>54.6</v>
      </c>
      <c r="BQ77" s="1313"/>
      <c r="BR77" s="1313"/>
      <c r="BS77" s="1313"/>
      <c r="BT77" s="1313"/>
      <c r="BU77" s="1313"/>
      <c r="BV77" s="1313"/>
      <c r="BW77" s="1313"/>
      <c r="BX77" s="1313">
        <v>53.2</v>
      </c>
      <c r="BY77" s="1313"/>
      <c r="BZ77" s="1313"/>
      <c r="CA77" s="1313"/>
      <c r="CB77" s="1313"/>
      <c r="CC77" s="1313"/>
      <c r="CD77" s="1313"/>
      <c r="CE77" s="1313"/>
      <c r="CF77" s="1313">
        <v>47.9</v>
      </c>
      <c r="CG77" s="1313"/>
      <c r="CH77" s="1313"/>
      <c r="CI77" s="1313"/>
      <c r="CJ77" s="1313"/>
      <c r="CK77" s="1313"/>
      <c r="CL77" s="1313"/>
      <c r="CM77" s="1313"/>
      <c r="CN77" s="1313">
        <v>49</v>
      </c>
      <c r="CO77" s="1313"/>
      <c r="CP77" s="1313"/>
      <c r="CQ77" s="1313"/>
      <c r="CR77" s="1313"/>
      <c r="CS77" s="1313"/>
      <c r="CT77" s="1313"/>
      <c r="CU77" s="1313"/>
      <c r="CV77" s="1313">
        <v>41.3</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624</v>
      </c>
      <c r="BC79" s="1316"/>
      <c r="BD79" s="1316"/>
      <c r="BE79" s="1316"/>
      <c r="BF79" s="1316"/>
      <c r="BG79" s="1316"/>
      <c r="BH79" s="1316"/>
      <c r="BI79" s="1316"/>
      <c r="BJ79" s="1316"/>
      <c r="BK79" s="1316"/>
      <c r="BL79" s="1316"/>
      <c r="BM79" s="1316"/>
      <c r="BN79" s="1316"/>
      <c r="BO79" s="1316"/>
      <c r="BP79" s="1313">
        <v>10</v>
      </c>
      <c r="BQ79" s="1313"/>
      <c r="BR79" s="1313"/>
      <c r="BS79" s="1313"/>
      <c r="BT79" s="1313"/>
      <c r="BU79" s="1313"/>
      <c r="BV79" s="1313"/>
      <c r="BW79" s="1313"/>
      <c r="BX79" s="1313">
        <v>9.8000000000000007</v>
      </c>
      <c r="BY79" s="1313"/>
      <c r="BZ79" s="1313"/>
      <c r="CA79" s="1313"/>
      <c r="CB79" s="1313"/>
      <c r="CC79" s="1313"/>
      <c r="CD79" s="1313"/>
      <c r="CE79" s="1313"/>
      <c r="CF79" s="1313">
        <v>9.6</v>
      </c>
      <c r="CG79" s="1313"/>
      <c r="CH79" s="1313"/>
      <c r="CI79" s="1313"/>
      <c r="CJ79" s="1313"/>
      <c r="CK79" s="1313"/>
      <c r="CL79" s="1313"/>
      <c r="CM79" s="1313"/>
      <c r="CN79" s="1313">
        <v>9.5</v>
      </c>
      <c r="CO79" s="1313"/>
      <c r="CP79" s="1313"/>
      <c r="CQ79" s="1313"/>
      <c r="CR79" s="1313"/>
      <c r="CS79" s="1313"/>
      <c r="CT79" s="1313"/>
      <c r="CU79" s="1313"/>
      <c r="CV79" s="1313">
        <v>9.1999999999999993</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mXihmyk67dB9tnYHHxeHJ7adFUmYzGH0ZcAVY0XqRGOxDNHKmAUsJvcLTCB7xDKW5uOZeipWrDgefwEBPwpOjA==" saltValue="gtu5psFDAOnS4Azo3Nlvi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3uplHpiXkBzAh8QH5YY3v8i9eOX84PxDVasW4E1QUXHsOC6K/0hXDq2daNZ2SjYfDSLZ9Pb1KemZ8VhW0ME83g==" saltValue="GoHCzeH3RKs5YlNw5MqbS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sP87yMnSgCgc4rOXa0EiaxG2VvY39myBupvWuyaoIVHP7hJ3sdscYk0xfOb8YtwokWFFrX/WDuGsZMamAoiZZQ==" saltValue="rC1N4fkkKV0WYuqAK65a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559</v>
      </c>
      <c r="G2" s="157"/>
      <c r="H2" s="158"/>
    </row>
    <row r="3" spans="1:8" x14ac:dyDescent="0.15">
      <c r="A3" s="154" t="s">
        <v>552</v>
      </c>
      <c r="B3" s="159"/>
      <c r="C3" s="160"/>
      <c r="D3" s="161">
        <v>78853</v>
      </c>
      <c r="E3" s="162"/>
      <c r="F3" s="163">
        <v>83280</v>
      </c>
      <c r="G3" s="164"/>
      <c r="H3" s="165"/>
    </row>
    <row r="4" spans="1:8" x14ac:dyDescent="0.15">
      <c r="A4" s="166"/>
      <c r="B4" s="167"/>
      <c r="C4" s="168"/>
      <c r="D4" s="169">
        <v>39982</v>
      </c>
      <c r="E4" s="170"/>
      <c r="F4" s="171">
        <v>43123</v>
      </c>
      <c r="G4" s="172"/>
      <c r="H4" s="173"/>
    </row>
    <row r="5" spans="1:8" x14ac:dyDescent="0.15">
      <c r="A5" s="154" t="s">
        <v>554</v>
      </c>
      <c r="B5" s="159"/>
      <c r="C5" s="160"/>
      <c r="D5" s="161">
        <v>81051</v>
      </c>
      <c r="E5" s="162"/>
      <c r="F5" s="163">
        <v>88968</v>
      </c>
      <c r="G5" s="164"/>
      <c r="H5" s="165"/>
    </row>
    <row r="6" spans="1:8" x14ac:dyDescent="0.15">
      <c r="A6" s="166"/>
      <c r="B6" s="167"/>
      <c r="C6" s="168"/>
      <c r="D6" s="169">
        <v>38128</v>
      </c>
      <c r="E6" s="170"/>
      <c r="F6" s="171">
        <v>45482</v>
      </c>
      <c r="G6" s="172"/>
      <c r="H6" s="173"/>
    </row>
    <row r="7" spans="1:8" x14ac:dyDescent="0.15">
      <c r="A7" s="154" t="s">
        <v>555</v>
      </c>
      <c r="B7" s="159"/>
      <c r="C7" s="160"/>
      <c r="D7" s="161">
        <v>98739</v>
      </c>
      <c r="E7" s="162"/>
      <c r="F7" s="163">
        <v>85173</v>
      </c>
      <c r="G7" s="164"/>
      <c r="H7" s="165"/>
    </row>
    <row r="8" spans="1:8" x14ac:dyDescent="0.15">
      <c r="A8" s="166"/>
      <c r="B8" s="167"/>
      <c r="C8" s="168"/>
      <c r="D8" s="169">
        <v>49605</v>
      </c>
      <c r="E8" s="170"/>
      <c r="F8" s="171">
        <v>43913</v>
      </c>
      <c r="G8" s="172"/>
      <c r="H8" s="173"/>
    </row>
    <row r="9" spans="1:8" x14ac:dyDescent="0.15">
      <c r="A9" s="154" t="s">
        <v>556</v>
      </c>
      <c r="B9" s="159"/>
      <c r="C9" s="160"/>
      <c r="D9" s="161">
        <v>143327</v>
      </c>
      <c r="E9" s="162"/>
      <c r="F9" s="163">
        <v>94081</v>
      </c>
      <c r="G9" s="164"/>
      <c r="H9" s="165"/>
    </row>
    <row r="10" spans="1:8" x14ac:dyDescent="0.15">
      <c r="A10" s="166"/>
      <c r="B10" s="167"/>
      <c r="C10" s="168"/>
      <c r="D10" s="169">
        <v>109459</v>
      </c>
      <c r="E10" s="170"/>
      <c r="F10" s="171">
        <v>48949</v>
      </c>
      <c r="G10" s="172"/>
      <c r="H10" s="173"/>
    </row>
    <row r="11" spans="1:8" x14ac:dyDescent="0.15">
      <c r="A11" s="154" t="s">
        <v>557</v>
      </c>
      <c r="B11" s="159"/>
      <c r="C11" s="160"/>
      <c r="D11" s="161">
        <v>135336</v>
      </c>
      <c r="E11" s="162"/>
      <c r="F11" s="163">
        <v>92632</v>
      </c>
      <c r="G11" s="164"/>
      <c r="H11" s="165"/>
    </row>
    <row r="12" spans="1:8" x14ac:dyDescent="0.15">
      <c r="A12" s="166"/>
      <c r="B12" s="167"/>
      <c r="C12" s="174"/>
      <c r="D12" s="169">
        <v>100779</v>
      </c>
      <c r="E12" s="170"/>
      <c r="F12" s="171">
        <v>47978</v>
      </c>
      <c r="G12" s="172"/>
      <c r="H12" s="173"/>
    </row>
    <row r="13" spans="1:8" x14ac:dyDescent="0.15">
      <c r="A13" s="154"/>
      <c r="B13" s="159"/>
      <c r="C13" s="175"/>
      <c r="D13" s="176">
        <v>107461</v>
      </c>
      <c r="E13" s="177"/>
      <c r="F13" s="178">
        <v>88827</v>
      </c>
      <c r="G13" s="179"/>
      <c r="H13" s="165"/>
    </row>
    <row r="14" spans="1:8" x14ac:dyDescent="0.15">
      <c r="A14" s="166"/>
      <c r="B14" s="167"/>
      <c r="C14" s="168"/>
      <c r="D14" s="169">
        <v>67591</v>
      </c>
      <c r="E14" s="170"/>
      <c r="F14" s="171">
        <v>45889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2.1800000000000002</v>
      </c>
      <c r="C19" s="180">
        <f>ROUND(VALUE(SUBSTITUTE(実質収支比率等に係る経年分析!G$48,"▲","-")),2)</f>
        <v>6.49</v>
      </c>
      <c r="D19" s="180">
        <f>ROUND(VALUE(SUBSTITUTE(実質収支比率等に係る経年分析!H$48,"▲","-")),2)</f>
        <v>4.8499999999999996</v>
      </c>
      <c r="E19" s="180">
        <f>ROUND(VALUE(SUBSTITUTE(実質収支比率等に係る経年分析!I$48,"▲","-")),2)</f>
        <v>3.86</v>
      </c>
      <c r="F19" s="180">
        <f>ROUND(VALUE(SUBSTITUTE(実質収支比率等に係る経年分析!J$48,"▲","-")),2)</f>
        <v>3.46</v>
      </c>
    </row>
    <row r="20" spans="1:11" x14ac:dyDescent="0.15">
      <c r="A20" s="180" t="s">
        <v>54</v>
      </c>
      <c r="B20" s="180">
        <f>ROUND(VALUE(SUBSTITUTE(実質収支比率等に係る経年分析!F$47,"▲","-")),2)</f>
        <v>22.16</v>
      </c>
      <c r="C20" s="180">
        <f>ROUND(VALUE(SUBSTITUTE(実質収支比率等に係る経年分析!G$47,"▲","-")),2)</f>
        <v>14.82</v>
      </c>
      <c r="D20" s="180">
        <f>ROUND(VALUE(SUBSTITUTE(実質収支比率等に係る経年分析!H$47,"▲","-")),2)</f>
        <v>9.9499999999999993</v>
      </c>
      <c r="E20" s="180">
        <f>ROUND(VALUE(SUBSTITUTE(実質収支比率等に係る経年分析!I$47,"▲","-")),2)</f>
        <v>8.85</v>
      </c>
      <c r="F20" s="180">
        <f>ROUND(VALUE(SUBSTITUTE(実質収支比率等に係る経年分析!J$47,"▲","-")),2)</f>
        <v>8.7799999999999994</v>
      </c>
    </row>
    <row r="21" spans="1:11" x14ac:dyDescent="0.15">
      <c r="A21" s="180" t="s">
        <v>55</v>
      </c>
      <c r="B21" s="180">
        <f>IF(ISNUMBER(VALUE(SUBSTITUTE(実質収支比率等に係る経年分析!F$49,"▲","-"))),ROUND(VALUE(SUBSTITUTE(実質収支比率等に係る経年分析!F$49,"▲","-")),2),NA())</f>
        <v>-3.89</v>
      </c>
      <c r="C21" s="180">
        <f>IF(ISNUMBER(VALUE(SUBSTITUTE(実質収支比率等に係る経年分析!G$49,"▲","-"))),ROUND(VALUE(SUBSTITUTE(実質収支比率等に係る経年分析!G$49,"▲","-")),2),NA())</f>
        <v>-4.62</v>
      </c>
      <c r="D21" s="180">
        <f>IF(ISNUMBER(VALUE(SUBSTITUTE(実質収支比率等に係る経年分析!H$49,"▲","-"))),ROUND(VALUE(SUBSTITUTE(実質収支比率等に係る経年分析!H$49,"▲","-")),2),NA())</f>
        <v>-10</v>
      </c>
      <c r="E21" s="180">
        <f>IF(ISNUMBER(VALUE(SUBSTITUTE(実質収支比率等に係る経年分析!I$49,"▲","-"))),ROUND(VALUE(SUBSTITUTE(実質収支比率等に係る経年分析!I$49,"▲","-")),2),NA())</f>
        <v>-4.7</v>
      </c>
      <c r="F21" s="180">
        <f>IF(ISNUMBER(VALUE(SUBSTITUTE(実質収支比率等に係る経年分析!J$49,"▲","-"))),ROUND(VALUE(SUBSTITUTE(実質収支比率等に係る経年分析!J$49,"▲","-")),2),NA())</f>
        <v>-2.33</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0.56999999999999995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0.06</v>
      </c>
      <c r="C28" s="181" t="e">
        <f>IF(ROUND(VALUE(SUBSTITUTE(連結実質赤字比率に係る赤字・黒字の構成分析!F$42,"▲", "-")), 2) &gt;= 0, ABS(ROUND(VALUE(SUBSTITUTE(連結実質赤字比率に係る赤字・黒字の構成分析!F$42,"▲", "-")), 2)), NA())</f>
        <v>#N/A</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仙北市国民健康保険特別会計（神代診療施設勘定）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仙北市後期高齢者医療特別会計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仙北市温泉事業会計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0.57999999999999996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0.79</v>
      </c>
    </row>
    <row r="32" spans="1:11" x14ac:dyDescent="0.15">
      <c r="A32" s="181" t="str">
        <f>IF(連結実質赤字比率に係る赤字・黒字の構成分析!C$38="",NA(),連結実質赤字比率に係る赤字・黒字の構成分析!C$38)</f>
        <v>仙北市下水道事業会計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1.44</v>
      </c>
    </row>
    <row r="33" spans="1:16" x14ac:dyDescent="0.15">
      <c r="A33" s="181" t="str">
        <f>IF(連結実質赤字比率に係る赤字・黒字の構成分析!C$37="",NA(),連結実質赤字比率に係る赤字・黒字の構成分析!C$37)</f>
        <v>仙北市国民健康保険特別会計（事業勘定）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3.14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3.13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2.1800000000000002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6.49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4.84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3.86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3.46</v>
      </c>
    </row>
    <row r="35" spans="1:16" x14ac:dyDescent="0.15">
      <c r="A35" s="181" t="str">
        <f>IF(連結実質赤字比率に係る赤字・黒字の構成分析!C$35="",NA(),連結実質赤字比率に係る赤字・黒字の構成分析!C$35)</f>
        <v>仙北市水道事業会計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5.97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6.38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6.35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5.57</v>
      </c>
    </row>
    <row r="36" spans="1:16" x14ac:dyDescent="0.15">
      <c r="A36" s="181" t="str">
        <f>IF(連結実質赤字比率に係る赤字・黒字の構成分析!C$34="",NA(),連結実質赤字比率に係る赤字・黒字の構成分析!C$34)</f>
        <v>仙北市病院事業会計</v>
      </c>
      <c r="B36" s="181">
        <f>IF(ROUND(VALUE(SUBSTITUTE(連結実質赤字比率に係る赤字・黒字の構成分析!F$34,"▲", "-")), 2) &lt; 0, ABS(ROUND(VALUE(SUBSTITUTE(連結実質赤字比率に係る赤字・黒字の構成分析!F$34,"▲", "-")), 2)), NA())</f>
        <v>4.67</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5.58</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5.93</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5.41</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3.97</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2210</v>
      </c>
      <c r="E42" s="182"/>
      <c r="F42" s="182"/>
      <c r="G42" s="182">
        <f>'実質公債費比率（分子）の構造'!L$52</f>
        <v>2153</v>
      </c>
      <c r="H42" s="182"/>
      <c r="I42" s="182"/>
      <c r="J42" s="182">
        <f>'実質公債費比率（分子）の構造'!M$52</f>
        <v>2243</v>
      </c>
      <c r="K42" s="182"/>
      <c r="L42" s="182"/>
      <c r="M42" s="182">
        <f>'実質公債費比率（分子）の構造'!N$52</f>
        <v>2216</v>
      </c>
      <c r="N42" s="182"/>
      <c r="O42" s="182"/>
      <c r="P42" s="182">
        <f>'実質公債費比率（分子）の構造'!O$52</f>
        <v>2196</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1</v>
      </c>
      <c r="O43" s="182"/>
      <c r="P43" s="182"/>
    </row>
    <row r="44" spans="1:16" x14ac:dyDescent="0.15">
      <c r="A44" s="182" t="s">
        <v>64</v>
      </c>
      <c r="B44" s="182">
        <f>'実質公債費比率（分子）の構造'!K$50</f>
        <v>22</v>
      </c>
      <c r="C44" s="182"/>
      <c r="D44" s="182"/>
      <c r="E44" s="182">
        <f>'実質公債費比率（分子）の構造'!L$50</f>
        <v>19</v>
      </c>
      <c r="F44" s="182"/>
      <c r="G44" s="182"/>
      <c r="H44" s="182">
        <f>'実質公債費比率（分子）の構造'!M$50</f>
        <v>17</v>
      </c>
      <c r="I44" s="182"/>
      <c r="J44" s="182"/>
      <c r="K44" s="182">
        <f>'実質公債費比率（分子）の構造'!N$50</f>
        <v>16</v>
      </c>
      <c r="L44" s="182"/>
      <c r="M44" s="182"/>
      <c r="N44" s="182">
        <f>'実質公債費比率（分子）の構造'!O$50</f>
        <v>10</v>
      </c>
      <c r="O44" s="182"/>
      <c r="P44" s="182"/>
    </row>
    <row r="45" spans="1:16" x14ac:dyDescent="0.15">
      <c r="A45" s="182" t="s">
        <v>65</v>
      </c>
      <c r="B45" s="182">
        <f>'実質公債費比率（分子）の構造'!K$49</f>
        <v>16</v>
      </c>
      <c r="C45" s="182"/>
      <c r="D45" s="182"/>
      <c r="E45" s="182">
        <f>'実質公債費比率（分子）の構造'!L$49</f>
        <v>10</v>
      </c>
      <c r="F45" s="182"/>
      <c r="G45" s="182"/>
      <c r="H45" s="182">
        <f>'実質公債費比率（分子）の構造'!M$49</f>
        <v>7</v>
      </c>
      <c r="I45" s="182"/>
      <c r="J45" s="182"/>
      <c r="K45" s="182">
        <f>'実質公債費比率（分子）の構造'!N$49</f>
        <v>6</v>
      </c>
      <c r="L45" s="182"/>
      <c r="M45" s="182"/>
      <c r="N45" s="182">
        <f>'実質公債費比率（分子）の構造'!O$49</f>
        <v>3</v>
      </c>
      <c r="O45" s="182"/>
      <c r="P45" s="182"/>
    </row>
    <row r="46" spans="1:16" x14ac:dyDescent="0.15">
      <c r="A46" s="182" t="s">
        <v>66</v>
      </c>
      <c r="B46" s="182">
        <f>'実質公債費比率（分子）の構造'!K$48</f>
        <v>793</v>
      </c>
      <c r="C46" s="182"/>
      <c r="D46" s="182"/>
      <c r="E46" s="182">
        <f>'実質公債費比率（分子）の構造'!L$48</f>
        <v>863</v>
      </c>
      <c r="F46" s="182"/>
      <c r="G46" s="182"/>
      <c r="H46" s="182">
        <f>'実質公債費比率（分子）の構造'!M$48</f>
        <v>1075</v>
      </c>
      <c r="I46" s="182"/>
      <c r="J46" s="182"/>
      <c r="K46" s="182">
        <f>'実質公債費比率（分子）の構造'!N$48</f>
        <v>1063</v>
      </c>
      <c r="L46" s="182"/>
      <c r="M46" s="182"/>
      <c r="N46" s="182">
        <f>'実質公債費比率（分子）の構造'!O$48</f>
        <v>992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2291</v>
      </c>
      <c r="C49" s="182"/>
      <c r="D49" s="182"/>
      <c r="E49" s="182">
        <f>'実質公債費比率（分子）の構造'!L$45</f>
        <v>2159</v>
      </c>
      <c r="F49" s="182"/>
      <c r="G49" s="182"/>
      <c r="H49" s="182">
        <f>'実質公債費比率（分子）の構造'!M$45</f>
        <v>2122</v>
      </c>
      <c r="I49" s="182"/>
      <c r="J49" s="182"/>
      <c r="K49" s="182">
        <f>'実質公債費比率（分子）の構造'!N$45</f>
        <v>2145</v>
      </c>
      <c r="L49" s="182"/>
      <c r="M49" s="182"/>
      <c r="N49" s="182">
        <f>'実質公債費比率（分子）の構造'!O$45</f>
        <v>2079</v>
      </c>
      <c r="O49" s="182"/>
      <c r="P49" s="182"/>
    </row>
    <row r="50" spans="1:16" x14ac:dyDescent="0.15">
      <c r="A50" s="182" t="s">
        <v>70</v>
      </c>
      <c r="B50" s="182" t="e">
        <f>NA()</f>
        <v>#N/A</v>
      </c>
      <c r="C50" s="182">
        <f>IF(ISNUMBER('実質公債費比率（分子）の構造'!K$53),'実質公債費比率（分子）の構造'!K$53,NA())</f>
        <v>912</v>
      </c>
      <c r="D50" s="182" t="e">
        <f>NA()</f>
        <v>#N/A</v>
      </c>
      <c r="E50" s="182" t="e">
        <f>NA()</f>
        <v>#N/A</v>
      </c>
      <c r="F50" s="182">
        <f>IF(ISNUMBER('実質公債費比率（分子）の構造'!L$53),'実質公債費比率（分子）の構造'!L$53,NA())</f>
        <v>898</v>
      </c>
      <c r="G50" s="182" t="e">
        <f>NA()</f>
        <v>#N/A</v>
      </c>
      <c r="H50" s="182" t="e">
        <f>NA()</f>
        <v>#N/A</v>
      </c>
      <c r="I50" s="182">
        <f>IF(ISNUMBER('実質公債費比率（分子）の構造'!M$53),'実質公債費比率（分子）の構造'!M$53,NA())</f>
        <v>978</v>
      </c>
      <c r="J50" s="182" t="e">
        <f>NA()</f>
        <v>#N/A</v>
      </c>
      <c r="K50" s="182" t="e">
        <f>NA()</f>
        <v>#N/A</v>
      </c>
      <c r="L50" s="182">
        <f>IF(ISNUMBER('実質公債費比率（分子）の構造'!N$53),'実質公債費比率（分子）の構造'!N$53,NA())</f>
        <v>1014</v>
      </c>
      <c r="M50" s="182" t="e">
        <f>NA()</f>
        <v>#N/A</v>
      </c>
      <c r="N50" s="182" t="e">
        <f>NA()</f>
        <v>#N/A</v>
      </c>
      <c r="O50" s="182">
        <f>IF(ISNUMBER('実質公債費比率（分子）の構造'!O$53),'実質公債費比率（分子）の構造'!O$53,NA())</f>
        <v>889</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24420</v>
      </c>
      <c r="E56" s="181"/>
      <c r="F56" s="181"/>
      <c r="G56" s="181">
        <f>'将来負担比率（分子）の構造'!J$52</f>
        <v>23996</v>
      </c>
      <c r="H56" s="181"/>
      <c r="I56" s="181"/>
      <c r="J56" s="181">
        <f>'将来負担比率（分子）の構造'!K$52</f>
        <v>24076</v>
      </c>
      <c r="K56" s="181"/>
      <c r="L56" s="181"/>
      <c r="M56" s="181">
        <f>'将来負担比率（分子）の構造'!L$52</f>
        <v>24884</v>
      </c>
      <c r="N56" s="181"/>
      <c r="O56" s="181"/>
      <c r="P56" s="181">
        <f>'将来負担比率（分子）の構造'!M$52</f>
        <v>25192</v>
      </c>
    </row>
    <row r="57" spans="1:16" x14ac:dyDescent="0.15">
      <c r="A57" s="181" t="s">
        <v>41</v>
      </c>
      <c r="B57" s="181"/>
      <c r="C57" s="181"/>
      <c r="D57" s="181">
        <f>'将来負担比率（分子）の構造'!I$51</f>
        <v>669</v>
      </c>
      <c r="E57" s="181"/>
      <c r="F57" s="181"/>
      <c r="G57" s="181">
        <f>'将来負担比率（分子）の構造'!J$51</f>
        <v>606</v>
      </c>
      <c r="H57" s="181"/>
      <c r="I57" s="181"/>
      <c r="J57" s="181">
        <f>'将来負担比率（分子）の構造'!K$51</f>
        <v>561</v>
      </c>
      <c r="K57" s="181"/>
      <c r="L57" s="181"/>
      <c r="M57" s="181">
        <f>'将来負担比率（分子）の構造'!L$51</f>
        <v>518</v>
      </c>
      <c r="N57" s="181"/>
      <c r="O57" s="181"/>
      <c r="P57" s="181">
        <f>'将来負担比率（分子）の構造'!M$51</f>
        <v>470</v>
      </c>
    </row>
    <row r="58" spans="1:16" x14ac:dyDescent="0.15">
      <c r="A58" s="181" t="s">
        <v>40</v>
      </c>
      <c r="B58" s="181"/>
      <c r="C58" s="181"/>
      <c r="D58" s="181">
        <f>'将来負担比率（分子）の構造'!I$50</f>
        <v>3232</v>
      </c>
      <c r="E58" s="181"/>
      <c r="F58" s="181"/>
      <c r="G58" s="181">
        <f>'将来負担比率（分子）の構造'!J$50</f>
        <v>2381</v>
      </c>
      <c r="H58" s="181"/>
      <c r="I58" s="181"/>
      <c r="J58" s="181">
        <f>'将来負担比率（分子）の構造'!K$50</f>
        <v>1804</v>
      </c>
      <c r="K58" s="181"/>
      <c r="L58" s="181"/>
      <c r="M58" s="181">
        <f>'将来負担比率（分子）の構造'!L$50</f>
        <v>2075</v>
      </c>
      <c r="N58" s="181"/>
      <c r="O58" s="181"/>
      <c r="P58" s="181">
        <f>'将来負担比率（分子）の構造'!M$50</f>
        <v>2309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2527</v>
      </c>
      <c r="C62" s="181"/>
      <c r="D62" s="181"/>
      <c r="E62" s="181">
        <f>'将来負担比率（分子）の構造'!J$45</f>
        <v>2563</v>
      </c>
      <c r="F62" s="181"/>
      <c r="G62" s="181"/>
      <c r="H62" s="181">
        <f>'将来負担比率（分子）の構造'!K$45</f>
        <v>2430</v>
      </c>
      <c r="I62" s="181"/>
      <c r="J62" s="181"/>
      <c r="K62" s="181">
        <f>'将来負担比率（分子）の構造'!L$45</f>
        <v>2482</v>
      </c>
      <c r="L62" s="181"/>
      <c r="M62" s="181"/>
      <c r="N62" s="181">
        <f>'将来負担比率（分子）の構造'!M$45</f>
        <v>2366</v>
      </c>
      <c r="O62" s="181"/>
      <c r="P62" s="181"/>
    </row>
    <row r="63" spans="1:16" x14ac:dyDescent="0.15">
      <c r="A63" s="181" t="s">
        <v>33</v>
      </c>
      <c r="B63" s="181">
        <f>'将来負担比率（分子）の構造'!I$44</f>
        <v>29</v>
      </c>
      <c r="C63" s="181"/>
      <c r="D63" s="181"/>
      <c r="E63" s="181">
        <f>'将来負担比率（分子）の構造'!J$44</f>
        <v>20</v>
      </c>
      <c r="F63" s="181"/>
      <c r="G63" s="181"/>
      <c r="H63" s="181">
        <f>'将来負担比率（分子）の構造'!K$44</f>
        <v>14</v>
      </c>
      <c r="I63" s="181"/>
      <c r="J63" s="181"/>
      <c r="K63" s="181">
        <f>'将来負担比率（分子）の構造'!L$44</f>
        <v>7</v>
      </c>
      <c r="L63" s="181"/>
      <c r="M63" s="181"/>
      <c r="N63" s="181">
        <f>'将来負担比率（分子）の構造'!M$44</f>
        <v>4</v>
      </c>
      <c r="O63" s="181"/>
      <c r="P63" s="181"/>
    </row>
    <row r="64" spans="1:16" x14ac:dyDescent="0.15">
      <c r="A64" s="181" t="s">
        <v>32</v>
      </c>
      <c r="B64" s="181">
        <f>'将来負担比率（分子）の構造'!I$43</f>
        <v>14797</v>
      </c>
      <c r="C64" s="181"/>
      <c r="D64" s="181"/>
      <c r="E64" s="181">
        <f>'将来負担比率（分子）の構造'!J$43</f>
        <v>14610</v>
      </c>
      <c r="F64" s="181"/>
      <c r="G64" s="181"/>
      <c r="H64" s="181">
        <f>'将来負担比率（分子）の構造'!K$43</f>
        <v>14451</v>
      </c>
      <c r="I64" s="181"/>
      <c r="J64" s="181"/>
      <c r="K64" s="181">
        <f>'将来負担比率（分子）の構造'!L$43</f>
        <v>14370</v>
      </c>
      <c r="L64" s="181"/>
      <c r="M64" s="181"/>
      <c r="N64" s="181">
        <f>'将来負担比率（分子）の構造'!M$43</f>
        <v>13790</v>
      </c>
      <c r="O64" s="181"/>
      <c r="P64" s="181"/>
    </row>
    <row r="65" spans="1:16" x14ac:dyDescent="0.15">
      <c r="A65" s="181" t="s">
        <v>31</v>
      </c>
      <c r="B65" s="181">
        <f>'将来負担比率（分子）の構造'!I$42</f>
        <v>24</v>
      </c>
      <c r="C65" s="181"/>
      <c r="D65" s="181"/>
      <c r="E65" s="181">
        <f>'将来負担比率（分子）の構造'!J$42</f>
        <v>15</v>
      </c>
      <c r="F65" s="181"/>
      <c r="G65" s="181"/>
      <c r="H65" s="181">
        <f>'将来負担比率（分子）の構造'!K$42</f>
        <v>8</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19956</v>
      </c>
      <c r="C66" s="181"/>
      <c r="D66" s="181"/>
      <c r="E66" s="181">
        <f>'将来負担比率（分子）の構造'!J$41</f>
        <v>20327</v>
      </c>
      <c r="F66" s="181"/>
      <c r="G66" s="181"/>
      <c r="H66" s="181">
        <f>'将来負担比率（分子）の構造'!K$41</f>
        <v>20610</v>
      </c>
      <c r="I66" s="181"/>
      <c r="J66" s="181"/>
      <c r="K66" s="181">
        <f>'将来負担比率（分子）の構造'!L$41</f>
        <v>22009</v>
      </c>
      <c r="L66" s="181"/>
      <c r="M66" s="181"/>
      <c r="N66" s="181">
        <f>'将来負担比率（分子）の構造'!M$41</f>
        <v>23537</v>
      </c>
      <c r="O66" s="181"/>
      <c r="P66" s="181"/>
    </row>
    <row r="67" spans="1:16" x14ac:dyDescent="0.15">
      <c r="A67" s="181" t="s">
        <v>74</v>
      </c>
      <c r="B67" s="181" t="e">
        <f>NA()</f>
        <v>#N/A</v>
      </c>
      <c r="C67" s="181">
        <f>IF(ISNUMBER('将来負担比率（分子）の構造'!I$53), IF('将来負担比率（分子）の構造'!I$53 &lt; 0, 0, '将来負担比率（分子）の構造'!I$53), NA())</f>
        <v>9013</v>
      </c>
      <c r="D67" s="181" t="e">
        <f>NA()</f>
        <v>#N/A</v>
      </c>
      <c r="E67" s="181" t="e">
        <f>NA()</f>
        <v>#N/A</v>
      </c>
      <c r="F67" s="181">
        <f>IF(ISNUMBER('将来負担比率（分子）の構造'!J$53), IF('将来負担比率（分子）の構造'!J$53 &lt; 0, 0, '将来負担比率（分子）の構造'!J$53), NA())</f>
        <v>10553</v>
      </c>
      <c r="G67" s="181" t="e">
        <f>NA()</f>
        <v>#N/A</v>
      </c>
      <c r="H67" s="181" t="e">
        <f>NA()</f>
        <v>#N/A</v>
      </c>
      <c r="I67" s="181">
        <f>IF(ISNUMBER('将来負担比率（分子）の構造'!K$53), IF('将来負担比率（分子）の構造'!K$53 &lt; 0, 0, '将来負担比率（分子）の構造'!K$53), NA())</f>
        <v>11070</v>
      </c>
      <c r="J67" s="181" t="e">
        <f>NA()</f>
        <v>#N/A</v>
      </c>
      <c r="K67" s="181" t="e">
        <f>NA()</f>
        <v>#N/A</v>
      </c>
      <c r="L67" s="181">
        <f>IF(ISNUMBER('将来負担比率（分子）の構造'!L$53), IF('将来負担比率（分子）の構造'!L$53 &lt; 0, 0, '将来負担比率（分子）の構造'!L$53), NA())</f>
        <v>11391</v>
      </c>
      <c r="M67" s="181" t="e">
        <f>NA()</f>
        <v>#N/A</v>
      </c>
      <c r="N67" s="181" t="e">
        <f>NA()</f>
        <v>#N/A</v>
      </c>
      <c r="O67" s="181">
        <f>IF(ISNUMBER('将来負担比率（分子）の構造'!M$53), IF('将来負担比率（分子）の構造'!M$53 &lt; 0, 0, '将来負担比率（分子）の構造'!M$53), NA())</f>
        <v>11727</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1181</v>
      </c>
      <c r="C72" s="185">
        <f>基金残高に係る経年分析!G55</f>
        <v>1039</v>
      </c>
      <c r="D72" s="185">
        <f>基金残高に係る経年分析!H55</f>
        <v>1036</v>
      </c>
    </row>
    <row r="73" spans="1:16" x14ac:dyDescent="0.15">
      <c r="A73" s="184" t="s">
        <v>77</v>
      </c>
      <c r="B73" s="185">
        <f>基金残高に係る経年分析!F56</f>
        <v>1</v>
      </c>
      <c r="C73" s="185">
        <f>基金残高に係る経年分析!G56</f>
        <v>1</v>
      </c>
      <c r="D73" s="185">
        <f>基金残高に係る経年分析!H56</f>
        <v>1</v>
      </c>
    </row>
    <row r="74" spans="1:16" x14ac:dyDescent="0.15">
      <c r="A74" s="184" t="s">
        <v>78</v>
      </c>
      <c r="B74" s="185">
        <f>基金残高に係る経年分析!F57</f>
        <v>1735</v>
      </c>
      <c r="C74" s="185">
        <f>基金残高に係る経年分析!G57</f>
        <v>1847</v>
      </c>
      <c r="D74" s="185">
        <f>基金残高に係る経年分析!H57</f>
        <v>1871</v>
      </c>
    </row>
  </sheetData>
  <sheetProtection algorithmName="SHA-512" hashValue="tGOx35jsYFcnhvqTFimwgN9hn0cVXYORDYKSZy8qiDm/WZF26Q2DLCKaDMTPWBl81Yo6y+yuz31aRNv6wj6+Eg==" saltValue="GhNBE1pirHJgXF7zjIjk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228</v>
      </c>
      <c r="C5" s="747"/>
      <c r="D5" s="747"/>
      <c r="E5" s="747"/>
      <c r="F5" s="747"/>
      <c r="G5" s="747"/>
      <c r="H5" s="747"/>
      <c r="I5" s="747"/>
      <c r="J5" s="747"/>
      <c r="K5" s="747"/>
      <c r="L5" s="747"/>
      <c r="M5" s="747"/>
      <c r="N5" s="747"/>
      <c r="O5" s="747"/>
      <c r="P5" s="747"/>
      <c r="Q5" s="748"/>
      <c r="R5" s="735">
        <v>2680327</v>
      </c>
      <c r="S5" s="736"/>
      <c r="T5" s="736"/>
      <c r="U5" s="736"/>
      <c r="V5" s="736"/>
      <c r="W5" s="736"/>
      <c r="X5" s="736"/>
      <c r="Y5" s="779"/>
      <c r="Z5" s="797">
        <v>10.3</v>
      </c>
      <c r="AA5" s="797"/>
      <c r="AB5" s="797"/>
      <c r="AC5" s="797"/>
      <c r="AD5" s="798">
        <v>2680327</v>
      </c>
      <c r="AE5" s="798"/>
      <c r="AF5" s="798"/>
      <c r="AG5" s="798"/>
      <c r="AH5" s="798"/>
      <c r="AI5" s="798"/>
      <c r="AJ5" s="798"/>
      <c r="AK5" s="798"/>
      <c r="AL5" s="780">
        <v>23.2</v>
      </c>
      <c r="AM5" s="751"/>
      <c r="AN5" s="751"/>
      <c r="AO5" s="781"/>
      <c r="AP5" s="746" t="s">
        <v>229</v>
      </c>
      <c r="AQ5" s="747"/>
      <c r="AR5" s="747"/>
      <c r="AS5" s="747"/>
      <c r="AT5" s="747"/>
      <c r="AU5" s="747"/>
      <c r="AV5" s="747"/>
      <c r="AW5" s="747"/>
      <c r="AX5" s="747"/>
      <c r="AY5" s="747"/>
      <c r="AZ5" s="747"/>
      <c r="BA5" s="747"/>
      <c r="BB5" s="747"/>
      <c r="BC5" s="747"/>
      <c r="BD5" s="747"/>
      <c r="BE5" s="747"/>
      <c r="BF5" s="748"/>
      <c r="BG5" s="680">
        <v>2591925</v>
      </c>
      <c r="BH5" s="681"/>
      <c r="BI5" s="681"/>
      <c r="BJ5" s="681"/>
      <c r="BK5" s="681"/>
      <c r="BL5" s="681"/>
      <c r="BM5" s="681"/>
      <c r="BN5" s="682"/>
      <c r="BO5" s="713">
        <v>96.7</v>
      </c>
      <c r="BP5" s="713"/>
      <c r="BQ5" s="713"/>
      <c r="BR5" s="713"/>
      <c r="BS5" s="714" t="s">
        <v>177</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272304</v>
      </c>
      <c r="S6" s="681"/>
      <c r="T6" s="681"/>
      <c r="U6" s="681"/>
      <c r="V6" s="681"/>
      <c r="W6" s="681"/>
      <c r="X6" s="681"/>
      <c r="Y6" s="682"/>
      <c r="Z6" s="713">
        <v>1</v>
      </c>
      <c r="AA6" s="713"/>
      <c r="AB6" s="713"/>
      <c r="AC6" s="713"/>
      <c r="AD6" s="714">
        <v>272304</v>
      </c>
      <c r="AE6" s="714"/>
      <c r="AF6" s="714"/>
      <c r="AG6" s="714"/>
      <c r="AH6" s="714"/>
      <c r="AI6" s="714"/>
      <c r="AJ6" s="714"/>
      <c r="AK6" s="714"/>
      <c r="AL6" s="683">
        <v>2.4</v>
      </c>
      <c r="AM6" s="684"/>
      <c r="AN6" s="684"/>
      <c r="AO6" s="715"/>
      <c r="AP6" s="677" t="s">
        <v>234</v>
      </c>
      <c r="AQ6" s="678"/>
      <c r="AR6" s="678"/>
      <c r="AS6" s="678"/>
      <c r="AT6" s="678"/>
      <c r="AU6" s="678"/>
      <c r="AV6" s="678"/>
      <c r="AW6" s="678"/>
      <c r="AX6" s="678"/>
      <c r="AY6" s="678"/>
      <c r="AZ6" s="678"/>
      <c r="BA6" s="678"/>
      <c r="BB6" s="678"/>
      <c r="BC6" s="678"/>
      <c r="BD6" s="678"/>
      <c r="BE6" s="678"/>
      <c r="BF6" s="679"/>
      <c r="BG6" s="680">
        <v>2591925</v>
      </c>
      <c r="BH6" s="681"/>
      <c r="BI6" s="681"/>
      <c r="BJ6" s="681"/>
      <c r="BK6" s="681"/>
      <c r="BL6" s="681"/>
      <c r="BM6" s="681"/>
      <c r="BN6" s="682"/>
      <c r="BO6" s="713">
        <v>96.7</v>
      </c>
      <c r="BP6" s="713"/>
      <c r="BQ6" s="713"/>
      <c r="BR6" s="713"/>
      <c r="BS6" s="714" t="s">
        <v>177</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159887</v>
      </c>
      <c r="CS6" s="681"/>
      <c r="CT6" s="681"/>
      <c r="CU6" s="681"/>
      <c r="CV6" s="681"/>
      <c r="CW6" s="681"/>
      <c r="CX6" s="681"/>
      <c r="CY6" s="682"/>
      <c r="CZ6" s="780">
        <v>0.6</v>
      </c>
      <c r="DA6" s="751"/>
      <c r="DB6" s="751"/>
      <c r="DC6" s="783"/>
      <c r="DD6" s="686" t="s">
        <v>177</v>
      </c>
      <c r="DE6" s="681"/>
      <c r="DF6" s="681"/>
      <c r="DG6" s="681"/>
      <c r="DH6" s="681"/>
      <c r="DI6" s="681"/>
      <c r="DJ6" s="681"/>
      <c r="DK6" s="681"/>
      <c r="DL6" s="681"/>
      <c r="DM6" s="681"/>
      <c r="DN6" s="681"/>
      <c r="DO6" s="681"/>
      <c r="DP6" s="682"/>
      <c r="DQ6" s="686">
        <v>159884</v>
      </c>
      <c r="DR6" s="681"/>
      <c r="DS6" s="681"/>
      <c r="DT6" s="681"/>
      <c r="DU6" s="681"/>
      <c r="DV6" s="681"/>
      <c r="DW6" s="681"/>
      <c r="DX6" s="681"/>
      <c r="DY6" s="681"/>
      <c r="DZ6" s="681"/>
      <c r="EA6" s="681"/>
      <c r="EB6" s="681"/>
      <c r="EC6" s="727"/>
    </row>
    <row r="7" spans="2:143" ht="11.25" customHeight="1" x14ac:dyDescent="0.15">
      <c r="B7" s="677" t="s">
        <v>236</v>
      </c>
      <c r="C7" s="678"/>
      <c r="D7" s="678"/>
      <c r="E7" s="678"/>
      <c r="F7" s="678"/>
      <c r="G7" s="678"/>
      <c r="H7" s="678"/>
      <c r="I7" s="678"/>
      <c r="J7" s="678"/>
      <c r="K7" s="678"/>
      <c r="L7" s="678"/>
      <c r="M7" s="678"/>
      <c r="N7" s="678"/>
      <c r="O7" s="678"/>
      <c r="P7" s="678"/>
      <c r="Q7" s="679"/>
      <c r="R7" s="680">
        <v>1636</v>
      </c>
      <c r="S7" s="681"/>
      <c r="T7" s="681"/>
      <c r="U7" s="681"/>
      <c r="V7" s="681"/>
      <c r="W7" s="681"/>
      <c r="X7" s="681"/>
      <c r="Y7" s="682"/>
      <c r="Z7" s="713">
        <v>0</v>
      </c>
      <c r="AA7" s="713"/>
      <c r="AB7" s="713"/>
      <c r="AC7" s="713"/>
      <c r="AD7" s="714">
        <v>1636</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886561</v>
      </c>
      <c r="BH7" s="681"/>
      <c r="BI7" s="681"/>
      <c r="BJ7" s="681"/>
      <c r="BK7" s="681"/>
      <c r="BL7" s="681"/>
      <c r="BM7" s="681"/>
      <c r="BN7" s="682"/>
      <c r="BO7" s="713">
        <v>33.1</v>
      </c>
      <c r="BP7" s="713"/>
      <c r="BQ7" s="713"/>
      <c r="BR7" s="713"/>
      <c r="BS7" s="714" t="s">
        <v>177</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8797238</v>
      </c>
      <c r="CS7" s="681"/>
      <c r="CT7" s="681"/>
      <c r="CU7" s="681"/>
      <c r="CV7" s="681"/>
      <c r="CW7" s="681"/>
      <c r="CX7" s="681"/>
      <c r="CY7" s="682"/>
      <c r="CZ7" s="713">
        <v>34.200000000000003</v>
      </c>
      <c r="DA7" s="713"/>
      <c r="DB7" s="713"/>
      <c r="DC7" s="713"/>
      <c r="DD7" s="686">
        <v>1950360</v>
      </c>
      <c r="DE7" s="681"/>
      <c r="DF7" s="681"/>
      <c r="DG7" s="681"/>
      <c r="DH7" s="681"/>
      <c r="DI7" s="681"/>
      <c r="DJ7" s="681"/>
      <c r="DK7" s="681"/>
      <c r="DL7" s="681"/>
      <c r="DM7" s="681"/>
      <c r="DN7" s="681"/>
      <c r="DO7" s="681"/>
      <c r="DP7" s="682"/>
      <c r="DQ7" s="686">
        <v>1756084</v>
      </c>
      <c r="DR7" s="681"/>
      <c r="DS7" s="681"/>
      <c r="DT7" s="681"/>
      <c r="DU7" s="681"/>
      <c r="DV7" s="681"/>
      <c r="DW7" s="681"/>
      <c r="DX7" s="681"/>
      <c r="DY7" s="681"/>
      <c r="DZ7" s="681"/>
      <c r="EA7" s="681"/>
      <c r="EB7" s="681"/>
      <c r="EC7" s="727"/>
    </row>
    <row r="8" spans="2:143" ht="11.25" customHeight="1" x14ac:dyDescent="0.15">
      <c r="B8" s="677" t="s">
        <v>239</v>
      </c>
      <c r="C8" s="678"/>
      <c r="D8" s="678"/>
      <c r="E8" s="678"/>
      <c r="F8" s="678"/>
      <c r="G8" s="678"/>
      <c r="H8" s="678"/>
      <c r="I8" s="678"/>
      <c r="J8" s="678"/>
      <c r="K8" s="678"/>
      <c r="L8" s="678"/>
      <c r="M8" s="678"/>
      <c r="N8" s="678"/>
      <c r="O8" s="678"/>
      <c r="P8" s="678"/>
      <c r="Q8" s="679"/>
      <c r="R8" s="680">
        <v>3940</v>
      </c>
      <c r="S8" s="681"/>
      <c r="T8" s="681"/>
      <c r="U8" s="681"/>
      <c r="V8" s="681"/>
      <c r="W8" s="681"/>
      <c r="X8" s="681"/>
      <c r="Y8" s="682"/>
      <c r="Z8" s="713">
        <v>0</v>
      </c>
      <c r="AA8" s="713"/>
      <c r="AB8" s="713"/>
      <c r="AC8" s="713"/>
      <c r="AD8" s="714">
        <v>3940</v>
      </c>
      <c r="AE8" s="714"/>
      <c r="AF8" s="714"/>
      <c r="AG8" s="714"/>
      <c r="AH8" s="714"/>
      <c r="AI8" s="714"/>
      <c r="AJ8" s="714"/>
      <c r="AK8" s="714"/>
      <c r="AL8" s="683">
        <v>0</v>
      </c>
      <c r="AM8" s="684"/>
      <c r="AN8" s="684"/>
      <c r="AO8" s="715"/>
      <c r="AP8" s="677" t="s">
        <v>240</v>
      </c>
      <c r="AQ8" s="678"/>
      <c r="AR8" s="678"/>
      <c r="AS8" s="678"/>
      <c r="AT8" s="678"/>
      <c r="AU8" s="678"/>
      <c r="AV8" s="678"/>
      <c r="AW8" s="678"/>
      <c r="AX8" s="678"/>
      <c r="AY8" s="678"/>
      <c r="AZ8" s="678"/>
      <c r="BA8" s="678"/>
      <c r="BB8" s="678"/>
      <c r="BC8" s="678"/>
      <c r="BD8" s="678"/>
      <c r="BE8" s="678"/>
      <c r="BF8" s="679"/>
      <c r="BG8" s="680">
        <v>39840</v>
      </c>
      <c r="BH8" s="681"/>
      <c r="BI8" s="681"/>
      <c r="BJ8" s="681"/>
      <c r="BK8" s="681"/>
      <c r="BL8" s="681"/>
      <c r="BM8" s="681"/>
      <c r="BN8" s="682"/>
      <c r="BO8" s="713">
        <v>1.5</v>
      </c>
      <c r="BP8" s="713"/>
      <c r="BQ8" s="713"/>
      <c r="BR8" s="713"/>
      <c r="BS8" s="686" t="s">
        <v>177</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4701036</v>
      </c>
      <c r="CS8" s="681"/>
      <c r="CT8" s="681"/>
      <c r="CU8" s="681"/>
      <c r="CV8" s="681"/>
      <c r="CW8" s="681"/>
      <c r="CX8" s="681"/>
      <c r="CY8" s="682"/>
      <c r="CZ8" s="713">
        <v>18.3</v>
      </c>
      <c r="DA8" s="713"/>
      <c r="DB8" s="713"/>
      <c r="DC8" s="713"/>
      <c r="DD8" s="686">
        <v>8796</v>
      </c>
      <c r="DE8" s="681"/>
      <c r="DF8" s="681"/>
      <c r="DG8" s="681"/>
      <c r="DH8" s="681"/>
      <c r="DI8" s="681"/>
      <c r="DJ8" s="681"/>
      <c r="DK8" s="681"/>
      <c r="DL8" s="681"/>
      <c r="DM8" s="681"/>
      <c r="DN8" s="681"/>
      <c r="DO8" s="681"/>
      <c r="DP8" s="682"/>
      <c r="DQ8" s="686">
        <v>2925013</v>
      </c>
      <c r="DR8" s="681"/>
      <c r="DS8" s="681"/>
      <c r="DT8" s="681"/>
      <c r="DU8" s="681"/>
      <c r="DV8" s="681"/>
      <c r="DW8" s="681"/>
      <c r="DX8" s="681"/>
      <c r="DY8" s="681"/>
      <c r="DZ8" s="681"/>
      <c r="EA8" s="681"/>
      <c r="EB8" s="681"/>
      <c r="EC8" s="727"/>
    </row>
    <row r="9" spans="2:143" ht="11.25" customHeight="1" x14ac:dyDescent="0.15">
      <c r="B9" s="677" t="s">
        <v>242</v>
      </c>
      <c r="C9" s="678"/>
      <c r="D9" s="678"/>
      <c r="E9" s="678"/>
      <c r="F9" s="678"/>
      <c r="G9" s="678"/>
      <c r="H9" s="678"/>
      <c r="I9" s="678"/>
      <c r="J9" s="678"/>
      <c r="K9" s="678"/>
      <c r="L9" s="678"/>
      <c r="M9" s="678"/>
      <c r="N9" s="678"/>
      <c r="O9" s="678"/>
      <c r="P9" s="678"/>
      <c r="Q9" s="679"/>
      <c r="R9" s="680">
        <v>5337</v>
      </c>
      <c r="S9" s="681"/>
      <c r="T9" s="681"/>
      <c r="U9" s="681"/>
      <c r="V9" s="681"/>
      <c r="W9" s="681"/>
      <c r="X9" s="681"/>
      <c r="Y9" s="682"/>
      <c r="Z9" s="713">
        <v>0</v>
      </c>
      <c r="AA9" s="713"/>
      <c r="AB9" s="713"/>
      <c r="AC9" s="713"/>
      <c r="AD9" s="714">
        <v>5337</v>
      </c>
      <c r="AE9" s="714"/>
      <c r="AF9" s="714"/>
      <c r="AG9" s="714"/>
      <c r="AH9" s="714"/>
      <c r="AI9" s="714"/>
      <c r="AJ9" s="714"/>
      <c r="AK9" s="714"/>
      <c r="AL9" s="683">
        <v>0</v>
      </c>
      <c r="AM9" s="684"/>
      <c r="AN9" s="684"/>
      <c r="AO9" s="715"/>
      <c r="AP9" s="677" t="s">
        <v>243</v>
      </c>
      <c r="AQ9" s="678"/>
      <c r="AR9" s="678"/>
      <c r="AS9" s="678"/>
      <c r="AT9" s="678"/>
      <c r="AU9" s="678"/>
      <c r="AV9" s="678"/>
      <c r="AW9" s="678"/>
      <c r="AX9" s="678"/>
      <c r="AY9" s="678"/>
      <c r="AZ9" s="678"/>
      <c r="BA9" s="678"/>
      <c r="BB9" s="678"/>
      <c r="BC9" s="678"/>
      <c r="BD9" s="678"/>
      <c r="BE9" s="678"/>
      <c r="BF9" s="679"/>
      <c r="BG9" s="680">
        <v>734466</v>
      </c>
      <c r="BH9" s="681"/>
      <c r="BI9" s="681"/>
      <c r="BJ9" s="681"/>
      <c r="BK9" s="681"/>
      <c r="BL9" s="681"/>
      <c r="BM9" s="681"/>
      <c r="BN9" s="682"/>
      <c r="BO9" s="713">
        <v>27.4</v>
      </c>
      <c r="BP9" s="713"/>
      <c r="BQ9" s="713"/>
      <c r="BR9" s="713"/>
      <c r="BS9" s="686" t="s">
        <v>177</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2799580</v>
      </c>
      <c r="CS9" s="681"/>
      <c r="CT9" s="681"/>
      <c r="CU9" s="681"/>
      <c r="CV9" s="681"/>
      <c r="CW9" s="681"/>
      <c r="CX9" s="681"/>
      <c r="CY9" s="682"/>
      <c r="CZ9" s="713">
        <v>10.9</v>
      </c>
      <c r="DA9" s="713"/>
      <c r="DB9" s="713"/>
      <c r="DC9" s="713"/>
      <c r="DD9" s="686">
        <v>14462</v>
      </c>
      <c r="DE9" s="681"/>
      <c r="DF9" s="681"/>
      <c r="DG9" s="681"/>
      <c r="DH9" s="681"/>
      <c r="DI9" s="681"/>
      <c r="DJ9" s="681"/>
      <c r="DK9" s="681"/>
      <c r="DL9" s="681"/>
      <c r="DM9" s="681"/>
      <c r="DN9" s="681"/>
      <c r="DO9" s="681"/>
      <c r="DP9" s="682"/>
      <c r="DQ9" s="686">
        <v>2435863</v>
      </c>
      <c r="DR9" s="681"/>
      <c r="DS9" s="681"/>
      <c r="DT9" s="681"/>
      <c r="DU9" s="681"/>
      <c r="DV9" s="681"/>
      <c r="DW9" s="681"/>
      <c r="DX9" s="681"/>
      <c r="DY9" s="681"/>
      <c r="DZ9" s="681"/>
      <c r="EA9" s="681"/>
      <c r="EB9" s="681"/>
      <c r="EC9" s="727"/>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177</v>
      </c>
      <c r="S10" s="681"/>
      <c r="T10" s="681"/>
      <c r="U10" s="681"/>
      <c r="V10" s="681"/>
      <c r="W10" s="681"/>
      <c r="X10" s="681"/>
      <c r="Y10" s="682"/>
      <c r="Z10" s="713" t="s">
        <v>177</v>
      </c>
      <c r="AA10" s="713"/>
      <c r="AB10" s="713"/>
      <c r="AC10" s="713"/>
      <c r="AD10" s="714" t="s">
        <v>177</v>
      </c>
      <c r="AE10" s="714"/>
      <c r="AF10" s="714"/>
      <c r="AG10" s="714"/>
      <c r="AH10" s="714"/>
      <c r="AI10" s="714"/>
      <c r="AJ10" s="714"/>
      <c r="AK10" s="714"/>
      <c r="AL10" s="683" t="s">
        <v>177</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65082</v>
      </c>
      <c r="BH10" s="681"/>
      <c r="BI10" s="681"/>
      <c r="BJ10" s="681"/>
      <c r="BK10" s="681"/>
      <c r="BL10" s="681"/>
      <c r="BM10" s="681"/>
      <c r="BN10" s="682"/>
      <c r="BO10" s="713">
        <v>2.4</v>
      </c>
      <c r="BP10" s="713"/>
      <c r="BQ10" s="713"/>
      <c r="BR10" s="713"/>
      <c r="BS10" s="686" t="s">
        <v>177</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v>75339</v>
      </c>
      <c r="CS10" s="681"/>
      <c r="CT10" s="681"/>
      <c r="CU10" s="681"/>
      <c r="CV10" s="681"/>
      <c r="CW10" s="681"/>
      <c r="CX10" s="681"/>
      <c r="CY10" s="682"/>
      <c r="CZ10" s="713">
        <v>0.3</v>
      </c>
      <c r="DA10" s="713"/>
      <c r="DB10" s="713"/>
      <c r="DC10" s="713"/>
      <c r="DD10" s="686" t="s">
        <v>177</v>
      </c>
      <c r="DE10" s="681"/>
      <c r="DF10" s="681"/>
      <c r="DG10" s="681"/>
      <c r="DH10" s="681"/>
      <c r="DI10" s="681"/>
      <c r="DJ10" s="681"/>
      <c r="DK10" s="681"/>
      <c r="DL10" s="681"/>
      <c r="DM10" s="681"/>
      <c r="DN10" s="681"/>
      <c r="DO10" s="681"/>
      <c r="DP10" s="682"/>
      <c r="DQ10" s="686">
        <v>26011</v>
      </c>
      <c r="DR10" s="681"/>
      <c r="DS10" s="681"/>
      <c r="DT10" s="681"/>
      <c r="DU10" s="681"/>
      <c r="DV10" s="681"/>
      <c r="DW10" s="681"/>
      <c r="DX10" s="681"/>
      <c r="DY10" s="681"/>
      <c r="DZ10" s="681"/>
      <c r="EA10" s="681"/>
      <c r="EB10" s="681"/>
      <c r="EC10" s="727"/>
    </row>
    <row r="11" spans="2:143" ht="11.25" customHeight="1" x14ac:dyDescent="0.15">
      <c r="B11" s="677" t="s">
        <v>248</v>
      </c>
      <c r="C11" s="678"/>
      <c r="D11" s="678"/>
      <c r="E11" s="678"/>
      <c r="F11" s="678"/>
      <c r="G11" s="678"/>
      <c r="H11" s="678"/>
      <c r="I11" s="678"/>
      <c r="J11" s="678"/>
      <c r="K11" s="678"/>
      <c r="L11" s="678"/>
      <c r="M11" s="678"/>
      <c r="N11" s="678"/>
      <c r="O11" s="678"/>
      <c r="P11" s="678"/>
      <c r="Q11" s="679"/>
      <c r="R11" s="680">
        <v>601512</v>
      </c>
      <c r="S11" s="681"/>
      <c r="T11" s="681"/>
      <c r="U11" s="681"/>
      <c r="V11" s="681"/>
      <c r="W11" s="681"/>
      <c r="X11" s="681"/>
      <c r="Y11" s="682"/>
      <c r="Z11" s="683">
        <v>2.2999999999999998</v>
      </c>
      <c r="AA11" s="684"/>
      <c r="AB11" s="684"/>
      <c r="AC11" s="685"/>
      <c r="AD11" s="686">
        <v>601512</v>
      </c>
      <c r="AE11" s="681"/>
      <c r="AF11" s="681"/>
      <c r="AG11" s="681"/>
      <c r="AH11" s="681"/>
      <c r="AI11" s="681"/>
      <c r="AJ11" s="681"/>
      <c r="AK11" s="682"/>
      <c r="AL11" s="683">
        <v>5.2</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47173</v>
      </c>
      <c r="BH11" s="681"/>
      <c r="BI11" s="681"/>
      <c r="BJ11" s="681"/>
      <c r="BK11" s="681"/>
      <c r="BL11" s="681"/>
      <c r="BM11" s="681"/>
      <c r="BN11" s="682"/>
      <c r="BO11" s="713">
        <v>1.8</v>
      </c>
      <c r="BP11" s="713"/>
      <c r="BQ11" s="713"/>
      <c r="BR11" s="713"/>
      <c r="BS11" s="686" t="s">
        <v>177</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1211345</v>
      </c>
      <c r="CS11" s="681"/>
      <c r="CT11" s="681"/>
      <c r="CU11" s="681"/>
      <c r="CV11" s="681"/>
      <c r="CW11" s="681"/>
      <c r="CX11" s="681"/>
      <c r="CY11" s="682"/>
      <c r="CZ11" s="713">
        <v>4.7</v>
      </c>
      <c r="DA11" s="713"/>
      <c r="DB11" s="713"/>
      <c r="DC11" s="713"/>
      <c r="DD11" s="686">
        <v>312159</v>
      </c>
      <c r="DE11" s="681"/>
      <c r="DF11" s="681"/>
      <c r="DG11" s="681"/>
      <c r="DH11" s="681"/>
      <c r="DI11" s="681"/>
      <c r="DJ11" s="681"/>
      <c r="DK11" s="681"/>
      <c r="DL11" s="681"/>
      <c r="DM11" s="681"/>
      <c r="DN11" s="681"/>
      <c r="DO11" s="681"/>
      <c r="DP11" s="682"/>
      <c r="DQ11" s="686">
        <v>634674</v>
      </c>
      <c r="DR11" s="681"/>
      <c r="DS11" s="681"/>
      <c r="DT11" s="681"/>
      <c r="DU11" s="681"/>
      <c r="DV11" s="681"/>
      <c r="DW11" s="681"/>
      <c r="DX11" s="681"/>
      <c r="DY11" s="681"/>
      <c r="DZ11" s="681"/>
      <c r="EA11" s="681"/>
      <c r="EB11" s="681"/>
      <c r="EC11" s="727"/>
    </row>
    <row r="12" spans="2:143" ht="11.25" customHeight="1" x14ac:dyDescent="0.15">
      <c r="B12" s="677" t="s">
        <v>251</v>
      </c>
      <c r="C12" s="678"/>
      <c r="D12" s="678"/>
      <c r="E12" s="678"/>
      <c r="F12" s="678"/>
      <c r="G12" s="678"/>
      <c r="H12" s="678"/>
      <c r="I12" s="678"/>
      <c r="J12" s="678"/>
      <c r="K12" s="678"/>
      <c r="L12" s="678"/>
      <c r="M12" s="678"/>
      <c r="N12" s="678"/>
      <c r="O12" s="678"/>
      <c r="P12" s="678"/>
      <c r="Q12" s="679"/>
      <c r="R12" s="680" t="s">
        <v>177</v>
      </c>
      <c r="S12" s="681"/>
      <c r="T12" s="681"/>
      <c r="U12" s="681"/>
      <c r="V12" s="681"/>
      <c r="W12" s="681"/>
      <c r="X12" s="681"/>
      <c r="Y12" s="682"/>
      <c r="Z12" s="713" t="s">
        <v>177</v>
      </c>
      <c r="AA12" s="713"/>
      <c r="AB12" s="713"/>
      <c r="AC12" s="713"/>
      <c r="AD12" s="714" t="s">
        <v>177</v>
      </c>
      <c r="AE12" s="714"/>
      <c r="AF12" s="714"/>
      <c r="AG12" s="714"/>
      <c r="AH12" s="714"/>
      <c r="AI12" s="714"/>
      <c r="AJ12" s="714"/>
      <c r="AK12" s="714"/>
      <c r="AL12" s="683" t="s">
        <v>177</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1449626</v>
      </c>
      <c r="BH12" s="681"/>
      <c r="BI12" s="681"/>
      <c r="BJ12" s="681"/>
      <c r="BK12" s="681"/>
      <c r="BL12" s="681"/>
      <c r="BM12" s="681"/>
      <c r="BN12" s="682"/>
      <c r="BO12" s="713">
        <v>54.1</v>
      </c>
      <c r="BP12" s="713"/>
      <c r="BQ12" s="713"/>
      <c r="BR12" s="713"/>
      <c r="BS12" s="686" t="s">
        <v>177</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1226907</v>
      </c>
      <c r="CS12" s="681"/>
      <c r="CT12" s="681"/>
      <c r="CU12" s="681"/>
      <c r="CV12" s="681"/>
      <c r="CW12" s="681"/>
      <c r="CX12" s="681"/>
      <c r="CY12" s="682"/>
      <c r="CZ12" s="713">
        <v>4.8</v>
      </c>
      <c r="DA12" s="713"/>
      <c r="DB12" s="713"/>
      <c r="DC12" s="713"/>
      <c r="DD12" s="686">
        <v>37374</v>
      </c>
      <c r="DE12" s="681"/>
      <c r="DF12" s="681"/>
      <c r="DG12" s="681"/>
      <c r="DH12" s="681"/>
      <c r="DI12" s="681"/>
      <c r="DJ12" s="681"/>
      <c r="DK12" s="681"/>
      <c r="DL12" s="681"/>
      <c r="DM12" s="681"/>
      <c r="DN12" s="681"/>
      <c r="DO12" s="681"/>
      <c r="DP12" s="682"/>
      <c r="DQ12" s="686">
        <v>774245</v>
      </c>
      <c r="DR12" s="681"/>
      <c r="DS12" s="681"/>
      <c r="DT12" s="681"/>
      <c r="DU12" s="681"/>
      <c r="DV12" s="681"/>
      <c r="DW12" s="681"/>
      <c r="DX12" s="681"/>
      <c r="DY12" s="681"/>
      <c r="DZ12" s="681"/>
      <c r="EA12" s="681"/>
      <c r="EB12" s="681"/>
      <c r="EC12" s="727"/>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177</v>
      </c>
      <c r="S13" s="681"/>
      <c r="T13" s="681"/>
      <c r="U13" s="681"/>
      <c r="V13" s="681"/>
      <c r="W13" s="681"/>
      <c r="X13" s="681"/>
      <c r="Y13" s="682"/>
      <c r="Z13" s="713" t="s">
        <v>177</v>
      </c>
      <c r="AA13" s="713"/>
      <c r="AB13" s="713"/>
      <c r="AC13" s="713"/>
      <c r="AD13" s="714" t="s">
        <v>255</v>
      </c>
      <c r="AE13" s="714"/>
      <c r="AF13" s="714"/>
      <c r="AG13" s="714"/>
      <c r="AH13" s="714"/>
      <c r="AI13" s="714"/>
      <c r="AJ13" s="714"/>
      <c r="AK13" s="714"/>
      <c r="AL13" s="683" t="s">
        <v>177</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1284691</v>
      </c>
      <c r="BH13" s="681"/>
      <c r="BI13" s="681"/>
      <c r="BJ13" s="681"/>
      <c r="BK13" s="681"/>
      <c r="BL13" s="681"/>
      <c r="BM13" s="681"/>
      <c r="BN13" s="682"/>
      <c r="BO13" s="713">
        <v>47.9</v>
      </c>
      <c r="BP13" s="713"/>
      <c r="BQ13" s="713"/>
      <c r="BR13" s="713"/>
      <c r="BS13" s="686" t="s">
        <v>177</v>
      </c>
      <c r="BT13" s="681"/>
      <c r="BU13" s="681"/>
      <c r="BV13" s="681"/>
      <c r="BW13" s="681"/>
      <c r="BX13" s="681"/>
      <c r="BY13" s="681"/>
      <c r="BZ13" s="681"/>
      <c r="CA13" s="681"/>
      <c r="CB13" s="727"/>
      <c r="CD13" s="719" t="s">
        <v>257</v>
      </c>
      <c r="CE13" s="720"/>
      <c r="CF13" s="720"/>
      <c r="CG13" s="720"/>
      <c r="CH13" s="720"/>
      <c r="CI13" s="720"/>
      <c r="CJ13" s="720"/>
      <c r="CK13" s="720"/>
      <c r="CL13" s="720"/>
      <c r="CM13" s="720"/>
      <c r="CN13" s="720"/>
      <c r="CO13" s="720"/>
      <c r="CP13" s="720"/>
      <c r="CQ13" s="721"/>
      <c r="CR13" s="680">
        <v>2044621</v>
      </c>
      <c r="CS13" s="681"/>
      <c r="CT13" s="681"/>
      <c r="CU13" s="681"/>
      <c r="CV13" s="681"/>
      <c r="CW13" s="681"/>
      <c r="CX13" s="681"/>
      <c r="CY13" s="682"/>
      <c r="CZ13" s="713">
        <v>8</v>
      </c>
      <c r="DA13" s="713"/>
      <c r="DB13" s="713"/>
      <c r="DC13" s="713"/>
      <c r="DD13" s="686">
        <v>889068</v>
      </c>
      <c r="DE13" s="681"/>
      <c r="DF13" s="681"/>
      <c r="DG13" s="681"/>
      <c r="DH13" s="681"/>
      <c r="DI13" s="681"/>
      <c r="DJ13" s="681"/>
      <c r="DK13" s="681"/>
      <c r="DL13" s="681"/>
      <c r="DM13" s="681"/>
      <c r="DN13" s="681"/>
      <c r="DO13" s="681"/>
      <c r="DP13" s="682"/>
      <c r="DQ13" s="686">
        <v>1061233</v>
      </c>
      <c r="DR13" s="681"/>
      <c r="DS13" s="681"/>
      <c r="DT13" s="681"/>
      <c r="DU13" s="681"/>
      <c r="DV13" s="681"/>
      <c r="DW13" s="681"/>
      <c r="DX13" s="681"/>
      <c r="DY13" s="681"/>
      <c r="DZ13" s="681"/>
      <c r="EA13" s="681"/>
      <c r="EB13" s="681"/>
      <c r="EC13" s="727"/>
    </row>
    <row r="14" spans="2:143" ht="11.25" customHeight="1" x14ac:dyDescent="0.15">
      <c r="B14" s="677" t="s">
        <v>258</v>
      </c>
      <c r="C14" s="678"/>
      <c r="D14" s="678"/>
      <c r="E14" s="678"/>
      <c r="F14" s="678"/>
      <c r="G14" s="678"/>
      <c r="H14" s="678"/>
      <c r="I14" s="678"/>
      <c r="J14" s="678"/>
      <c r="K14" s="678"/>
      <c r="L14" s="678"/>
      <c r="M14" s="678"/>
      <c r="N14" s="678"/>
      <c r="O14" s="678"/>
      <c r="P14" s="678"/>
      <c r="Q14" s="679"/>
      <c r="R14" s="680" t="s">
        <v>177</v>
      </c>
      <c r="S14" s="681"/>
      <c r="T14" s="681"/>
      <c r="U14" s="681"/>
      <c r="V14" s="681"/>
      <c r="W14" s="681"/>
      <c r="X14" s="681"/>
      <c r="Y14" s="682"/>
      <c r="Z14" s="713" t="s">
        <v>177</v>
      </c>
      <c r="AA14" s="713"/>
      <c r="AB14" s="713"/>
      <c r="AC14" s="713"/>
      <c r="AD14" s="714" t="s">
        <v>177</v>
      </c>
      <c r="AE14" s="714"/>
      <c r="AF14" s="714"/>
      <c r="AG14" s="714"/>
      <c r="AH14" s="714"/>
      <c r="AI14" s="714"/>
      <c r="AJ14" s="714"/>
      <c r="AK14" s="714"/>
      <c r="AL14" s="683" t="s">
        <v>177</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96653</v>
      </c>
      <c r="BH14" s="681"/>
      <c r="BI14" s="681"/>
      <c r="BJ14" s="681"/>
      <c r="BK14" s="681"/>
      <c r="BL14" s="681"/>
      <c r="BM14" s="681"/>
      <c r="BN14" s="682"/>
      <c r="BO14" s="713">
        <v>3.6</v>
      </c>
      <c r="BP14" s="713"/>
      <c r="BQ14" s="713"/>
      <c r="BR14" s="713"/>
      <c r="BS14" s="686" t="s">
        <v>177</v>
      </c>
      <c r="BT14" s="681"/>
      <c r="BU14" s="681"/>
      <c r="BV14" s="681"/>
      <c r="BW14" s="681"/>
      <c r="BX14" s="681"/>
      <c r="BY14" s="681"/>
      <c r="BZ14" s="681"/>
      <c r="CA14" s="681"/>
      <c r="CB14" s="727"/>
      <c r="CD14" s="719" t="s">
        <v>260</v>
      </c>
      <c r="CE14" s="720"/>
      <c r="CF14" s="720"/>
      <c r="CG14" s="720"/>
      <c r="CH14" s="720"/>
      <c r="CI14" s="720"/>
      <c r="CJ14" s="720"/>
      <c r="CK14" s="720"/>
      <c r="CL14" s="720"/>
      <c r="CM14" s="720"/>
      <c r="CN14" s="720"/>
      <c r="CO14" s="720"/>
      <c r="CP14" s="720"/>
      <c r="CQ14" s="721"/>
      <c r="CR14" s="680">
        <v>1015912</v>
      </c>
      <c r="CS14" s="681"/>
      <c r="CT14" s="681"/>
      <c r="CU14" s="681"/>
      <c r="CV14" s="681"/>
      <c r="CW14" s="681"/>
      <c r="CX14" s="681"/>
      <c r="CY14" s="682"/>
      <c r="CZ14" s="713">
        <v>4</v>
      </c>
      <c r="DA14" s="713"/>
      <c r="DB14" s="713"/>
      <c r="DC14" s="713"/>
      <c r="DD14" s="686">
        <v>39090</v>
      </c>
      <c r="DE14" s="681"/>
      <c r="DF14" s="681"/>
      <c r="DG14" s="681"/>
      <c r="DH14" s="681"/>
      <c r="DI14" s="681"/>
      <c r="DJ14" s="681"/>
      <c r="DK14" s="681"/>
      <c r="DL14" s="681"/>
      <c r="DM14" s="681"/>
      <c r="DN14" s="681"/>
      <c r="DO14" s="681"/>
      <c r="DP14" s="682"/>
      <c r="DQ14" s="686">
        <v>672458</v>
      </c>
      <c r="DR14" s="681"/>
      <c r="DS14" s="681"/>
      <c r="DT14" s="681"/>
      <c r="DU14" s="681"/>
      <c r="DV14" s="681"/>
      <c r="DW14" s="681"/>
      <c r="DX14" s="681"/>
      <c r="DY14" s="681"/>
      <c r="DZ14" s="681"/>
      <c r="EA14" s="681"/>
      <c r="EB14" s="681"/>
      <c r="EC14" s="727"/>
    </row>
    <row r="15" spans="2:143" ht="11.25" customHeight="1" x14ac:dyDescent="0.15">
      <c r="B15" s="677" t="s">
        <v>261</v>
      </c>
      <c r="C15" s="678"/>
      <c r="D15" s="678"/>
      <c r="E15" s="678"/>
      <c r="F15" s="678"/>
      <c r="G15" s="678"/>
      <c r="H15" s="678"/>
      <c r="I15" s="678"/>
      <c r="J15" s="678"/>
      <c r="K15" s="678"/>
      <c r="L15" s="678"/>
      <c r="M15" s="678"/>
      <c r="N15" s="678"/>
      <c r="O15" s="678"/>
      <c r="P15" s="678"/>
      <c r="Q15" s="679"/>
      <c r="R15" s="680" t="s">
        <v>177</v>
      </c>
      <c r="S15" s="681"/>
      <c r="T15" s="681"/>
      <c r="U15" s="681"/>
      <c r="V15" s="681"/>
      <c r="W15" s="681"/>
      <c r="X15" s="681"/>
      <c r="Y15" s="682"/>
      <c r="Z15" s="713" t="s">
        <v>177</v>
      </c>
      <c r="AA15" s="713"/>
      <c r="AB15" s="713"/>
      <c r="AC15" s="713"/>
      <c r="AD15" s="714" t="s">
        <v>177</v>
      </c>
      <c r="AE15" s="714"/>
      <c r="AF15" s="714"/>
      <c r="AG15" s="714"/>
      <c r="AH15" s="714"/>
      <c r="AI15" s="714"/>
      <c r="AJ15" s="714"/>
      <c r="AK15" s="714"/>
      <c r="AL15" s="683" t="s">
        <v>177</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159085</v>
      </c>
      <c r="BH15" s="681"/>
      <c r="BI15" s="681"/>
      <c r="BJ15" s="681"/>
      <c r="BK15" s="681"/>
      <c r="BL15" s="681"/>
      <c r="BM15" s="681"/>
      <c r="BN15" s="682"/>
      <c r="BO15" s="713">
        <v>5.9</v>
      </c>
      <c r="BP15" s="713"/>
      <c r="BQ15" s="713"/>
      <c r="BR15" s="713"/>
      <c r="BS15" s="686" t="s">
        <v>177</v>
      </c>
      <c r="BT15" s="681"/>
      <c r="BU15" s="681"/>
      <c r="BV15" s="681"/>
      <c r="BW15" s="681"/>
      <c r="BX15" s="681"/>
      <c r="BY15" s="681"/>
      <c r="BZ15" s="681"/>
      <c r="CA15" s="681"/>
      <c r="CB15" s="727"/>
      <c r="CD15" s="719" t="s">
        <v>263</v>
      </c>
      <c r="CE15" s="720"/>
      <c r="CF15" s="720"/>
      <c r="CG15" s="720"/>
      <c r="CH15" s="720"/>
      <c r="CI15" s="720"/>
      <c r="CJ15" s="720"/>
      <c r="CK15" s="720"/>
      <c r="CL15" s="720"/>
      <c r="CM15" s="720"/>
      <c r="CN15" s="720"/>
      <c r="CO15" s="720"/>
      <c r="CP15" s="720"/>
      <c r="CQ15" s="721"/>
      <c r="CR15" s="680">
        <v>1597873</v>
      </c>
      <c r="CS15" s="681"/>
      <c r="CT15" s="681"/>
      <c r="CU15" s="681"/>
      <c r="CV15" s="681"/>
      <c r="CW15" s="681"/>
      <c r="CX15" s="681"/>
      <c r="CY15" s="682"/>
      <c r="CZ15" s="713">
        <v>6.2</v>
      </c>
      <c r="DA15" s="713"/>
      <c r="DB15" s="713"/>
      <c r="DC15" s="713"/>
      <c r="DD15" s="686">
        <v>174056</v>
      </c>
      <c r="DE15" s="681"/>
      <c r="DF15" s="681"/>
      <c r="DG15" s="681"/>
      <c r="DH15" s="681"/>
      <c r="DI15" s="681"/>
      <c r="DJ15" s="681"/>
      <c r="DK15" s="681"/>
      <c r="DL15" s="681"/>
      <c r="DM15" s="681"/>
      <c r="DN15" s="681"/>
      <c r="DO15" s="681"/>
      <c r="DP15" s="682"/>
      <c r="DQ15" s="686">
        <v>1229763</v>
      </c>
      <c r="DR15" s="681"/>
      <c r="DS15" s="681"/>
      <c r="DT15" s="681"/>
      <c r="DU15" s="681"/>
      <c r="DV15" s="681"/>
      <c r="DW15" s="681"/>
      <c r="DX15" s="681"/>
      <c r="DY15" s="681"/>
      <c r="DZ15" s="681"/>
      <c r="EA15" s="681"/>
      <c r="EB15" s="681"/>
      <c r="EC15" s="727"/>
    </row>
    <row r="16" spans="2:143" ht="11.25" customHeight="1" x14ac:dyDescent="0.15">
      <c r="B16" s="677" t="s">
        <v>264</v>
      </c>
      <c r="C16" s="678"/>
      <c r="D16" s="678"/>
      <c r="E16" s="678"/>
      <c r="F16" s="678"/>
      <c r="G16" s="678"/>
      <c r="H16" s="678"/>
      <c r="I16" s="678"/>
      <c r="J16" s="678"/>
      <c r="K16" s="678"/>
      <c r="L16" s="678"/>
      <c r="M16" s="678"/>
      <c r="N16" s="678"/>
      <c r="O16" s="678"/>
      <c r="P16" s="678"/>
      <c r="Q16" s="679"/>
      <c r="R16" s="680">
        <v>11840</v>
      </c>
      <c r="S16" s="681"/>
      <c r="T16" s="681"/>
      <c r="U16" s="681"/>
      <c r="V16" s="681"/>
      <c r="W16" s="681"/>
      <c r="X16" s="681"/>
      <c r="Y16" s="682"/>
      <c r="Z16" s="713">
        <v>0</v>
      </c>
      <c r="AA16" s="713"/>
      <c r="AB16" s="713"/>
      <c r="AC16" s="713"/>
      <c r="AD16" s="714">
        <v>11840</v>
      </c>
      <c r="AE16" s="714"/>
      <c r="AF16" s="714"/>
      <c r="AG16" s="714"/>
      <c r="AH16" s="714"/>
      <c r="AI16" s="714"/>
      <c r="AJ16" s="714"/>
      <c r="AK16" s="714"/>
      <c r="AL16" s="683">
        <v>0.1</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255</v>
      </c>
      <c r="BH16" s="681"/>
      <c r="BI16" s="681"/>
      <c r="BJ16" s="681"/>
      <c r="BK16" s="681"/>
      <c r="BL16" s="681"/>
      <c r="BM16" s="681"/>
      <c r="BN16" s="682"/>
      <c r="BO16" s="713" t="s">
        <v>177</v>
      </c>
      <c r="BP16" s="713"/>
      <c r="BQ16" s="713"/>
      <c r="BR16" s="713"/>
      <c r="BS16" s="686" t="s">
        <v>177</v>
      </c>
      <c r="BT16" s="681"/>
      <c r="BU16" s="681"/>
      <c r="BV16" s="681"/>
      <c r="BW16" s="681"/>
      <c r="BX16" s="681"/>
      <c r="BY16" s="681"/>
      <c r="BZ16" s="681"/>
      <c r="CA16" s="681"/>
      <c r="CB16" s="727"/>
      <c r="CD16" s="719" t="s">
        <v>266</v>
      </c>
      <c r="CE16" s="720"/>
      <c r="CF16" s="720"/>
      <c r="CG16" s="720"/>
      <c r="CH16" s="720"/>
      <c r="CI16" s="720"/>
      <c r="CJ16" s="720"/>
      <c r="CK16" s="720"/>
      <c r="CL16" s="720"/>
      <c r="CM16" s="720"/>
      <c r="CN16" s="720"/>
      <c r="CO16" s="720"/>
      <c r="CP16" s="720"/>
      <c r="CQ16" s="721"/>
      <c r="CR16" s="680">
        <v>7593</v>
      </c>
      <c r="CS16" s="681"/>
      <c r="CT16" s="681"/>
      <c r="CU16" s="681"/>
      <c r="CV16" s="681"/>
      <c r="CW16" s="681"/>
      <c r="CX16" s="681"/>
      <c r="CY16" s="682"/>
      <c r="CZ16" s="713">
        <v>0</v>
      </c>
      <c r="DA16" s="713"/>
      <c r="DB16" s="713"/>
      <c r="DC16" s="713"/>
      <c r="DD16" s="686" t="s">
        <v>177</v>
      </c>
      <c r="DE16" s="681"/>
      <c r="DF16" s="681"/>
      <c r="DG16" s="681"/>
      <c r="DH16" s="681"/>
      <c r="DI16" s="681"/>
      <c r="DJ16" s="681"/>
      <c r="DK16" s="681"/>
      <c r="DL16" s="681"/>
      <c r="DM16" s="681"/>
      <c r="DN16" s="681"/>
      <c r="DO16" s="681"/>
      <c r="DP16" s="682"/>
      <c r="DQ16" s="686" t="s">
        <v>177</v>
      </c>
      <c r="DR16" s="681"/>
      <c r="DS16" s="681"/>
      <c r="DT16" s="681"/>
      <c r="DU16" s="681"/>
      <c r="DV16" s="681"/>
      <c r="DW16" s="681"/>
      <c r="DX16" s="681"/>
      <c r="DY16" s="681"/>
      <c r="DZ16" s="681"/>
      <c r="EA16" s="681"/>
      <c r="EB16" s="681"/>
      <c r="EC16" s="727"/>
    </row>
    <row r="17" spans="2:133" ht="11.25" customHeight="1" x14ac:dyDescent="0.15">
      <c r="B17" s="677" t="s">
        <v>267</v>
      </c>
      <c r="C17" s="678"/>
      <c r="D17" s="678"/>
      <c r="E17" s="678"/>
      <c r="F17" s="678"/>
      <c r="G17" s="678"/>
      <c r="H17" s="678"/>
      <c r="I17" s="678"/>
      <c r="J17" s="678"/>
      <c r="K17" s="678"/>
      <c r="L17" s="678"/>
      <c r="M17" s="678"/>
      <c r="N17" s="678"/>
      <c r="O17" s="678"/>
      <c r="P17" s="678"/>
      <c r="Q17" s="679"/>
      <c r="R17" s="680">
        <v>8281</v>
      </c>
      <c r="S17" s="681"/>
      <c r="T17" s="681"/>
      <c r="U17" s="681"/>
      <c r="V17" s="681"/>
      <c r="W17" s="681"/>
      <c r="X17" s="681"/>
      <c r="Y17" s="682"/>
      <c r="Z17" s="713">
        <v>0</v>
      </c>
      <c r="AA17" s="713"/>
      <c r="AB17" s="713"/>
      <c r="AC17" s="713"/>
      <c r="AD17" s="714">
        <v>8281</v>
      </c>
      <c r="AE17" s="714"/>
      <c r="AF17" s="714"/>
      <c r="AG17" s="714"/>
      <c r="AH17" s="714"/>
      <c r="AI17" s="714"/>
      <c r="AJ17" s="714"/>
      <c r="AK17" s="714"/>
      <c r="AL17" s="683">
        <v>0.1</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177</v>
      </c>
      <c r="BH17" s="681"/>
      <c r="BI17" s="681"/>
      <c r="BJ17" s="681"/>
      <c r="BK17" s="681"/>
      <c r="BL17" s="681"/>
      <c r="BM17" s="681"/>
      <c r="BN17" s="682"/>
      <c r="BO17" s="713" t="s">
        <v>177</v>
      </c>
      <c r="BP17" s="713"/>
      <c r="BQ17" s="713"/>
      <c r="BR17" s="713"/>
      <c r="BS17" s="686" t="s">
        <v>177</v>
      </c>
      <c r="BT17" s="681"/>
      <c r="BU17" s="681"/>
      <c r="BV17" s="681"/>
      <c r="BW17" s="681"/>
      <c r="BX17" s="681"/>
      <c r="BY17" s="681"/>
      <c r="BZ17" s="681"/>
      <c r="CA17" s="681"/>
      <c r="CB17" s="727"/>
      <c r="CD17" s="719" t="s">
        <v>269</v>
      </c>
      <c r="CE17" s="720"/>
      <c r="CF17" s="720"/>
      <c r="CG17" s="720"/>
      <c r="CH17" s="720"/>
      <c r="CI17" s="720"/>
      <c r="CJ17" s="720"/>
      <c r="CK17" s="720"/>
      <c r="CL17" s="720"/>
      <c r="CM17" s="720"/>
      <c r="CN17" s="720"/>
      <c r="CO17" s="720"/>
      <c r="CP17" s="720"/>
      <c r="CQ17" s="721"/>
      <c r="CR17" s="680">
        <v>2079896</v>
      </c>
      <c r="CS17" s="681"/>
      <c r="CT17" s="681"/>
      <c r="CU17" s="681"/>
      <c r="CV17" s="681"/>
      <c r="CW17" s="681"/>
      <c r="CX17" s="681"/>
      <c r="CY17" s="682"/>
      <c r="CZ17" s="713">
        <v>8.1</v>
      </c>
      <c r="DA17" s="713"/>
      <c r="DB17" s="713"/>
      <c r="DC17" s="713"/>
      <c r="DD17" s="686" t="s">
        <v>177</v>
      </c>
      <c r="DE17" s="681"/>
      <c r="DF17" s="681"/>
      <c r="DG17" s="681"/>
      <c r="DH17" s="681"/>
      <c r="DI17" s="681"/>
      <c r="DJ17" s="681"/>
      <c r="DK17" s="681"/>
      <c r="DL17" s="681"/>
      <c r="DM17" s="681"/>
      <c r="DN17" s="681"/>
      <c r="DO17" s="681"/>
      <c r="DP17" s="682"/>
      <c r="DQ17" s="686">
        <v>2004927</v>
      </c>
      <c r="DR17" s="681"/>
      <c r="DS17" s="681"/>
      <c r="DT17" s="681"/>
      <c r="DU17" s="681"/>
      <c r="DV17" s="681"/>
      <c r="DW17" s="681"/>
      <c r="DX17" s="681"/>
      <c r="DY17" s="681"/>
      <c r="DZ17" s="681"/>
      <c r="EA17" s="681"/>
      <c r="EB17" s="681"/>
      <c r="EC17" s="727"/>
    </row>
    <row r="18" spans="2:133" ht="11.25" customHeight="1" x14ac:dyDescent="0.15">
      <c r="B18" s="677" t="s">
        <v>270</v>
      </c>
      <c r="C18" s="678"/>
      <c r="D18" s="678"/>
      <c r="E18" s="678"/>
      <c r="F18" s="678"/>
      <c r="G18" s="678"/>
      <c r="H18" s="678"/>
      <c r="I18" s="678"/>
      <c r="J18" s="678"/>
      <c r="K18" s="678"/>
      <c r="L18" s="678"/>
      <c r="M18" s="678"/>
      <c r="N18" s="678"/>
      <c r="O18" s="678"/>
      <c r="P18" s="678"/>
      <c r="Q18" s="679"/>
      <c r="R18" s="680">
        <v>18757</v>
      </c>
      <c r="S18" s="681"/>
      <c r="T18" s="681"/>
      <c r="U18" s="681"/>
      <c r="V18" s="681"/>
      <c r="W18" s="681"/>
      <c r="X18" s="681"/>
      <c r="Y18" s="682"/>
      <c r="Z18" s="713">
        <v>0.1</v>
      </c>
      <c r="AA18" s="713"/>
      <c r="AB18" s="713"/>
      <c r="AC18" s="713"/>
      <c r="AD18" s="714">
        <v>18757</v>
      </c>
      <c r="AE18" s="714"/>
      <c r="AF18" s="714"/>
      <c r="AG18" s="714"/>
      <c r="AH18" s="714"/>
      <c r="AI18" s="714"/>
      <c r="AJ18" s="714"/>
      <c r="AK18" s="714"/>
      <c r="AL18" s="683">
        <v>0.2</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177</v>
      </c>
      <c r="BH18" s="681"/>
      <c r="BI18" s="681"/>
      <c r="BJ18" s="681"/>
      <c r="BK18" s="681"/>
      <c r="BL18" s="681"/>
      <c r="BM18" s="681"/>
      <c r="BN18" s="682"/>
      <c r="BO18" s="713" t="s">
        <v>177</v>
      </c>
      <c r="BP18" s="713"/>
      <c r="BQ18" s="713"/>
      <c r="BR18" s="713"/>
      <c r="BS18" s="686" t="s">
        <v>177</v>
      </c>
      <c r="BT18" s="681"/>
      <c r="BU18" s="681"/>
      <c r="BV18" s="681"/>
      <c r="BW18" s="681"/>
      <c r="BX18" s="681"/>
      <c r="BY18" s="681"/>
      <c r="BZ18" s="681"/>
      <c r="CA18" s="681"/>
      <c r="CB18" s="727"/>
      <c r="CD18" s="719" t="s">
        <v>272</v>
      </c>
      <c r="CE18" s="720"/>
      <c r="CF18" s="720"/>
      <c r="CG18" s="720"/>
      <c r="CH18" s="720"/>
      <c r="CI18" s="720"/>
      <c r="CJ18" s="720"/>
      <c r="CK18" s="720"/>
      <c r="CL18" s="720"/>
      <c r="CM18" s="720"/>
      <c r="CN18" s="720"/>
      <c r="CO18" s="720"/>
      <c r="CP18" s="720"/>
      <c r="CQ18" s="721"/>
      <c r="CR18" s="680" t="s">
        <v>177</v>
      </c>
      <c r="CS18" s="681"/>
      <c r="CT18" s="681"/>
      <c r="CU18" s="681"/>
      <c r="CV18" s="681"/>
      <c r="CW18" s="681"/>
      <c r="CX18" s="681"/>
      <c r="CY18" s="682"/>
      <c r="CZ18" s="713" t="s">
        <v>177</v>
      </c>
      <c r="DA18" s="713"/>
      <c r="DB18" s="713"/>
      <c r="DC18" s="713"/>
      <c r="DD18" s="686" t="s">
        <v>177</v>
      </c>
      <c r="DE18" s="681"/>
      <c r="DF18" s="681"/>
      <c r="DG18" s="681"/>
      <c r="DH18" s="681"/>
      <c r="DI18" s="681"/>
      <c r="DJ18" s="681"/>
      <c r="DK18" s="681"/>
      <c r="DL18" s="681"/>
      <c r="DM18" s="681"/>
      <c r="DN18" s="681"/>
      <c r="DO18" s="681"/>
      <c r="DP18" s="682"/>
      <c r="DQ18" s="686" t="s">
        <v>177</v>
      </c>
      <c r="DR18" s="681"/>
      <c r="DS18" s="681"/>
      <c r="DT18" s="681"/>
      <c r="DU18" s="681"/>
      <c r="DV18" s="681"/>
      <c r="DW18" s="681"/>
      <c r="DX18" s="681"/>
      <c r="DY18" s="681"/>
      <c r="DZ18" s="681"/>
      <c r="EA18" s="681"/>
      <c r="EB18" s="681"/>
      <c r="EC18" s="727"/>
    </row>
    <row r="19" spans="2:133" ht="11.25" customHeight="1" x14ac:dyDescent="0.15">
      <c r="B19" s="677" t="s">
        <v>273</v>
      </c>
      <c r="C19" s="678"/>
      <c r="D19" s="678"/>
      <c r="E19" s="678"/>
      <c r="F19" s="678"/>
      <c r="G19" s="678"/>
      <c r="H19" s="678"/>
      <c r="I19" s="678"/>
      <c r="J19" s="678"/>
      <c r="K19" s="678"/>
      <c r="L19" s="678"/>
      <c r="M19" s="678"/>
      <c r="N19" s="678"/>
      <c r="O19" s="678"/>
      <c r="P19" s="678"/>
      <c r="Q19" s="679"/>
      <c r="R19" s="680">
        <v>10666</v>
      </c>
      <c r="S19" s="681"/>
      <c r="T19" s="681"/>
      <c r="U19" s="681"/>
      <c r="V19" s="681"/>
      <c r="W19" s="681"/>
      <c r="X19" s="681"/>
      <c r="Y19" s="682"/>
      <c r="Z19" s="713">
        <v>0</v>
      </c>
      <c r="AA19" s="713"/>
      <c r="AB19" s="713"/>
      <c r="AC19" s="713"/>
      <c r="AD19" s="714">
        <v>10666</v>
      </c>
      <c r="AE19" s="714"/>
      <c r="AF19" s="714"/>
      <c r="AG19" s="714"/>
      <c r="AH19" s="714"/>
      <c r="AI19" s="714"/>
      <c r="AJ19" s="714"/>
      <c r="AK19" s="714"/>
      <c r="AL19" s="683">
        <v>0.1</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v>88402</v>
      </c>
      <c r="BH19" s="681"/>
      <c r="BI19" s="681"/>
      <c r="BJ19" s="681"/>
      <c r="BK19" s="681"/>
      <c r="BL19" s="681"/>
      <c r="BM19" s="681"/>
      <c r="BN19" s="682"/>
      <c r="BO19" s="713">
        <v>3.3</v>
      </c>
      <c r="BP19" s="713"/>
      <c r="BQ19" s="713"/>
      <c r="BR19" s="713"/>
      <c r="BS19" s="686" t="s">
        <v>177</v>
      </c>
      <c r="BT19" s="681"/>
      <c r="BU19" s="681"/>
      <c r="BV19" s="681"/>
      <c r="BW19" s="681"/>
      <c r="BX19" s="681"/>
      <c r="BY19" s="681"/>
      <c r="BZ19" s="681"/>
      <c r="CA19" s="681"/>
      <c r="CB19" s="727"/>
      <c r="CD19" s="719" t="s">
        <v>275</v>
      </c>
      <c r="CE19" s="720"/>
      <c r="CF19" s="720"/>
      <c r="CG19" s="720"/>
      <c r="CH19" s="720"/>
      <c r="CI19" s="720"/>
      <c r="CJ19" s="720"/>
      <c r="CK19" s="720"/>
      <c r="CL19" s="720"/>
      <c r="CM19" s="720"/>
      <c r="CN19" s="720"/>
      <c r="CO19" s="720"/>
      <c r="CP19" s="720"/>
      <c r="CQ19" s="721"/>
      <c r="CR19" s="680" t="s">
        <v>177</v>
      </c>
      <c r="CS19" s="681"/>
      <c r="CT19" s="681"/>
      <c r="CU19" s="681"/>
      <c r="CV19" s="681"/>
      <c r="CW19" s="681"/>
      <c r="CX19" s="681"/>
      <c r="CY19" s="682"/>
      <c r="CZ19" s="713" t="s">
        <v>177</v>
      </c>
      <c r="DA19" s="713"/>
      <c r="DB19" s="713"/>
      <c r="DC19" s="713"/>
      <c r="DD19" s="686" t="s">
        <v>177</v>
      </c>
      <c r="DE19" s="681"/>
      <c r="DF19" s="681"/>
      <c r="DG19" s="681"/>
      <c r="DH19" s="681"/>
      <c r="DI19" s="681"/>
      <c r="DJ19" s="681"/>
      <c r="DK19" s="681"/>
      <c r="DL19" s="681"/>
      <c r="DM19" s="681"/>
      <c r="DN19" s="681"/>
      <c r="DO19" s="681"/>
      <c r="DP19" s="682"/>
      <c r="DQ19" s="686" t="s">
        <v>177</v>
      </c>
      <c r="DR19" s="681"/>
      <c r="DS19" s="681"/>
      <c r="DT19" s="681"/>
      <c r="DU19" s="681"/>
      <c r="DV19" s="681"/>
      <c r="DW19" s="681"/>
      <c r="DX19" s="681"/>
      <c r="DY19" s="681"/>
      <c r="DZ19" s="681"/>
      <c r="EA19" s="681"/>
      <c r="EB19" s="681"/>
      <c r="EC19" s="727"/>
    </row>
    <row r="20" spans="2:133" ht="11.25" customHeight="1" x14ac:dyDescent="0.15">
      <c r="B20" s="677" t="s">
        <v>276</v>
      </c>
      <c r="C20" s="678"/>
      <c r="D20" s="678"/>
      <c r="E20" s="678"/>
      <c r="F20" s="678"/>
      <c r="G20" s="678"/>
      <c r="H20" s="678"/>
      <c r="I20" s="678"/>
      <c r="J20" s="678"/>
      <c r="K20" s="678"/>
      <c r="L20" s="678"/>
      <c r="M20" s="678"/>
      <c r="N20" s="678"/>
      <c r="O20" s="678"/>
      <c r="P20" s="678"/>
      <c r="Q20" s="679"/>
      <c r="R20" s="680">
        <v>4972</v>
      </c>
      <c r="S20" s="681"/>
      <c r="T20" s="681"/>
      <c r="U20" s="681"/>
      <c r="V20" s="681"/>
      <c r="W20" s="681"/>
      <c r="X20" s="681"/>
      <c r="Y20" s="682"/>
      <c r="Z20" s="713">
        <v>0</v>
      </c>
      <c r="AA20" s="713"/>
      <c r="AB20" s="713"/>
      <c r="AC20" s="713"/>
      <c r="AD20" s="714">
        <v>4972</v>
      </c>
      <c r="AE20" s="714"/>
      <c r="AF20" s="714"/>
      <c r="AG20" s="714"/>
      <c r="AH20" s="714"/>
      <c r="AI20" s="714"/>
      <c r="AJ20" s="714"/>
      <c r="AK20" s="714"/>
      <c r="AL20" s="683">
        <v>0</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v>88402</v>
      </c>
      <c r="BH20" s="681"/>
      <c r="BI20" s="681"/>
      <c r="BJ20" s="681"/>
      <c r="BK20" s="681"/>
      <c r="BL20" s="681"/>
      <c r="BM20" s="681"/>
      <c r="BN20" s="682"/>
      <c r="BO20" s="713">
        <v>3.3</v>
      </c>
      <c r="BP20" s="713"/>
      <c r="BQ20" s="713"/>
      <c r="BR20" s="713"/>
      <c r="BS20" s="686" t="s">
        <v>177</v>
      </c>
      <c r="BT20" s="681"/>
      <c r="BU20" s="681"/>
      <c r="BV20" s="681"/>
      <c r="BW20" s="681"/>
      <c r="BX20" s="681"/>
      <c r="BY20" s="681"/>
      <c r="BZ20" s="681"/>
      <c r="CA20" s="681"/>
      <c r="CB20" s="727"/>
      <c r="CD20" s="719" t="s">
        <v>278</v>
      </c>
      <c r="CE20" s="720"/>
      <c r="CF20" s="720"/>
      <c r="CG20" s="720"/>
      <c r="CH20" s="720"/>
      <c r="CI20" s="720"/>
      <c r="CJ20" s="720"/>
      <c r="CK20" s="720"/>
      <c r="CL20" s="720"/>
      <c r="CM20" s="720"/>
      <c r="CN20" s="720"/>
      <c r="CO20" s="720"/>
      <c r="CP20" s="720"/>
      <c r="CQ20" s="721"/>
      <c r="CR20" s="680">
        <v>25717227</v>
      </c>
      <c r="CS20" s="681"/>
      <c r="CT20" s="681"/>
      <c r="CU20" s="681"/>
      <c r="CV20" s="681"/>
      <c r="CW20" s="681"/>
      <c r="CX20" s="681"/>
      <c r="CY20" s="682"/>
      <c r="CZ20" s="713">
        <v>100</v>
      </c>
      <c r="DA20" s="713"/>
      <c r="DB20" s="713"/>
      <c r="DC20" s="713"/>
      <c r="DD20" s="686">
        <v>3425365</v>
      </c>
      <c r="DE20" s="681"/>
      <c r="DF20" s="681"/>
      <c r="DG20" s="681"/>
      <c r="DH20" s="681"/>
      <c r="DI20" s="681"/>
      <c r="DJ20" s="681"/>
      <c r="DK20" s="681"/>
      <c r="DL20" s="681"/>
      <c r="DM20" s="681"/>
      <c r="DN20" s="681"/>
      <c r="DO20" s="681"/>
      <c r="DP20" s="682"/>
      <c r="DQ20" s="686">
        <v>13680155</v>
      </c>
      <c r="DR20" s="681"/>
      <c r="DS20" s="681"/>
      <c r="DT20" s="681"/>
      <c r="DU20" s="681"/>
      <c r="DV20" s="681"/>
      <c r="DW20" s="681"/>
      <c r="DX20" s="681"/>
      <c r="DY20" s="681"/>
      <c r="DZ20" s="681"/>
      <c r="EA20" s="681"/>
      <c r="EB20" s="681"/>
      <c r="EC20" s="727"/>
    </row>
    <row r="21" spans="2:133" ht="11.25" customHeight="1" x14ac:dyDescent="0.15">
      <c r="B21" s="677" t="s">
        <v>279</v>
      </c>
      <c r="C21" s="678"/>
      <c r="D21" s="678"/>
      <c r="E21" s="678"/>
      <c r="F21" s="678"/>
      <c r="G21" s="678"/>
      <c r="H21" s="678"/>
      <c r="I21" s="678"/>
      <c r="J21" s="678"/>
      <c r="K21" s="678"/>
      <c r="L21" s="678"/>
      <c r="M21" s="678"/>
      <c r="N21" s="678"/>
      <c r="O21" s="678"/>
      <c r="P21" s="678"/>
      <c r="Q21" s="679"/>
      <c r="R21" s="680">
        <v>3119</v>
      </c>
      <c r="S21" s="681"/>
      <c r="T21" s="681"/>
      <c r="U21" s="681"/>
      <c r="V21" s="681"/>
      <c r="W21" s="681"/>
      <c r="X21" s="681"/>
      <c r="Y21" s="682"/>
      <c r="Z21" s="713">
        <v>0</v>
      </c>
      <c r="AA21" s="713"/>
      <c r="AB21" s="713"/>
      <c r="AC21" s="713"/>
      <c r="AD21" s="714">
        <v>3119</v>
      </c>
      <c r="AE21" s="714"/>
      <c r="AF21" s="714"/>
      <c r="AG21" s="714"/>
      <c r="AH21" s="714"/>
      <c r="AI21" s="714"/>
      <c r="AJ21" s="714"/>
      <c r="AK21" s="714"/>
      <c r="AL21" s="683">
        <v>0</v>
      </c>
      <c r="AM21" s="684"/>
      <c r="AN21" s="684"/>
      <c r="AO21" s="715"/>
      <c r="AP21" s="774" t="s">
        <v>280</v>
      </c>
      <c r="AQ21" s="782"/>
      <c r="AR21" s="782"/>
      <c r="AS21" s="782"/>
      <c r="AT21" s="782"/>
      <c r="AU21" s="782"/>
      <c r="AV21" s="782"/>
      <c r="AW21" s="782"/>
      <c r="AX21" s="782"/>
      <c r="AY21" s="782"/>
      <c r="AZ21" s="782"/>
      <c r="BA21" s="782"/>
      <c r="BB21" s="782"/>
      <c r="BC21" s="782"/>
      <c r="BD21" s="782"/>
      <c r="BE21" s="782"/>
      <c r="BF21" s="776"/>
      <c r="BG21" s="680">
        <v>88402</v>
      </c>
      <c r="BH21" s="681"/>
      <c r="BI21" s="681"/>
      <c r="BJ21" s="681"/>
      <c r="BK21" s="681"/>
      <c r="BL21" s="681"/>
      <c r="BM21" s="681"/>
      <c r="BN21" s="682"/>
      <c r="BO21" s="713">
        <v>3.3</v>
      </c>
      <c r="BP21" s="713"/>
      <c r="BQ21" s="713"/>
      <c r="BR21" s="713"/>
      <c r="BS21" s="686" t="s">
        <v>177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281</v>
      </c>
      <c r="C22" s="678"/>
      <c r="D22" s="678"/>
      <c r="E22" s="678"/>
      <c r="F22" s="678"/>
      <c r="G22" s="678"/>
      <c r="H22" s="678"/>
      <c r="I22" s="678"/>
      <c r="J22" s="678"/>
      <c r="K22" s="678"/>
      <c r="L22" s="678"/>
      <c r="M22" s="678"/>
      <c r="N22" s="678"/>
      <c r="O22" s="678"/>
      <c r="P22" s="678"/>
      <c r="Q22" s="679"/>
      <c r="R22" s="680">
        <v>8727120</v>
      </c>
      <c r="S22" s="681"/>
      <c r="T22" s="681"/>
      <c r="U22" s="681"/>
      <c r="V22" s="681"/>
      <c r="W22" s="681"/>
      <c r="X22" s="681"/>
      <c r="Y22" s="682"/>
      <c r="Z22" s="713">
        <v>33.4</v>
      </c>
      <c r="AA22" s="713"/>
      <c r="AB22" s="713"/>
      <c r="AC22" s="713"/>
      <c r="AD22" s="714">
        <v>7906096</v>
      </c>
      <c r="AE22" s="714"/>
      <c r="AF22" s="714"/>
      <c r="AG22" s="714"/>
      <c r="AH22" s="714"/>
      <c r="AI22" s="714"/>
      <c r="AJ22" s="714"/>
      <c r="AK22" s="714"/>
      <c r="AL22" s="683">
        <v>68.5</v>
      </c>
      <c r="AM22" s="684"/>
      <c r="AN22" s="684"/>
      <c r="AO22" s="715"/>
      <c r="AP22" s="774" t="s">
        <v>282</v>
      </c>
      <c r="AQ22" s="782"/>
      <c r="AR22" s="782"/>
      <c r="AS22" s="782"/>
      <c r="AT22" s="782"/>
      <c r="AU22" s="782"/>
      <c r="AV22" s="782"/>
      <c r="AW22" s="782"/>
      <c r="AX22" s="782"/>
      <c r="AY22" s="782"/>
      <c r="AZ22" s="782"/>
      <c r="BA22" s="782"/>
      <c r="BB22" s="782"/>
      <c r="BC22" s="782"/>
      <c r="BD22" s="782"/>
      <c r="BE22" s="782"/>
      <c r="BF22" s="776"/>
      <c r="BG22" s="680" t="s">
        <v>177</v>
      </c>
      <c r="BH22" s="681"/>
      <c r="BI22" s="681"/>
      <c r="BJ22" s="681"/>
      <c r="BK22" s="681"/>
      <c r="BL22" s="681"/>
      <c r="BM22" s="681"/>
      <c r="BN22" s="682"/>
      <c r="BO22" s="713" t="s">
        <v>177</v>
      </c>
      <c r="BP22" s="713"/>
      <c r="BQ22" s="713"/>
      <c r="BR22" s="713"/>
      <c r="BS22" s="686" t="s">
        <v>177</v>
      </c>
      <c r="BT22" s="681"/>
      <c r="BU22" s="681"/>
      <c r="BV22" s="681"/>
      <c r="BW22" s="681"/>
      <c r="BX22" s="681"/>
      <c r="BY22" s="681"/>
      <c r="BZ22" s="681"/>
      <c r="CA22" s="681"/>
      <c r="CB22" s="727"/>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284</v>
      </c>
      <c r="C23" s="678"/>
      <c r="D23" s="678"/>
      <c r="E23" s="678"/>
      <c r="F23" s="678"/>
      <c r="G23" s="678"/>
      <c r="H23" s="678"/>
      <c r="I23" s="678"/>
      <c r="J23" s="678"/>
      <c r="K23" s="678"/>
      <c r="L23" s="678"/>
      <c r="M23" s="678"/>
      <c r="N23" s="678"/>
      <c r="O23" s="678"/>
      <c r="P23" s="678"/>
      <c r="Q23" s="679"/>
      <c r="R23" s="680">
        <v>7906096</v>
      </c>
      <c r="S23" s="681"/>
      <c r="T23" s="681"/>
      <c r="U23" s="681"/>
      <c r="V23" s="681"/>
      <c r="W23" s="681"/>
      <c r="X23" s="681"/>
      <c r="Y23" s="682"/>
      <c r="Z23" s="713">
        <v>30.2</v>
      </c>
      <c r="AA23" s="713"/>
      <c r="AB23" s="713"/>
      <c r="AC23" s="713"/>
      <c r="AD23" s="714">
        <v>7906096</v>
      </c>
      <c r="AE23" s="714"/>
      <c r="AF23" s="714"/>
      <c r="AG23" s="714"/>
      <c r="AH23" s="714"/>
      <c r="AI23" s="714"/>
      <c r="AJ23" s="714"/>
      <c r="AK23" s="714"/>
      <c r="AL23" s="683">
        <v>68.5</v>
      </c>
      <c r="AM23" s="684"/>
      <c r="AN23" s="684"/>
      <c r="AO23" s="715"/>
      <c r="AP23" s="774" t="s">
        <v>285</v>
      </c>
      <c r="AQ23" s="782"/>
      <c r="AR23" s="782"/>
      <c r="AS23" s="782"/>
      <c r="AT23" s="782"/>
      <c r="AU23" s="782"/>
      <c r="AV23" s="782"/>
      <c r="AW23" s="782"/>
      <c r="AX23" s="782"/>
      <c r="AY23" s="782"/>
      <c r="AZ23" s="782"/>
      <c r="BA23" s="782"/>
      <c r="BB23" s="782"/>
      <c r="BC23" s="782"/>
      <c r="BD23" s="782"/>
      <c r="BE23" s="782"/>
      <c r="BF23" s="776"/>
      <c r="BG23" s="680" t="s">
        <v>177</v>
      </c>
      <c r="BH23" s="681"/>
      <c r="BI23" s="681"/>
      <c r="BJ23" s="681"/>
      <c r="BK23" s="681"/>
      <c r="BL23" s="681"/>
      <c r="BM23" s="681"/>
      <c r="BN23" s="682"/>
      <c r="BO23" s="713" t="s">
        <v>177</v>
      </c>
      <c r="BP23" s="713"/>
      <c r="BQ23" s="713"/>
      <c r="BR23" s="713"/>
      <c r="BS23" s="686" t="s">
        <v>177</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x14ac:dyDescent="0.15">
      <c r="B24" s="677" t="s">
        <v>291</v>
      </c>
      <c r="C24" s="678"/>
      <c r="D24" s="678"/>
      <c r="E24" s="678"/>
      <c r="F24" s="678"/>
      <c r="G24" s="678"/>
      <c r="H24" s="678"/>
      <c r="I24" s="678"/>
      <c r="J24" s="678"/>
      <c r="K24" s="678"/>
      <c r="L24" s="678"/>
      <c r="M24" s="678"/>
      <c r="N24" s="678"/>
      <c r="O24" s="678"/>
      <c r="P24" s="678"/>
      <c r="Q24" s="679"/>
      <c r="R24" s="680">
        <v>821024</v>
      </c>
      <c r="S24" s="681"/>
      <c r="T24" s="681"/>
      <c r="U24" s="681"/>
      <c r="V24" s="681"/>
      <c r="W24" s="681"/>
      <c r="X24" s="681"/>
      <c r="Y24" s="682"/>
      <c r="Z24" s="713">
        <v>3.1</v>
      </c>
      <c r="AA24" s="713"/>
      <c r="AB24" s="713"/>
      <c r="AC24" s="713"/>
      <c r="AD24" s="714" t="s">
        <v>177</v>
      </c>
      <c r="AE24" s="714"/>
      <c r="AF24" s="714"/>
      <c r="AG24" s="714"/>
      <c r="AH24" s="714"/>
      <c r="AI24" s="714"/>
      <c r="AJ24" s="714"/>
      <c r="AK24" s="714"/>
      <c r="AL24" s="683" t="s">
        <v>177</v>
      </c>
      <c r="AM24" s="684"/>
      <c r="AN24" s="684"/>
      <c r="AO24" s="715"/>
      <c r="AP24" s="774" t="s">
        <v>292</v>
      </c>
      <c r="AQ24" s="782"/>
      <c r="AR24" s="782"/>
      <c r="AS24" s="782"/>
      <c r="AT24" s="782"/>
      <c r="AU24" s="782"/>
      <c r="AV24" s="782"/>
      <c r="AW24" s="782"/>
      <c r="AX24" s="782"/>
      <c r="AY24" s="782"/>
      <c r="AZ24" s="782"/>
      <c r="BA24" s="782"/>
      <c r="BB24" s="782"/>
      <c r="BC24" s="782"/>
      <c r="BD24" s="782"/>
      <c r="BE24" s="782"/>
      <c r="BF24" s="776"/>
      <c r="BG24" s="680" t="s">
        <v>177</v>
      </c>
      <c r="BH24" s="681"/>
      <c r="BI24" s="681"/>
      <c r="BJ24" s="681"/>
      <c r="BK24" s="681"/>
      <c r="BL24" s="681"/>
      <c r="BM24" s="681"/>
      <c r="BN24" s="682"/>
      <c r="BO24" s="713" t="s">
        <v>177</v>
      </c>
      <c r="BP24" s="713"/>
      <c r="BQ24" s="713"/>
      <c r="BR24" s="713"/>
      <c r="BS24" s="686" t="s">
        <v>177</v>
      </c>
      <c r="BT24" s="681"/>
      <c r="BU24" s="681"/>
      <c r="BV24" s="681"/>
      <c r="BW24" s="681"/>
      <c r="BX24" s="681"/>
      <c r="BY24" s="681"/>
      <c r="BZ24" s="681"/>
      <c r="CA24" s="681"/>
      <c r="CB24" s="727"/>
      <c r="CD24" s="738" t="s">
        <v>293</v>
      </c>
      <c r="CE24" s="739"/>
      <c r="CF24" s="739"/>
      <c r="CG24" s="739"/>
      <c r="CH24" s="739"/>
      <c r="CI24" s="739"/>
      <c r="CJ24" s="739"/>
      <c r="CK24" s="739"/>
      <c r="CL24" s="739"/>
      <c r="CM24" s="739"/>
      <c r="CN24" s="739"/>
      <c r="CO24" s="739"/>
      <c r="CP24" s="739"/>
      <c r="CQ24" s="740"/>
      <c r="CR24" s="735">
        <v>7472571</v>
      </c>
      <c r="CS24" s="736"/>
      <c r="CT24" s="736"/>
      <c r="CU24" s="736"/>
      <c r="CV24" s="736"/>
      <c r="CW24" s="736"/>
      <c r="CX24" s="736"/>
      <c r="CY24" s="779"/>
      <c r="CZ24" s="780">
        <v>29.1</v>
      </c>
      <c r="DA24" s="751"/>
      <c r="DB24" s="751"/>
      <c r="DC24" s="783"/>
      <c r="DD24" s="778">
        <v>5849981</v>
      </c>
      <c r="DE24" s="736"/>
      <c r="DF24" s="736"/>
      <c r="DG24" s="736"/>
      <c r="DH24" s="736"/>
      <c r="DI24" s="736"/>
      <c r="DJ24" s="736"/>
      <c r="DK24" s="779"/>
      <c r="DL24" s="778">
        <v>5833673</v>
      </c>
      <c r="DM24" s="736"/>
      <c r="DN24" s="736"/>
      <c r="DO24" s="736"/>
      <c r="DP24" s="736"/>
      <c r="DQ24" s="736"/>
      <c r="DR24" s="736"/>
      <c r="DS24" s="736"/>
      <c r="DT24" s="736"/>
      <c r="DU24" s="736"/>
      <c r="DV24" s="779"/>
      <c r="DW24" s="780">
        <v>49</v>
      </c>
      <c r="DX24" s="751"/>
      <c r="DY24" s="751"/>
      <c r="DZ24" s="751"/>
      <c r="EA24" s="751"/>
      <c r="EB24" s="751"/>
      <c r="EC24" s="781"/>
    </row>
    <row r="25" spans="2:133" ht="11.25" customHeight="1" x14ac:dyDescent="0.15">
      <c r="B25" s="677" t="s">
        <v>294</v>
      </c>
      <c r="C25" s="678"/>
      <c r="D25" s="678"/>
      <c r="E25" s="678"/>
      <c r="F25" s="678"/>
      <c r="G25" s="678"/>
      <c r="H25" s="678"/>
      <c r="I25" s="678"/>
      <c r="J25" s="678"/>
      <c r="K25" s="678"/>
      <c r="L25" s="678"/>
      <c r="M25" s="678"/>
      <c r="N25" s="678"/>
      <c r="O25" s="678"/>
      <c r="P25" s="678"/>
      <c r="Q25" s="679"/>
      <c r="R25" s="680" t="s">
        <v>177</v>
      </c>
      <c r="S25" s="681"/>
      <c r="T25" s="681"/>
      <c r="U25" s="681"/>
      <c r="V25" s="681"/>
      <c r="W25" s="681"/>
      <c r="X25" s="681"/>
      <c r="Y25" s="682"/>
      <c r="Z25" s="713" t="s">
        <v>177</v>
      </c>
      <c r="AA25" s="713"/>
      <c r="AB25" s="713"/>
      <c r="AC25" s="713"/>
      <c r="AD25" s="714" t="s">
        <v>177</v>
      </c>
      <c r="AE25" s="714"/>
      <c r="AF25" s="714"/>
      <c r="AG25" s="714"/>
      <c r="AH25" s="714"/>
      <c r="AI25" s="714"/>
      <c r="AJ25" s="714"/>
      <c r="AK25" s="714"/>
      <c r="AL25" s="683" t="s">
        <v>177</v>
      </c>
      <c r="AM25" s="684"/>
      <c r="AN25" s="684"/>
      <c r="AO25" s="715"/>
      <c r="AP25" s="774" t="s">
        <v>295</v>
      </c>
      <c r="AQ25" s="782"/>
      <c r="AR25" s="782"/>
      <c r="AS25" s="782"/>
      <c r="AT25" s="782"/>
      <c r="AU25" s="782"/>
      <c r="AV25" s="782"/>
      <c r="AW25" s="782"/>
      <c r="AX25" s="782"/>
      <c r="AY25" s="782"/>
      <c r="AZ25" s="782"/>
      <c r="BA25" s="782"/>
      <c r="BB25" s="782"/>
      <c r="BC25" s="782"/>
      <c r="BD25" s="782"/>
      <c r="BE25" s="782"/>
      <c r="BF25" s="776"/>
      <c r="BG25" s="680" t="s">
        <v>138</v>
      </c>
      <c r="BH25" s="681"/>
      <c r="BI25" s="681"/>
      <c r="BJ25" s="681"/>
      <c r="BK25" s="681"/>
      <c r="BL25" s="681"/>
      <c r="BM25" s="681"/>
      <c r="BN25" s="682"/>
      <c r="BO25" s="713" t="s">
        <v>177</v>
      </c>
      <c r="BP25" s="713"/>
      <c r="BQ25" s="713"/>
      <c r="BR25" s="713"/>
      <c r="BS25" s="686" t="s">
        <v>177</v>
      </c>
      <c r="BT25" s="681"/>
      <c r="BU25" s="681"/>
      <c r="BV25" s="681"/>
      <c r="BW25" s="681"/>
      <c r="BX25" s="681"/>
      <c r="BY25" s="681"/>
      <c r="BZ25" s="681"/>
      <c r="CA25" s="681"/>
      <c r="CB25" s="727"/>
      <c r="CD25" s="719" t="s">
        <v>296</v>
      </c>
      <c r="CE25" s="720"/>
      <c r="CF25" s="720"/>
      <c r="CG25" s="720"/>
      <c r="CH25" s="720"/>
      <c r="CI25" s="720"/>
      <c r="CJ25" s="720"/>
      <c r="CK25" s="720"/>
      <c r="CL25" s="720"/>
      <c r="CM25" s="720"/>
      <c r="CN25" s="720"/>
      <c r="CO25" s="720"/>
      <c r="CP25" s="720"/>
      <c r="CQ25" s="721"/>
      <c r="CR25" s="680">
        <v>3433018</v>
      </c>
      <c r="CS25" s="699"/>
      <c r="CT25" s="699"/>
      <c r="CU25" s="699"/>
      <c r="CV25" s="699"/>
      <c r="CW25" s="699"/>
      <c r="CX25" s="699"/>
      <c r="CY25" s="700"/>
      <c r="CZ25" s="683">
        <v>13.3</v>
      </c>
      <c r="DA25" s="701"/>
      <c r="DB25" s="701"/>
      <c r="DC25" s="702"/>
      <c r="DD25" s="686">
        <v>3125950</v>
      </c>
      <c r="DE25" s="699"/>
      <c r="DF25" s="699"/>
      <c r="DG25" s="699"/>
      <c r="DH25" s="699"/>
      <c r="DI25" s="699"/>
      <c r="DJ25" s="699"/>
      <c r="DK25" s="700"/>
      <c r="DL25" s="686">
        <v>3117442</v>
      </c>
      <c r="DM25" s="699"/>
      <c r="DN25" s="699"/>
      <c r="DO25" s="699"/>
      <c r="DP25" s="699"/>
      <c r="DQ25" s="699"/>
      <c r="DR25" s="699"/>
      <c r="DS25" s="699"/>
      <c r="DT25" s="699"/>
      <c r="DU25" s="699"/>
      <c r="DV25" s="700"/>
      <c r="DW25" s="683">
        <v>26.2</v>
      </c>
      <c r="DX25" s="701"/>
      <c r="DY25" s="701"/>
      <c r="DZ25" s="701"/>
      <c r="EA25" s="701"/>
      <c r="EB25" s="701"/>
      <c r="EC25" s="722"/>
    </row>
    <row r="26" spans="2:133" ht="11.25" customHeight="1" x14ac:dyDescent="0.15">
      <c r="B26" s="677" t="s">
        <v>297</v>
      </c>
      <c r="C26" s="678"/>
      <c r="D26" s="678"/>
      <c r="E26" s="678"/>
      <c r="F26" s="678"/>
      <c r="G26" s="678"/>
      <c r="H26" s="678"/>
      <c r="I26" s="678"/>
      <c r="J26" s="678"/>
      <c r="K26" s="678"/>
      <c r="L26" s="678"/>
      <c r="M26" s="678"/>
      <c r="N26" s="678"/>
      <c r="O26" s="678"/>
      <c r="P26" s="678"/>
      <c r="Q26" s="679"/>
      <c r="R26" s="680">
        <v>12331054</v>
      </c>
      <c r="S26" s="681"/>
      <c r="T26" s="681"/>
      <c r="U26" s="681"/>
      <c r="V26" s="681"/>
      <c r="W26" s="681"/>
      <c r="X26" s="681"/>
      <c r="Y26" s="682"/>
      <c r="Z26" s="713">
        <v>47.2</v>
      </c>
      <c r="AA26" s="713"/>
      <c r="AB26" s="713"/>
      <c r="AC26" s="713"/>
      <c r="AD26" s="714">
        <v>11510030</v>
      </c>
      <c r="AE26" s="714"/>
      <c r="AF26" s="714"/>
      <c r="AG26" s="714"/>
      <c r="AH26" s="714"/>
      <c r="AI26" s="714"/>
      <c r="AJ26" s="714"/>
      <c r="AK26" s="714"/>
      <c r="AL26" s="683">
        <v>99.7</v>
      </c>
      <c r="AM26" s="684"/>
      <c r="AN26" s="684"/>
      <c r="AO26" s="715"/>
      <c r="AP26" s="774" t="s">
        <v>298</v>
      </c>
      <c r="AQ26" s="775"/>
      <c r="AR26" s="775"/>
      <c r="AS26" s="775"/>
      <c r="AT26" s="775"/>
      <c r="AU26" s="775"/>
      <c r="AV26" s="775"/>
      <c r="AW26" s="775"/>
      <c r="AX26" s="775"/>
      <c r="AY26" s="775"/>
      <c r="AZ26" s="775"/>
      <c r="BA26" s="775"/>
      <c r="BB26" s="775"/>
      <c r="BC26" s="775"/>
      <c r="BD26" s="775"/>
      <c r="BE26" s="775"/>
      <c r="BF26" s="776"/>
      <c r="BG26" s="680" t="s">
        <v>138</v>
      </c>
      <c r="BH26" s="681"/>
      <c r="BI26" s="681"/>
      <c r="BJ26" s="681"/>
      <c r="BK26" s="681"/>
      <c r="BL26" s="681"/>
      <c r="BM26" s="681"/>
      <c r="BN26" s="682"/>
      <c r="BO26" s="713" t="s">
        <v>177</v>
      </c>
      <c r="BP26" s="713"/>
      <c r="BQ26" s="713"/>
      <c r="BR26" s="713"/>
      <c r="BS26" s="686" t="s">
        <v>177</v>
      </c>
      <c r="BT26" s="681"/>
      <c r="BU26" s="681"/>
      <c r="BV26" s="681"/>
      <c r="BW26" s="681"/>
      <c r="BX26" s="681"/>
      <c r="BY26" s="681"/>
      <c r="BZ26" s="681"/>
      <c r="CA26" s="681"/>
      <c r="CB26" s="727"/>
      <c r="CD26" s="719" t="s">
        <v>299</v>
      </c>
      <c r="CE26" s="720"/>
      <c r="CF26" s="720"/>
      <c r="CG26" s="720"/>
      <c r="CH26" s="720"/>
      <c r="CI26" s="720"/>
      <c r="CJ26" s="720"/>
      <c r="CK26" s="720"/>
      <c r="CL26" s="720"/>
      <c r="CM26" s="720"/>
      <c r="CN26" s="720"/>
      <c r="CO26" s="720"/>
      <c r="CP26" s="720"/>
      <c r="CQ26" s="721"/>
      <c r="CR26" s="680">
        <v>2042305</v>
      </c>
      <c r="CS26" s="681"/>
      <c r="CT26" s="681"/>
      <c r="CU26" s="681"/>
      <c r="CV26" s="681"/>
      <c r="CW26" s="681"/>
      <c r="CX26" s="681"/>
      <c r="CY26" s="682"/>
      <c r="CZ26" s="683">
        <v>7.9</v>
      </c>
      <c r="DA26" s="701"/>
      <c r="DB26" s="701"/>
      <c r="DC26" s="702"/>
      <c r="DD26" s="686">
        <v>1854529</v>
      </c>
      <c r="DE26" s="681"/>
      <c r="DF26" s="681"/>
      <c r="DG26" s="681"/>
      <c r="DH26" s="681"/>
      <c r="DI26" s="681"/>
      <c r="DJ26" s="681"/>
      <c r="DK26" s="682"/>
      <c r="DL26" s="686" t="s">
        <v>138</v>
      </c>
      <c r="DM26" s="681"/>
      <c r="DN26" s="681"/>
      <c r="DO26" s="681"/>
      <c r="DP26" s="681"/>
      <c r="DQ26" s="681"/>
      <c r="DR26" s="681"/>
      <c r="DS26" s="681"/>
      <c r="DT26" s="681"/>
      <c r="DU26" s="681"/>
      <c r="DV26" s="682"/>
      <c r="DW26" s="683" t="s">
        <v>177</v>
      </c>
      <c r="DX26" s="701"/>
      <c r="DY26" s="701"/>
      <c r="DZ26" s="701"/>
      <c r="EA26" s="701"/>
      <c r="EB26" s="701"/>
      <c r="EC26" s="722"/>
    </row>
    <row r="27" spans="2:133" ht="11.25" customHeight="1" x14ac:dyDescent="0.15">
      <c r="B27" s="677" t="s">
        <v>300</v>
      </c>
      <c r="C27" s="678"/>
      <c r="D27" s="678"/>
      <c r="E27" s="678"/>
      <c r="F27" s="678"/>
      <c r="G27" s="678"/>
      <c r="H27" s="678"/>
      <c r="I27" s="678"/>
      <c r="J27" s="678"/>
      <c r="K27" s="678"/>
      <c r="L27" s="678"/>
      <c r="M27" s="678"/>
      <c r="N27" s="678"/>
      <c r="O27" s="678"/>
      <c r="P27" s="678"/>
      <c r="Q27" s="679"/>
      <c r="R27" s="680">
        <v>2940</v>
      </c>
      <c r="S27" s="681"/>
      <c r="T27" s="681"/>
      <c r="U27" s="681"/>
      <c r="V27" s="681"/>
      <c r="W27" s="681"/>
      <c r="X27" s="681"/>
      <c r="Y27" s="682"/>
      <c r="Z27" s="713">
        <v>0</v>
      </c>
      <c r="AA27" s="713"/>
      <c r="AB27" s="713"/>
      <c r="AC27" s="713"/>
      <c r="AD27" s="714">
        <v>2940</v>
      </c>
      <c r="AE27" s="714"/>
      <c r="AF27" s="714"/>
      <c r="AG27" s="714"/>
      <c r="AH27" s="714"/>
      <c r="AI27" s="714"/>
      <c r="AJ27" s="714"/>
      <c r="AK27" s="714"/>
      <c r="AL27" s="683">
        <v>0</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2680327</v>
      </c>
      <c r="BH27" s="681"/>
      <c r="BI27" s="681"/>
      <c r="BJ27" s="681"/>
      <c r="BK27" s="681"/>
      <c r="BL27" s="681"/>
      <c r="BM27" s="681"/>
      <c r="BN27" s="682"/>
      <c r="BO27" s="713">
        <v>100</v>
      </c>
      <c r="BP27" s="713"/>
      <c r="BQ27" s="713"/>
      <c r="BR27" s="713"/>
      <c r="BS27" s="686" t="s">
        <v>177</v>
      </c>
      <c r="BT27" s="681"/>
      <c r="BU27" s="681"/>
      <c r="BV27" s="681"/>
      <c r="BW27" s="681"/>
      <c r="BX27" s="681"/>
      <c r="BY27" s="681"/>
      <c r="BZ27" s="681"/>
      <c r="CA27" s="681"/>
      <c r="CB27" s="727"/>
      <c r="CD27" s="719" t="s">
        <v>302</v>
      </c>
      <c r="CE27" s="720"/>
      <c r="CF27" s="720"/>
      <c r="CG27" s="720"/>
      <c r="CH27" s="720"/>
      <c r="CI27" s="720"/>
      <c r="CJ27" s="720"/>
      <c r="CK27" s="720"/>
      <c r="CL27" s="720"/>
      <c r="CM27" s="720"/>
      <c r="CN27" s="720"/>
      <c r="CO27" s="720"/>
      <c r="CP27" s="720"/>
      <c r="CQ27" s="721"/>
      <c r="CR27" s="680">
        <v>1959657</v>
      </c>
      <c r="CS27" s="699"/>
      <c r="CT27" s="699"/>
      <c r="CU27" s="699"/>
      <c r="CV27" s="699"/>
      <c r="CW27" s="699"/>
      <c r="CX27" s="699"/>
      <c r="CY27" s="700"/>
      <c r="CZ27" s="683">
        <v>7.6</v>
      </c>
      <c r="DA27" s="701"/>
      <c r="DB27" s="701"/>
      <c r="DC27" s="702"/>
      <c r="DD27" s="686">
        <v>719104</v>
      </c>
      <c r="DE27" s="699"/>
      <c r="DF27" s="699"/>
      <c r="DG27" s="699"/>
      <c r="DH27" s="699"/>
      <c r="DI27" s="699"/>
      <c r="DJ27" s="699"/>
      <c r="DK27" s="700"/>
      <c r="DL27" s="686">
        <v>711304</v>
      </c>
      <c r="DM27" s="699"/>
      <c r="DN27" s="699"/>
      <c r="DO27" s="699"/>
      <c r="DP27" s="699"/>
      <c r="DQ27" s="699"/>
      <c r="DR27" s="699"/>
      <c r="DS27" s="699"/>
      <c r="DT27" s="699"/>
      <c r="DU27" s="699"/>
      <c r="DV27" s="700"/>
      <c r="DW27" s="683">
        <v>6</v>
      </c>
      <c r="DX27" s="701"/>
      <c r="DY27" s="701"/>
      <c r="DZ27" s="701"/>
      <c r="EA27" s="701"/>
      <c r="EB27" s="701"/>
      <c r="EC27" s="722"/>
    </row>
    <row r="28" spans="2:133" ht="11.25" customHeight="1" x14ac:dyDescent="0.15">
      <c r="B28" s="677" t="s">
        <v>303</v>
      </c>
      <c r="C28" s="678"/>
      <c r="D28" s="678"/>
      <c r="E28" s="678"/>
      <c r="F28" s="678"/>
      <c r="G28" s="678"/>
      <c r="H28" s="678"/>
      <c r="I28" s="678"/>
      <c r="J28" s="678"/>
      <c r="K28" s="678"/>
      <c r="L28" s="678"/>
      <c r="M28" s="678"/>
      <c r="N28" s="678"/>
      <c r="O28" s="678"/>
      <c r="P28" s="678"/>
      <c r="Q28" s="679"/>
      <c r="R28" s="680">
        <v>101311</v>
      </c>
      <c r="S28" s="681"/>
      <c r="T28" s="681"/>
      <c r="U28" s="681"/>
      <c r="V28" s="681"/>
      <c r="W28" s="681"/>
      <c r="X28" s="681"/>
      <c r="Y28" s="682"/>
      <c r="Z28" s="713">
        <v>0.4</v>
      </c>
      <c r="AA28" s="713"/>
      <c r="AB28" s="713"/>
      <c r="AC28" s="713"/>
      <c r="AD28" s="714" t="s">
        <v>177</v>
      </c>
      <c r="AE28" s="714"/>
      <c r="AF28" s="714"/>
      <c r="AG28" s="714"/>
      <c r="AH28" s="714"/>
      <c r="AI28" s="714"/>
      <c r="AJ28" s="714"/>
      <c r="AK28" s="714"/>
      <c r="AL28" s="683" t="s">
        <v>177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304</v>
      </c>
      <c r="CE28" s="720"/>
      <c r="CF28" s="720"/>
      <c r="CG28" s="720"/>
      <c r="CH28" s="720"/>
      <c r="CI28" s="720"/>
      <c r="CJ28" s="720"/>
      <c r="CK28" s="720"/>
      <c r="CL28" s="720"/>
      <c r="CM28" s="720"/>
      <c r="CN28" s="720"/>
      <c r="CO28" s="720"/>
      <c r="CP28" s="720"/>
      <c r="CQ28" s="721"/>
      <c r="CR28" s="680">
        <v>2079896</v>
      </c>
      <c r="CS28" s="681"/>
      <c r="CT28" s="681"/>
      <c r="CU28" s="681"/>
      <c r="CV28" s="681"/>
      <c r="CW28" s="681"/>
      <c r="CX28" s="681"/>
      <c r="CY28" s="682"/>
      <c r="CZ28" s="683">
        <v>8.1</v>
      </c>
      <c r="DA28" s="701"/>
      <c r="DB28" s="701"/>
      <c r="DC28" s="702"/>
      <c r="DD28" s="686">
        <v>2004927</v>
      </c>
      <c r="DE28" s="681"/>
      <c r="DF28" s="681"/>
      <c r="DG28" s="681"/>
      <c r="DH28" s="681"/>
      <c r="DI28" s="681"/>
      <c r="DJ28" s="681"/>
      <c r="DK28" s="682"/>
      <c r="DL28" s="686">
        <v>2004927</v>
      </c>
      <c r="DM28" s="681"/>
      <c r="DN28" s="681"/>
      <c r="DO28" s="681"/>
      <c r="DP28" s="681"/>
      <c r="DQ28" s="681"/>
      <c r="DR28" s="681"/>
      <c r="DS28" s="681"/>
      <c r="DT28" s="681"/>
      <c r="DU28" s="681"/>
      <c r="DV28" s="682"/>
      <c r="DW28" s="683">
        <v>16.8</v>
      </c>
      <c r="DX28" s="701"/>
      <c r="DY28" s="701"/>
      <c r="DZ28" s="701"/>
      <c r="EA28" s="701"/>
      <c r="EB28" s="701"/>
      <c r="EC28" s="722"/>
    </row>
    <row r="29" spans="2:133" ht="11.25" customHeight="1" x14ac:dyDescent="0.15">
      <c r="B29" s="677" t="s">
        <v>305</v>
      </c>
      <c r="C29" s="678"/>
      <c r="D29" s="678"/>
      <c r="E29" s="678"/>
      <c r="F29" s="678"/>
      <c r="G29" s="678"/>
      <c r="H29" s="678"/>
      <c r="I29" s="678"/>
      <c r="J29" s="678"/>
      <c r="K29" s="678"/>
      <c r="L29" s="678"/>
      <c r="M29" s="678"/>
      <c r="N29" s="678"/>
      <c r="O29" s="678"/>
      <c r="P29" s="678"/>
      <c r="Q29" s="679"/>
      <c r="R29" s="680">
        <v>218658</v>
      </c>
      <c r="S29" s="681"/>
      <c r="T29" s="681"/>
      <c r="U29" s="681"/>
      <c r="V29" s="681"/>
      <c r="W29" s="681"/>
      <c r="X29" s="681"/>
      <c r="Y29" s="682"/>
      <c r="Z29" s="713">
        <v>0.8</v>
      </c>
      <c r="AA29" s="713"/>
      <c r="AB29" s="713"/>
      <c r="AC29" s="713"/>
      <c r="AD29" s="714">
        <v>8051</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306</v>
      </c>
      <c r="CE29" s="766"/>
      <c r="CF29" s="719" t="s">
        <v>69</v>
      </c>
      <c r="CG29" s="720"/>
      <c r="CH29" s="720"/>
      <c r="CI29" s="720"/>
      <c r="CJ29" s="720"/>
      <c r="CK29" s="720"/>
      <c r="CL29" s="720"/>
      <c r="CM29" s="720"/>
      <c r="CN29" s="720"/>
      <c r="CO29" s="720"/>
      <c r="CP29" s="720"/>
      <c r="CQ29" s="721"/>
      <c r="CR29" s="680">
        <v>2079154</v>
      </c>
      <c r="CS29" s="699"/>
      <c r="CT29" s="699"/>
      <c r="CU29" s="699"/>
      <c r="CV29" s="699"/>
      <c r="CW29" s="699"/>
      <c r="CX29" s="699"/>
      <c r="CY29" s="700"/>
      <c r="CZ29" s="683">
        <v>8.1</v>
      </c>
      <c r="DA29" s="701"/>
      <c r="DB29" s="701"/>
      <c r="DC29" s="702"/>
      <c r="DD29" s="686">
        <v>2004185</v>
      </c>
      <c r="DE29" s="699"/>
      <c r="DF29" s="699"/>
      <c r="DG29" s="699"/>
      <c r="DH29" s="699"/>
      <c r="DI29" s="699"/>
      <c r="DJ29" s="699"/>
      <c r="DK29" s="700"/>
      <c r="DL29" s="686">
        <v>2004185</v>
      </c>
      <c r="DM29" s="699"/>
      <c r="DN29" s="699"/>
      <c r="DO29" s="699"/>
      <c r="DP29" s="699"/>
      <c r="DQ29" s="699"/>
      <c r="DR29" s="699"/>
      <c r="DS29" s="699"/>
      <c r="DT29" s="699"/>
      <c r="DU29" s="699"/>
      <c r="DV29" s="700"/>
      <c r="DW29" s="683">
        <v>16.8</v>
      </c>
      <c r="DX29" s="701"/>
      <c r="DY29" s="701"/>
      <c r="DZ29" s="701"/>
      <c r="EA29" s="701"/>
      <c r="EB29" s="701"/>
      <c r="EC29" s="722"/>
    </row>
    <row r="30" spans="2:133" ht="11.25" customHeight="1" x14ac:dyDescent="0.15">
      <c r="B30" s="677" t="s">
        <v>307</v>
      </c>
      <c r="C30" s="678"/>
      <c r="D30" s="678"/>
      <c r="E30" s="678"/>
      <c r="F30" s="678"/>
      <c r="G30" s="678"/>
      <c r="H30" s="678"/>
      <c r="I30" s="678"/>
      <c r="J30" s="678"/>
      <c r="K30" s="678"/>
      <c r="L30" s="678"/>
      <c r="M30" s="678"/>
      <c r="N30" s="678"/>
      <c r="O30" s="678"/>
      <c r="P30" s="678"/>
      <c r="Q30" s="679"/>
      <c r="R30" s="680">
        <v>16147</v>
      </c>
      <c r="S30" s="681"/>
      <c r="T30" s="681"/>
      <c r="U30" s="681"/>
      <c r="V30" s="681"/>
      <c r="W30" s="681"/>
      <c r="X30" s="681"/>
      <c r="Y30" s="682"/>
      <c r="Z30" s="713">
        <v>0.1</v>
      </c>
      <c r="AA30" s="713"/>
      <c r="AB30" s="713"/>
      <c r="AC30" s="713"/>
      <c r="AD30" s="714" t="s">
        <v>177</v>
      </c>
      <c r="AE30" s="714"/>
      <c r="AF30" s="714"/>
      <c r="AG30" s="714"/>
      <c r="AH30" s="714"/>
      <c r="AI30" s="714"/>
      <c r="AJ30" s="714"/>
      <c r="AK30" s="714"/>
      <c r="AL30" s="683" t="s">
        <v>177</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308</v>
      </c>
      <c r="BH30" s="754"/>
      <c r="BI30" s="754"/>
      <c r="BJ30" s="754"/>
      <c r="BK30" s="754"/>
      <c r="BL30" s="754"/>
      <c r="BM30" s="754"/>
      <c r="BN30" s="754"/>
      <c r="BO30" s="754"/>
      <c r="BP30" s="754"/>
      <c r="BQ30" s="755"/>
      <c r="BR30" s="741" t="s">
        <v>309</v>
      </c>
      <c r="BS30" s="754"/>
      <c r="BT30" s="754"/>
      <c r="BU30" s="754"/>
      <c r="BV30" s="754"/>
      <c r="BW30" s="754"/>
      <c r="BX30" s="754"/>
      <c r="BY30" s="754"/>
      <c r="BZ30" s="754"/>
      <c r="CA30" s="754"/>
      <c r="CB30" s="755"/>
      <c r="CD30" s="767"/>
      <c r="CE30" s="768"/>
      <c r="CF30" s="719" t="s">
        <v>310</v>
      </c>
      <c r="CG30" s="720"/>
      <c r="CH30" s="720"/>
      <c r="CI30" s="720"/>
      <c r="CJ30" s="720"/>
      <c r="CK30" s="720"/>
      <c r="CL30" s="720"/>
      <c r="CM30" s="720"/>
      <c r="CN30" s="720"/>
      <c r="CO30" s="720"/>
      <c r="CP30" s="720"/>
      <c r="CQ30" s="721"/>
      <c r="CR30" s="680">
        <v>1998683</v>
      </c>
      <c r="CS30" s="681"/>
      <c r="CT30" s="681"/>
      <c r="CU30" s="681"/>
      <c r="CV30" s="681"/>
      <c r="CW30" s="681"/>
      <c r="CX30" s="681"/>
      <c r="CY30" s="682"/>
      <c r="CZ30" s="683">
        <v>7.8</v>
      </c>
      <c r="DA30" s="701"/>
      <c r="DB30" s="701"/>
      <c r="DC30" s="702"/>
      <c r="DD30" s="686">
        <v>1924544</v>
      </c>
      <c r="DE30" s="681"/>
      <c r="DF30" s="681"/>
      <c r="DG30" s="681"/>
      <c r="DH30" s="681"/>
      <c r="DI30" s="681"/>
      <c r="DJ30" s="681"/>
      <c r="DK30" s="682"/>
      <c r="DL30" s="686">
        <v>1924544</v>
      </c>
      <c r="DM30" s="681"/>
      <c r="DN30" s="681"/>
      <c r="DO30" s="681"/>
      <c r="DP30" s="681"/>
      <c r="DQ30" s="681"/>
      <c r="DR30" s="681"/>
      <c r="DS30" s="681"/>
      <c r="DT30" s="681"/>
      <c r="DU30" s="681"/>
      <c r="DV30" s="682"/>
      <c r="DW30" s="683">
        <v>16.2</v>
      </c>
      <c r="DX30" s="701"/>
      <c r="DY30" s="701"/>
      <c r="DZ30" s="701"/>
      <c r="EA30" s="701"/>
      <c r="EB30" s="701"/>
      <c r="EC30" s="722"/>
    </row>
    <row r="31" spans="2:133" ht="11.25" customHeight="1" x14ac:dyDescent="0.15">
      <c r="B31" s="677" t="s">
        <v>311</v>
      </c>
      <c r="C31" s="678"/>
      <c r="D31" s="678"/>
      <c r="E31" s="678"/>
      <c r="F31" s="678"/>
      <c r="G31" s="678"/>
      <c r="H31" s="678"/>
      <c r="I31" s="678"/>
      <c r="J31" s="678"/>
      <c r="K31" s="678"/>
      <c r="L31" s="678"/>
      <c r="M31" s="678"/>
      <c r="N31" s="678"/>
      <c r="O31" s="678"/>
      <c r="P31" s="678"/>
      <c r="Q31" s="679"/>
      <c r="R31" s="680">
        <v>4888971</v>
      </c>
      <c r="S31" s="681"/>
      <c r="T31" s="681"/>
      <c r="U31" s="681"/>
      <c r="V31" s="681"/>
      <c r="W31" s="681"/>
      <c r="X31" s="681"/>
      <c r="Y31" s="682"/>
      <c r="Z31" s="713">
        <v>18.7</v>
      </c>
      <c r="AA31" s="713"/>
      <c r="AB31" s="713"/>
      <c r="AC31" s="713"/>
      <c r="AD31" s="714" t="s">
        <v>177</v>
      </c>
      <c r="AE31" s="714"/>
      <c r="AF31" s="714"/>
      <c r="AG31" s="714"/>
      <c r="AH31" s="714"/>
      <c r="AI31" s="714"/>
      <c r="AJ31" s="714"/>
      <c r="AK31" s="714"/>
      <c r="AL31" s="683" t="s">
        <v>177</v>
      </c>
      <c r="AM31" s="684"/>
      <c r="AN31" s="684"/>
      <c r="AO31" s="715"/>
      <c r="AP31" s="756" t="s">
        <v>312</v>
      </c>
      <c r="AQ31" s="757"/>
      <c r="AR31" s="757"/>
      <c r="AS31" s="757"/>
      <c r="AT31" s="762" t="s">
        <v>313</v>
      </c>
      <c r="AU31" s="231"/>
      <c r="AV31" s="231"/>
      <c r="AW31" s="231"/>
      <c r="AX31" s="746" t="s">
        <v>189</v>
      </c>
      <c r="AY31" s="747"/>
      <c r="AZ31" s="747"/>
      <c r="BA31" s="747"/>
      <c r="BB31" s="747"/>
      <c r="BC31" s="747"/>
      <c r="BD31" s="747"/>
      <c r="BE31" s="747"/>
      <c r="BF31" s="748"/>
      <c r="BG31" s="749">
        <v>97.8</v>
      </c>
      <c r="BH31" s="750"/>
      <c r="BI31" s="750"/>
      <c r="BJ31" s="750"/>
      <c r="BK31" s="750"/>
      <c r="BL31" s="750"/>
      <c r="BM31" s="751">
        <v>92.8</v>
      </c>
      <c r="BN31" s="750"/>
      <c r="BO31" s="750"/>
      <c r="BP31" s="750"/>
      <c r="BQ31" s="752"/>
      <c r="BR31" s="749">
        <v>99</v>
      </c>
      <c r="BS31" s="750"/>
      <c r="BT31" s="750"/>
      <c r="BU31" s="750"/>
      <c r="BV31" s="750"/>
      <c r="BW31" s="750"/>
      <c r="BX31" s="751">
        <v>92.4</v>
      </c>
      <c r="BY31" s="750"/>
      <c r="BZ31" s="750"/>
      <c r="CA31" s="750"/>
      <c r="CB31" s="752"/>
      <c r="CD31" s="767"/>
      <c r="CE31" s="768"/>
      <c r="CF31" s="719" t="s">
        <v>314</v>
      </c>
      <c r="CG31" s="720"/>
      <c r="CH31" s="720"/>
      <c r="CI31" s="720"/>
      <c r="CJ31" s="720"/>
      <c r="CK31" s="720"/>
      <c r="CL31" s="720"/>
      <c r="CM31" s="720"/>
      <c r="CN31" s="720"/>
      <c r="CO31" s="720"/>
      <c r="CP31" s="720"/>
      <c r="CQ31" s="721"/>
      <c r="CR31" s="680">
        <v>80471</v>
      </c>
      <c r="CS31" s="699"/>
      <c r="CT31" s="699"/>
      <c r="CU31" s="699"/>
      <c r="CV31" s="699"/>
      <c r="CW31" s="699"/>
      <c r="CX31" s="699"/>
      <c r="CY31" s="700"/>
      <c r="CZ31" s="683">
        <v>0.3</v>
      </c>
      <c r="DA31" s="701"/>
      <c r="DB31" s="701"/>
      <c r="DC31" s="702"/>
      <c r="DD31" s="686">
        <v>79641</v>
      </c>
      <c r="DE31" s="699"/>
      <c r="DF31" s="699"/>
      <c r="DG31" s="699"/>
      <c r="DH31" s="699"/>
      <c r="DI31" s="699"/>
      <c r="DJ31" s="699"/>
      <c r="DK31" s="700"/>
      <c r="DL31" s="686">
        <v>79641</v>
      </c>
      <c r="DM31" s="699"/>
      <c r="DN31" s="699"/>
      <c r="DO31" s="699"/>
      <c r="DP31" s="699"/>
      <c r="DQ31" s="699"/>
      <c r="DR31" s="699"/>
      <c r="DS31" s="699"/>
      <c r="DT31" s="699"/>
      <c r="DU31" s="699"/>
      <c r="DV31" s="700"/>
      <c r="DW31" s="683">
        <v>0.7</v>
      </c>
      <c r="DX31" s="701"/>
      <c r="DY31" s="701"/>
      <c r="DZ31" s="701"/>
      <c r="EA31" s="701"/>
      <c r="EB31" s="701"/>
      <c r="EC31" s="722"/>
    </row>
    <row r="32" spans="2:133" ht="11.25" customHeight="1" x14ac:dyDescent="0.15">
      <c r="B32" s="771" t="s">
        <v>315</v>
      </c>
      <c r="C32" s="772"/>
      <c r="D32" s="772"/>
      <c r="E32" s="772"/>
      <c r="F32" s="772"/>
      <c r="G32" s="772"/>
      <c r="H32" s="772"/>
      <c r="I32" s="772"/>
      <c r="J32" s="772"/>
      <c r="K32" s="772"/>
      <c r="L32" s="772"/>
      <c r="M32" s="772"/>
      <c r="N32" s="772"/>
      <c r="O32" s="772"/>
      <c r="P32" s="772"/>
      <c r="Q32" s="773"/>
      <c r="R32" s="680" t="s">
        <v>177</v>
      </c>
      <c r="S32" s="681"/>
      <c r="T32" s="681"/>
      <c r="U32" s="681"/>
      <c r="V32" s="681"/>
      <c r="W32" s="681"/>
      <c r="X32" s="681"/>
      <c r="Y32" s="682"/>
      <c r="Z32" s="713" t="s">
        <v>177</v>
      </c>
      <c r="AA32" s="713"/>
      <c r="AB32" s="713"/>
      <c r="AC32" s="713"/>
      <c r="AD32" s="714" t="s">
        <v>138</v>
      </c>
      <c r="AE32" s="714"/>
      <c r="AF32" s="714"/>
      <c r="AG32" s="714"/>
      <c r="AH32" s="714"/>
      <c r="AI32" s="714"/>
      <c r="AJ32" s="714"/>
      <c r="AK32" s="714"/>
      <c r="AL32" s="683" t="s">
        <v>177</v>
      </c>
      <c r="AM32" s="684"/>
      <c r="AN32" s="684"/>
      <c r="AO32" s="715"/>
      <c r="AP32" s="758"/>
      <c r="AQ32" s="759"/>
      <c r="AR32" s="759"/>
      <c r="AS32" s="759"/>
      <c r="AT32" s="763"/>
      <c r="AU32" s="230" t="s">
        <v>316</v>
      </c>
      <c r="AV32" s="230"/>
      <c r="AW32" s="230"/>
      <c r="AX32" s="677" t="s">
        <v>317</v>
      </c>
      <c r="AY32" s="678"/>
      <c r="AZ32" s="678"/>
      <c r="BA32" s="678"/>
      <c r="BB32" s="678"/>
      <c r="BC32" s="678"/>
      <c r="BD32" s="678"/>
      <c r="BE32" s="678"/>
      <c r="BF32" s="679"/>
      <c r="BG32" s="753">
        <v>99.3</v>
      </c>
      <c r="BH32" s="699"/>
      <c r="BI32" s="699"/>
      <c r="BJ32" s="699"/>
      <c r="BK32" s="699"/>
      <c r="BL32" s="699"/>
      <c r="BM32" s="684">
        <v>97.5</v>
      </c>
      <c r="BN32" s="745"/>
      <c r="BO32" s="745"/>
      <c r="BP32" s="745"/>
      <c r="BQ32" s="726"/>
      <c r="BR32" s="753">
        <v>99.1</v>
      </c>
      <c r="BS32" s="699"/>
      <c r="BT32" s="699"/>
      <c r="BU32" s="699"/>
      <c r="BV32" s="699"/>
      <c r="BW32" s="699"/>
      <c r="BX32" s="684">
        <v>96.2</v>
      </c>
      <c r="BY32" s="745"/>
      <c r="BZ32" s="745"/>
      <c r="CA32" s="745"/>
      <c r="CB32" s="726"/>
      <c r="CD32" s="769"/>
      <c r="CE32" s="770"/>
      <c r="CF32" s="719" t="s">
        <v>318</v>
      </c>
      <c r="CG32" s="720"/>
      <c r="CH32" s="720"/>
      <c r="CI32" s="720"/>
      <c r="CJ32" s="720"/>
      <c r="CK32" s="720"/>
      <c r="CL32" s="720"/>
      <c r="CM32" s="720"/>
      <c r="CN32" s="720"/>
      <c r="CO32" s="720"/>
      <c r="CP32" s="720"/>
      <c r="CQ32" s="721"/>
      <c r="CR32" s="680">
        <v>742</v>
      </c>
      <c r="CS32" s="681"/>
      <c r="CT32" s="681"/>
      <c r="CU32" s="681"/>
      <c r="CV32" s="681"/>
      <c r="CW32" s="681"/>
      <c r="CX32" s="681"/>
      <c r="CY32" s="682"/>
      <c r="CZ32" s="683">
        <v>0</v>
      </c>
      <c r="DA32" s="701"/>
      <c r="DB32" s="701"/>
      <c r="DC32" s="702"/>
      <c r="DD32" s="686">
        <v>742</v>
      </c>
      <c r="DE32" s="681"/>
      <c r="DF32" s="681"/>
      <c r="DG32" s="681"/>
      <c r="DH32" s="681"/>
      <c r="DI32" s="681"/>
      <c r="DJ32" s="681"/>
      <c r="DK32" s="682"/>
      <c r="DL32" s="686">
        <v>742</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319</v>
      </c>
      <c r="C33" s="678"/>
      <c r="D33" s="678"/>
      <c r="E33" s="678"/>
      <c r="F33" s="678"/>
      <c r="G33" s="678"/>
      <c r="H33" s="678"/>
      <c r="I33" s="678"/>
      <c r="J33" s="678"/>
      <c r="K33" s="678"/>
      <c r="L33" s="678"/>
      <c r="M33" s="678"/>
      <c r="N33" s="678"/>
      <c r="O33" s="678"/>
      <c r="P33" s="678"/>
      <c r="Q33" s="679"/>
      <c r="R33" s="680">
        <v>924017</v>
      </c>
      <c r="S33" s="681"/>
      <c r="T33" s="681"/>
      <c r="U33" s="681"/>
      <c r="V33" s="681"/>
      <c r="W33" s="681"/>
      <c r="X33" s="681"/>
      <c r="Y33" s="682"/>
      <c r="Z33" s="713">
        <v>3.5</v>
      </c>
      <c r="AA33" s="713"/>
      <c r="AB33" s="713"/>
      <c r="AC33" s="713"/>
      <c r="AD33" s="714" t="s">
        <v>177</v>
      </c>
      <c r="AE33" s="714"/>
      <c r="AF33" s="714"/>
      <c r="AG33" s="714"/>
      <c r="AH33" s="714"/>
      <c r="AI33" s="714"/>
      <c r="AJ33" s="714"/>
      <c r="AK33" s="714"/>
      <c r="AL33" s="683" t="s">
        <v>177</v>
      </c>
      <c r="AM33" s="684"/>
      <c r="AN33" s="684"/>
      <c r="AO33" s="715"/>
      <c r="AP33" s="760"/>
      <c r="AQ33" s="761"/>
      <c r="AR33" s="761"/>
      <c r="AS33" s="761"/>
      <c r="AT33" s="764"/>
      <c r="AU33" s="232"/>
      <c r="AV33" s="232"/>
      <c r="AW33" s="232"/>
      <c r="AX33" s="661" t="s">
        <v>320</v>
      </c>
      <c r="AY33" s="662"/>
      <c r="AZ33" s="662"/>
      <c r="BA33" s="662"/>
      <c r="BB33" s="662"/>
      <c r="BC33" s="662"/>
      <c r="BD33" s="662"/>
      <c r="BE33" s="662"/>
      <c r="BF33" s="663"/>
      <c r="BG33" s="744">
        <v>96</v>
      </c>
      <c r="BH33" s="665"/>
      <c r="BI33" s="665"/>
      <c r="BJ33" s="665"/>
      <c r="BK33" s="665"/>
      <c r="BL33" s="665"/>
      <c r="BM33" s="707">
        <v>87.8</v>
      </c>
      <c r="BN33" s="665"/>
      <c r="BO33" s="665"/>
      <c r="BP33" s="665"/>
      <c r="BQ33" s="709"/>
      <c r="BR33" s="744">
        <v>98.6</v>
      </c>
      <c r="BS33" s="665"/>
      <c r="BT33" s="665"/>
      <c r="BU33" s="665"/>
      <c r="BV33" s="665"/>
      <c r="BW33" s="665"/>
      <c r="BX33" s="707">
        <v>88</v>
      </c>
      <c r="BY33" s="665"/>
      <c r="BZ33" s="665"/>
      <c r="CA33" s="665"/>
      <c r="CB33" s="709"/>
      <c r="CD33" s="719" t="s">
        <v>321</v>
      </c>
      <c r="CE33" s="720"/>
      <c r="CF33" s="720"/>
      <c r="CG33" s="720"/>
      <c r="CH33" s="720"/>
      <c r="CI33" s="720"/>
      <c r="CJ33" s="720"/>
      <c r="CK33" s="720"/>
      <c r="CL33" s="720"/>
      <c r="CM33" s="720"/>
      <c r="CN33" s="720"/>
      <c r="CO33" s="720"/>
      <c r="CP33" s="720"/>
      <c r="CQ33" s="721"/>
      <c r="CR33" s="680">
        <v>14811698</v>
      </c>
      <c r="CS33" s="699"/>
      <c r="CT33" s="699"/>
      <c r="CU33" s="699"/>
      <c r="CV33" s="699"/>
      <c r="CW33" s="699"/>
      <c r="CX33" s="699"/>
      <c r="CY33" s="700"/>
      <c r="CZ33" s="683">
        <v>57.6</v>
      </c>
      <c r="DA33" s="701"/>
      <c r="DB33" s="701"/>
      <c r="DC33" s="702"/>
      <c r="DD33" s="686">
        <v>7702200</v>
      </c>
      <c r="DE33" s="699"/>
      <c r="DF33" s="699"/>
      <c r="DG33" s="699"/>
      <c r="DH33" s="699"/>
      <c r="DI33" s="699"/>
      <c r="DJ33" s="699"/>
      <c r="DK33" s="700"/>
      <c r="DL33" s="686">
        <v>5578582</v>
      </c>
      <c r="DM33" s="699"/>
      <c r="DN33" s="699"/>
      <c r="DO33" s="699"/>
      <c r="DP33" s="699"/>
      <c r="DQ33" s="699"/>
      <c r="DR33" s="699"/>
      <c r="DS33" s="699"/>
      <c r="DT33" s="699"/>
      <c r="DU33" s="699"/>
      <c r="DV33" s="700"/>
      <c r="DW33" s="683">
        <v>46.8</v>
      </c>
      <c r="DX33" s="701"/>
      <c r="DY33" s="701"/>
      <c r="DZ33" s="701"/>
      <c r="EA33" s="701"/>
      <c r="EB33" s="701"/>
      <c r="EC33" s="722"/>
    </row>
    <row r="34" spans="2:133" ht="11.25" customHeight="1" x14ac:dyDescent="0.15">
      <c r="B34" s="677" t="s">
        <v>322</v>
      </c>
      <c r="C34" s="678"/>
      <c r="D34" s="678"/>
      <c r="E34" s="678"/>
      <c r="F34" s="678"/>
      <c r="G34" s="678"/>
      <c r="H34" s="678"/>
      <c r="I34" s="678"/>
      <c r="J34" s="678"/>
      <c r="K34" s="678"/>
      <c r="L34" s="678"/>
      <c r="M34" s="678"/>
      <c r="N34" s="678"/>
      <c r="O34" s="678"/>
      <c r="P34" s="678"/>
      <c r="Q34" s="679"/>
      <c r="R34" s="680">
        <v>32408</v>
      </c>
      <c r="S34" s="681"/>
      <c r="T34" s="681"/>
      <c r="U34" s="681"/>
      <c r="V34" s="681"/>
      <c r="W34" s="681"/>
      <c r="X34" s="681"/>
      <c r="Y34" s="682"/>
      <c r="Z34" s="713">
        <v>0.1</v>
      </c>
      <c r="AA34" s="713"/>
      <c r="AB34" s="713"/>
      <c r="AC34" s="713"/>
      <c r="AD34" s="714">
        <v>18031</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323</v>
      </c>
      <c r="CE34" s="720"/>
      <c r="CF34" s="720"/>
      <c r="CG34" s="720"/>
      <c r="CH34" s="720"/>
      <c r="CI34" s="720"/>
      <c r="CJ34" s="720"/>
      <c r="CK34" s="720"/>
      <c r="CL34" s="720"/>
      <c r="CM34" s="720"/>
      <c r="CN34" s="720"/>
      <c r="CO34" s="720"/>
      <c r="CP34" s="720"/>
      <c r="CQ34" s="721"/>
      <c r="CR34" s="680">
        <v>2506634</v>
      </c>
      <c r="CS34" s="681"/>
      <c r="CT34" s="681"/>
      <c r="CU34" s="681"/>
      <c r="CV34" s="681"/>
      <c r="CW34" s="681"/>
      <c r="CX34" s="681"/>
      <c r="CY34" s="682"/>
      <c r="CZ34" s="683">
        <v>9.6999999999999993</v>
      </c>
      <c r="DA34" s="701"/>
      <c r="DB34" s="701"/>
      <c r="DC34" s="702"/>
      <c r="DD34" s="686">
        <v>1670344</v>
      </c>
      <c r="DE34" s="681"/>
      <c r="DF34" s="681"/>
      <c r="DG34" s="681"/>
      <c r="DH34" s="681"/>
      <c r="DI34" s="681"/>
      <c r="DJ34" s="681"/>
      <c r="DK34" s="682"/>
      <c r="DL34" s="686">
        <v>1132617</v>
      </c>
      <c r="DM34" s="681"/>
      <c r="DN34" s="681"/>
      <c r="DO34" s="681"/>
      <c r="DP34" s="681"/>
      <c r="DQ34" s="681"/>
      <c r="DR34" s="681"/>
      <c r="DS34" s="681"/>
      <c r="DT34" s="681"/>
      <c r="DU34" s="681"/>
      <c r="DV34" s="682"/>
      <c r="DW34" s="683">
        <v>9.5</v>
      </c>
      <c r="DX34" s="701"/>
      <c r="DY34" s="701"/>
      <c r="DZ34" s="701"/>
      <c r="EA34" s="701"/>
      <c r="EB34" s="701"/>
      <c r="EC34" s="722"/>
    </row>
    <row r="35" spans="2:133" ht="11.25" customHeight="1" x14ac:dyDescent="0.15">
      <c r="B35" s="677" t="s">
        <v>324</v>
      </c>
      <c r="C35" s="678"/>
      <c r="D35" s="678"/>
      <c r="E35" s="678"/>
      <c r="F35" s="678"/>
      <c r="G35" s="678"/>
      <c r="H35" s="678"/>
      <c r="I35" s="678"/>
      <c r="J35" s="678"/>
      <c r="K35" s="678"/>
      <c r="L35" s="678"/>
      <c r="M35" s="678"/>
      <c r="N35" s="678"/>
      <c r="O35" s="678"/>
      <c r="P35" s="678"/>
      <c r="Q35" s="679"/>
      <c r="R35" s="680">
        <v>1463418</v>
      </c>
      <c r="S35" s="681"/>
      <c r="T35" s="681"/>
      <c r="U35" s="681"/>
      <c r="V35" s="681"/>
      <c r="W35" s="681"/>
      <c r="X35" s="681"/>
      <c r="Y35" s="682"/>
      <c r="Z35" s="713">
        <v>5.6</v>
      </c>
      <c r="AA35" s="713"/>
      <c r="AB35" s="713"/>
      <c r="AC35" s="713"/>
      <c r="AD35" s="714" t="s">
        <v>177</v>
      </c>
      <c r="AE35" s="714"/>
      <c r="AF35" s="714"/>
      <c r="AG35" s="714"/>
      <c r="AH35" s="714"/>
      <c r="AI35" s="714"/>
      <c r="AJ35" s="714"/>
      <c r="AK35" s="714"/>
      <c r="AL35" s="683" t="s">
        <v>177</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327</v>
      </c>
      <c r="CE35" s="720"/>
      <c r="CF35" s="720"/>
      <c r="CG35" s="720"/>
      <c r="CH35" s="720"/>
      <c r="CI35" s="720"/>
      <c r="CJ35" s="720"/>
      <c r="CK35" s="720"/>
      <c r="CL35" s="720"/>
      <c r="CM35" s="720"/>
      <c r="CN35" s="720"/>
      <c r="CO35" s="720"/>
      <c r="CP35" s="720"/>
      <c r="CQ35" s="721"/>
      <c r="CR35" s="680">
        <v>622899</v>
      </c>
      <c r="CS35" s="699"/>
      <c r="CT35" s="699"/>
      <c r="CU35" s="699"/>
      <c r="CV35" s="699"/>
      <c r="CW35" s="699"/>
      <c r="CX35" s="699"/>
      <c r="CY35" s="700"/>
      <c r="CZ35" s="683">
        <v>2.4</v>
      </c>
      <c r="DA35" s="701"/>
      <c r="DB35" s="701"/>
      <c r="DC35" s="702"/>
      <c r="DD35" s="686">
        <v>529782</v>
      </c>
      <c r="DE35" s="699"/>
      <c r="DF35" s="699"/>
      <c r="DG35" s="699"/>
      <c r="DH35" s="699"/>
      <c r="DI35" s="699"/>
      <c r="DJ35" s="699"/>
      <c r="DK35" s="700"/>
      <c r="DL35" s="686">
        <v>385622</v>
      </c>
      <c r="DM35" s="699"/>
      <c r="DN35" s="699"/>
      <c r="DO35" s="699"/>
      <c r="DP35" s="699"/>
      <c r="DQ35" s="699"/>
      <c r="DR35" s="699"/>
      <c r="DS35" s="699"/>
      <c r="DT35" s="699"/>
      <c r="DU35" s="699"/>
      <c r="DV35" s="700"/>
      <c r="DW35" s="683">
        <v>3.2</v>
      </c>
      <c r="DX35" s="701"/>
      <c r="DY35" s="701"/>
      <c r="DZ35" s="701"/>
      <c r="EA35" s="701"/>
      <c r="EB35" s="701"/>
      <c r="EC35" s="722"/>
    </row>
    <row r="36" spans="2:133" ht="11.25" customHeight="1" x14ac:dyDescent="0.15">
      <c r="B36" s="677" t="s">
        <v>328</v>
      </c>
      <c r="C36" s="678"/>
      <c r="D36" s="678"/>
      <c r="E36" s="678"/>
      <c r="F36" s="678"/>
      <c r="G36" s="678"/>
      <c r="H36" s="678"/>
      <c r="I36" s="678"/>
      <c r="J36" s="678"/>
      <c r="K36" s="678"/>
      <c r="L36" s="678"/>
      <c r="M36" s="678"/>
      <c r="N36" s="678"/>
      <c r="O36" s="678"/>
      <c r="P36" s="678"/>
      <c r="Q36" s="679"/>
      <c r="R36" s="680">
        <v>1703357</v>
      </c>
      <c r="S36" s="681"/>
      <c r="T36" s="681"/>
      <c r="U36" s="681"/>
      <c r="V36" s="681"/>
      <c r="W36" s="681"/>
      <c r="X36" s="681"/>
      <c r="Y36" s="682"/>
      <c r="Z36" s="713">
        <v>6.5</v>
      </c>
      <c r="AA36" s="713"/>
      <c r="AB36" s="713"/>
      <c r="AC36" s="713"/>
      <c r="AD36" s="714" t="s">
        <v>177</v>
      </c>
      <c r="AE36" s="714"/>
      <c r="AF36" s="714"/>
      <c r="AG36" s="714"/>
      <c r="AH36" s="714"/>
      <c r="AI36" s="714"/>
      <c r="AJ36" s="714"/>
      <c r="AK36" s="714"/>
      <c r="AL36" s="683" t="s">
        <v>177</v>
      </c>
      <c r="AM36" s="684"/>
      <c r="AN36" s="684"/>
      <c r="AO36" s="715"/>
      <c r="AP36" s="235"/>
      <c r="AQ36" s="732" t="s">
        <v>329</v>
      </c>
      <c r="AR36" s="733"/>
      <c r="AS36" s="733"/>
      <c r="AT36" s="733"/>
      <c r="AU36" s="733"/>
      <c r="AV36" s="733"/>
      <c r="AW36" s="733"/>
      <c r="AX36" s="733"/>
      <c r="AY36" s="734"/>
      <c r="AZ36" s="735">
        <v>3634399</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370017</v>
      </c>
      <c r="BW36" s="736"/>
      <c r="BX36" s="736"/>
      <c r="BY36" s="736"/>
      <c r="BZ36" s="736"/>
      <c r="CA36" s="736"/>
      <c r="CB36" s="737"/>
      <c r="CD36" s="719" t="s">
        <v>331</v>
      </c>
      <c r="CE36" s="720"/>
      <c r="CF36" s="720"/>
      <c r="CG36" s="720"/>
      <c r="CH36" s="720"/>
      <c r="CI36" s="720"/>
      <c r="CJ36" s="720"/>
      <c r="CK36" s="720"/>
      <c r="CL36" s="720"/>
      <c r="CM36" s="720"/>
      <c r="CN36" s="720"/>
      <c r="CO36" s="720"/>
      <c r="CP36" s="720"/>
      <c r="CQ36" s="721"/>
      <c r="CR36" s="680">
        <v>7937180</v>
      </c>
      <c r="CS36" s="681"/>
      <c r="CT36" s="681"/>
      <c r="CU36" s="681"/>
      <c r="CV36" s="681"/>
      <c r="CW36" s="681"/>
      <c r="CX36" s="681"/>
      <c r="CY36" s="682"/>
      <c r="CZ36" s="683">
        <v>30.9</v>
      </c>
      <c r="DA36" s="701"/>
      <c r="DB36" s="701"/>
      <c r="DC36" s="702"/>
      <c r="DD36" s="686">
        <v>3979637</v>
      </c>
      <c r="DE36" s="681"/>
      <c r="DF36" s="681"/>
      <c r="DG36" s="681"/>
      <c r="DH36" s="681"/>
      <c r="DI36" s="681"/>
      <c r="DJ36" s="681"/>
      <c r="DK36" s="682"/>
      <c r="DL36" s="686">
        <v>2933076</v>
      </c>
      <c r="DM36" s="681"/>
      <c r="DN36" s="681"/>
      <c r="DO36" s="681"/>
      <c r="DP36" s="681"/>
      <c r="DQ36" s="681"/>
      <c r="DR36" s="681"/>
      <c r="DS36" s="681"/>
      <c r="DT36" s="681"/>
      <c r="DU36" s="681"/>
      <c r="DV36" s="682"/>
      <c r="DW36" s="683">
        <v>24.6</v>
      </c>
      <c r="DX36" s="701"/>
      <c r="DY36" s="701"/>
      <c r="DZ36" s="701"/>
      <c r="EA36" s="701"/>
      <c r="EB36" s="701"/>
      <c r="EC36" s="722"/>
    </row>
    <row r="37" spans="2:133" ht="11.25" customHeight="1" x14ac:dyDescent="0.15">
      <c r="B37" s="677" t="s">
        <v>332</v>
      </c>
      <c r="C37" s="678"/>
      <c r="D37" s="678"/>
      <c r="E37" s="678"/>
      <c r="F37" s="678"/>
      <c r="G37" s="678"/>
      <c r="H37" s="678"/>
      <c r="I37" s="678"/>
      <c r="J37" s="678"/>
      <c r="K37" s="678"/>
      <c r="L37" s="678"/>
      <c r="M37" s="678"/>
      <c r="N37" s="678"/>
      <c r="O37" s="678"/>
      <c r="P37" s="678"/>
      <c r="Q37" s="679"/>
      <c r="R37" s="680">
        <v>267113</v>
      </c>
      <c r="S37" s="681"/>
      <c r="T37" s="681"/>
      <c r="U37" s="681"/>
      <c r="V37" s="681"/>
      <c r="W37" s="681"/>
      <c r="X37" s="681"/>
      <c r="Y37" s="682"/>
      <c r="Z37" s="713">
        <v>1</v>
      </c>
      <c r="AA37" s="713"/>
      <c r="AB37" s="713"/>
      <c r="AC37" s="713"/>
      <c r="AD37" s="714" t="s">
        <v>177</v>
      </c>
      <c r="AE37" s="714"/>
      <c r="AF37" s="714"/>
      <c r="AG37" s="714"/>
      <c r="AH37" s="714"/>
      <c r="AI37" s="714"/>
      <c r="AJ37" s="714"/>
      <c r="AK37" s="714"/>
      <c r="AL37" s="683" t="s">
        <v>177</v>
      </c>
      <c r="AM37" s="684"/>
      <c r="AN37" s="684"/>
      <c r="AO37" s="715"/>
      <c r="AQ37" s="723" t="s">
        <v>333</v>
      </c>
      <c r="AR37" s="724"/>
      <c r="AS37" s="724"/>
      <c r="AT37" s="724"/>
      <c r="AU37" s="724"/>
      <c r="AV37" s="724"/>
      <c r="AW37" s="724"/>
      <c r="AX37" s="724"/>
      <c r="AY37" s="725"/>
      <c r="AZ37" s="680">
        <v>1090340</v>
      </c>
      <c r="BA37" s="681"/>
      <c r="BB37" s="681"/>
      <c r="BC37" s="681"/>
      <c r="BD37" s="699"/>
      <c r="BE37" s="699"/>
      <c r="BF37" s="726"/>
      <c r="BG37" s="719" t="s">
        <v>334</v>
      </c>
      <c r="BH37" s="720"/>
      <c r="BI37" s="720"/>
      <c r="BJ37" s="720"/>
      <c r="BK37" s="720"/>
      <c r="BL37" s="720"/>
      <c r="BM37" s="720"/>
      <c r="BN37" s="720"/>
      <c r="BO37" s="720"/>
      <c r="BP37" s="720"/>
      <c r="BQ37" s="720"/>
      <c r="BR37" s="720"/>
      <c r="BS37" s="720"/>
      <c r="BT37" s="720"/>
      <c r="BU37" s="721"/>
      <c r="BV37" s="680">
        <v>321444</v>
      </c>
      <c r="BW37" s="681"/>
      <c r="BX37" s="681"/>
      <c r="BY37" s="681"/>
      <c r="BZ37" s="681"/>
      <c r="CA37" s="681"/>
      <c r="CB37" s="727"/>
      <c r="CD37" s="719" t="s">
        <v>335</v>
      </c>
      <c r="CE37" s="720"/>
      <c r="CF37" s="720"/>
      <c r="CG37" s="720"/>
      <c r="CH37" s="720"/>
      <c r="CI37" s="720"/>
      <c r="CJ37" s="720"/>
      <c r="CK37" s="720"/>
      <c r="CL37" s="720"/>
      <c r="CM37" s="720"/>
      <c r="CN37" s="720"/>
      <c r="CO37" s="720"/>
      <c r="CP37" s="720"/>
      <c r="CQ37" s="721"/>
      <c r="CR37" s="680">
        <v>1582043</v>
      </c>
      <c r="CS37" s="699"/>
      <c r="CT37" s="699"/>
      <c r="CU37" s="699"/>
      <c r="CV37" s="699"/>
      <c r="CW37" s="699"/>
      <c r="CX37" s="699"/>
      <c r="CY37" s="700"/>
      <c r="CZ37" s="683">
        <v>6.2</v>
      </c>
      <c r="DA37" s="701"/>
      <c r="DB37" s="701"/>
      <c r="DC37" s="702"/>
      <c r="DD37" s="686">
        <v>1307281</v>
      </c>
      <c r="DE37" s="699"/>
      <c r="DF37" s="699"/>
      <c r="DG37" s="699"/>
      <c r="DH37" s="699"/>
      <c r="DI37" s="699"/>
      <c r="DJ37" s="699"/>
      <c r="DK37" s="700"/>
      <c r="DL37" s="686">
        <v>1296419</v>
      </c>
      <c r="DM37" s="699"/>
      <c r="DN37" s="699"/>
      <c r="DO37" s="699"/>
      <c r="DP37" s="699"/>
      <c r="DQ37" s="699"/>
      <c r="DR37" s="699"/>
      <c r="DS37" s="699"/>
      <c r="DT37" s="699"/>
      <c r="DU37" s="699"/>
      <c r="DV37" s="700"/>
      <c r="DW37" s="683">
        <v>10.9</v>
      </c>
      <c r="DX37" s="701"/>
      <c r="DY37" s="701"/>
      <c r="DZ37" s="701"/>
      <c r="EA37" s="701"/>
      <c r="EB37" s="701"/>
      <c r="EC37" s="722"/>
    </row>
    <row r="38" spans="2:133" ht="11.25" customHeight="1" x14ac:dyDescent="0.15">
      <c r="B38" s="677" t="s">
        <v>336</v>
      </c>
      <c r="C38" s="678"/>
      <c r="D38" s="678"/>
      <c r="E38" s="678"/>
      <c r="F38" s="678"/>
      <c r="G38" s="678"/>
      <c r="H38" s="678"/>
      <c r="I38" s="678"/>
      <c r="J38" s="678"/>
      <c r="K38" s="678"/>
      <c r="L38" s="678"/>
      <c r="M38" s="678"/>
      <c r="N38" s="678"/>
      <c r="O38" s="678"/>
      <c r="P38" s="678"/>
      <c r="Q38" s="679"/>
      <c r="R38" s="680">
        <v>672436</v>
      </c>
      <c r="S38" s="681"/>
      <c r="T38" s="681"/>
      <c r="U38" s="681"/>
      <c r="V38" s="681"/>
      <c r="W38" s="681"/>
      <c r="X38" s="681"/>
      <c r="Y38" s="682"/>
      <c r="Z38" s="713">
        <v>2.6</v>
      </c>
      <c r="AA38" s="713"/>
      <c r="AB38" s="713"/>
      <c r="AC38" s="713"/>
      <c r="AD38" s="714">
        <v>3289</v>
      </c>
      <c r="AE38" s="714"/>
      <c r="AF38" s="714"/>
      <c r="AG38" s="714"/>
      <c r="AH38" s="714"/>
      <c r="AI38" s="714"/>
      <c r="AJ38" s="714"/>
      <c r="AK38" s="714"/>
      <c r="AL38" s="683">
        <v>0</v>
      </c>
      <c r="AM38" s="684"/>
      <c r="AN38" s="684"/>
      <c r="AO38" s="715"/>
      <c r="AQ38" s="723" t="s">
        <v>337</v>
      </c>
      <c r="AR38" s="724"/>
      <c r="AS38" s="724"/>
      <c r="AT38" s="724"/>
      <c r="AU38" s="724"/>
      <c r="AV38" s="724"/>
      <c r="AW38" s="724"/>
      <c r="AX38" s="724"/>
      <c r="AY38" s="725"/>
      <c r="AZ38" s="680">
        <v>753000</v>
      </c>
      <c r="BA38" s="681"/>
      <c r="BB38" s="681"/>
      <c r="BC38" s="681"/>
      <c r="BD38" s="699"/>
      <c r="BE38" s="699"/>
      <c r="BF38" s="726"/>
      <c r="BG38" s="719" t="s">
        <v>338</v>
      </c>
      <c r="BH38" s="720"/>
      <c r="BI38" s="720"/>
      <c r="BJ38" s="720"/>
      <c r="BK38" s="720"/>
      <c r="BL38" s="720"/>
      <c r="BM38" s="720"/>
      <c r="BN38" s="720"/>
      <c r="BO38" s="720"/>
      <c r="BP38" s="720"/>
      <c r="BQ38" s="720"/>
      <c r="BR38" s="720"/>
      <c r="BS38" s="720"/>
      <c r="BT38" s="720"/>
      <c r="BU38" s="721"/>
      <c r="BV38" s="680">
        <v>3724</v>
      </c>
      <c r="BW38" s="681"/>
      <c r="BX38" s="681"/>
      <c r="BY38" s="681"/>
      <c r="BZ38" s="681"/>
      <c r="CA38" s="681"/>
      <c r="CB38" s="727"/>
      <c r="CD38" s="719" t="s">
        <v>339</v>
      </c>
      <c r="CE38" s="720"/>
      <c r="CF38" s="720"/>
      <c r="CG38" s="720"/>
      <c r="CH38" s="720"/>
      <c r="CI38" s="720"/>
      <c r="CJ38" s="720"/>
      <c r="CK38" s="720"/>
      <c r="CL38" s="720"/>
      <c r="CM38" s="720"/>
      <c r="CN38" s="720"/>
      <c r="CO38" s="720"/>
      <c r="CP38" s="720"/>
      <c r="CQ38" s="721"/>
      <c r="CR38" s="680">
        <v>1461667</v>
      </c>
      <c r="CS38" s="681"/>
      <c r="CT38" s="681"/>
      <c r="CU38" s="681"/>
      <c r="CV38" s="681"/>
      <c r="CW38" s="681"/>
      <c r="CX38" s="681"/>
      <c r="CY38" s="682"/>
      <c r="CZ38" s="683">
        <v>5.7</v>
      </c>
      <c r="DA38" s="701"/>
      <c r="DB38" s="701"/>
      <c r="DC38" s="702"/>
      <c r="DD38" s="686">
        <v>1214732</v>
      </c>
      <c r="DE38" s="681"/>
      <c r="DF38" s="681"/>
      <c r="DG38" s="681"/>
      <c r="DH38" s="681"/>
      <c r="DI38" s="681"/>
      <c r="DJ38" s="681"/>
      <c r="DK38" s="682"/>
      <c r="DL38" s="686">
        <v>1127267</v>
      </c>
      <c r="DM38" s="681"/>
      <c r="DN38" s="681"/>
      <c r="DO38" s="681"/>
      <c r="DP38" s="681"/>
      <c r="DQ38" s="681"/>
      <c r="DR38" s="681"/>
      <c r="DS38" s="681"/>
      <c r="DT38" s="681"/>
      <c r="DU38" s="681"/>
      <c r="DV38" s="682"/>
      <c r="DW38" s="683">
        <v>9.5</v>
      </c>
      <c r="DX38" s="701"/>
      <c r="DY38" s="701"/>
      <c r="DZ38" s="701"/>
      <c r="EA38" s="701"/>
      <c r="EB38" s="701"/>
      <c r="EC38" s="722"/>
    </row>
    <row r="39" spans="2:133" ht="11.25" customHeight="1" x14ac:dyDescent="0.15">
      <c r="B39" s="677" t="s">
        <v>340</v>
      </c>
      <c r="C39" s="678"/>
      <c r="D39" s="678"/>
      <c r="E39" s="678"/>
      <c r="F39" s="678"/>
      <c r="G39" s="678"/>
      <c r="H39" s="678"/>
      <c r="I39" s="678"/>
      <c r="J39" s="678"/>
      <c r="K39" s="678"/>
      <c r="L39" s="678"/>
      <c r="M39" s="678"/>
      <c r="N39" s="678"/>
      <c r="O39" s="678"/>
      <c r="P39" s="678"/>
      <c r="Q39" s="679"/>
      <c r="R39" s="680">
        <v>3527384</v>
      </c>
      <c r="S39" s="681"/>
      <c r="T39" s="681"/>
      <c r="U39" s="681"/>
      <c r="V39" s="681"/>
      <c r="W39" s="681"/>
      <c r="X39" s="681"/>
      <c r="Y39" s="682"/>
      <c r="Z39" s="713">
        <v>13.5</v>
      </c>
      <c r="AA39" s="713"/>
      <c r="AB39" s="713"/>
      <c r="AC39" s="713"/>
      <c r="AD39" s="714" t="s">
        <v>177</v>
      </c>
      <c r="AE39" s="714"/>
      <c r="AF39" s="714"/>
      <c r="AG39" s="714"/>
      <c r="AH39" s="714"/>
      <c r="AI39" s="714"/>
      <c r="AJ39" s="714"/>
      <c r="AK39" s="714"/>
      <c r="AL39" s="683" t="s">
        <v>177</v>
      </c>
      <c r="AM39" s="684"/>
      <c r="AN39" s="684"/>
      <c r="AO39" s="715"/>
      <c r="AQ39" s="723" t="s">
        <v>341</v>
      </c>
      <c r="AR39" s="724"/>
      <c r="AS39" s="724"/>
      <c r="AT39" s="724"/>
      <c r="AU39" s="724"/>
      <c r="AV39" s="724"/>
      <c r="AW39" s="724"/>
      <c r="AX39" s="724"/>
      <c r="AY39" s="725"/>
      <c r="AZ39" s="680">
        <v>272522</v>
      </c>
      <c r="BA39" s="681"/>
      <c r="BB39" s="681"/>
      <c r="BC39" s="681"/>
      <c r="BD39" s="699"/>
      <c r="BE39" s="699"/>
      <c r="BF39" s="726"/>
      <c r="BG39" s="719" t="s">
        <v>342</v>
      </c>
      <c r="BH39" s="720"/>
      <c r="BI39" s="720"/>
      <c r="BJ39" s="720"/>
      <c r="BK39" s="720"/>
      <c r="BL39" s="720"/>
      <c r="BM39" s="720"/>
      <c r="BN39" s="720"/>
      <c r="BO39" s="720"/>
      <c r="BP39" s="720"/>
      <c r="BQ39" s="720"/>
      <c r="BR39" s="720"/>
      <c r="BS39" s="720"/>
      <c r="BT39" s="720"/>
      <c r="BU39" s="721"/>
      <c r="BV39" s="680">
        <v>5752</v>
      </c>
      <c r="BW39" s="681"/>
      <c r="BX39" s="681"/>
      <c r="BY39" s="681"/>
      <c r="BZ39" s="681"/>
      <c r="CA39" s="681"/>
      <c r="CB39" s="727"/>
      <c r="CD39" s="719" t="s">
        <v>343</v>
      </c>
      <c r="CE39" s="720"/>
      <c r="CF39" s="720"/>
      <c r="CG39" s="720"/>
      <c r="CH39" s="720"/>
      <c r="CI39" s="720"/>
      <c r="CJ39" s="720"/>
      <c r="CK39" s="720"/>
      <c r="CL39" s="720"/>
      <c r="CM39" s="720"/>
      <c r="CN39" s="720"/>
      <c r="CO39" s="720"/>
      <c r="CP39" s="720"/>
      <c r="CQ39" s="721"/>
      <c r="CR39" s="680">
        <v>1486301</v>
      </c>
      <c r="CS39" s="699"/>
      <c r="CT39" s="699"/>
      <c r="CU39" s="699"/>
      <c r="CV39" s="699"/>
      <c r="CW39" s="699"/>
      <c r="CX39" s="699"/>
      <c r="CY39" s="700"/>
      <c r="CZ39" s="683">
        <v>5.8</v>
      </c>
      <c r="DA39" s="701"/>
      <c r="DB39" s="701"/>
      <c r="DC39" s="702"/>
      <c r="DD39" s="686">
        <v>33988</v>
      </c>
      <c r="DE39" s="699"/>
      <c r="DF39" s="699"/>
      <c r="DG39" s="699"/>
      <c r="DH39" s="699"/>
      <c r="DI39" s="699"/>
      <c r="DJ39" s="699"/>
      <c r="DK39" s="700"/>
      <c r="DL39" s="686" t="s">
        <v>177</v>
      </c>
      <c r="DM39" s="699"/>
      <c r="DN39" s="699"/>
      <c r="DO39" s="699"/>
      <c r="DP39" s="699"/>
      <c r="DQ39" s="699"/>
      <c r="DR39" s="699"/>
      <c r="DS39" s="699"/>
      <c r="DT39" s="699"/>
      <c r="DU39" s="699"/>
      <c r="DV39" s="700"/>
      <c r="DW39" s="683" t="s">
        <v>177</v>
      </c>
      <c r="DX39" s="701"/>
      <c r="DY39" s="701"/>
      <c r="DZ39" s="701"/>
      <c r="EA39" s="701"/>
      <c r="EB39" s="701"/>
      <c r="EC39" s="722"/>
    </row>
    <row r="40" spans="2:133" ht="11.25" customHeight="1" x14ac:dyDescent="0.15">
      <c r="B40" s="677" t="s">
        <v>344</v>
      </c>
      <c r="C40" s="678"/>
      <c r="D40" s="678"/>
      <c r="E40" s="678"/>
      <c r="F40" s="678"/>
      <c r="G40" s="678"/>
      <c r="H40" s="678"/>
      <c r="I40" s="678"/>
      <c r="J40" s="678"/>
      <c r="K40" s="678"/>
      <c r="L40" s="678"/>
      <c r="M40" s="678"/>
      <c r="N40" s="678"/>
      <c r="O40" s="678"/>
      <c r="P40" s="678"/>
      <c r="Q40" s="679"/>
      <c r="R40" s="680">
        <v>33639</v>
      </c>
      <c r="S40" s="681"/>
      <c r="T40" s="681"/>
      <c r="U40" s="681"/>
      <c r="V40" s="681"/>
      <c r="W40" s="681"/>
      <c r="X40" s="681"/>
      <c r="Y40" s="682"/>
      <c r="Z40" s="713">
        <v>0.1</v>
      </c>
      <c r="AA40" s="713"/>
      <c r="AB40" s="713"/>
      <c r="AC40" s="713"/>
      <c r="AD40" s="714" t="s">
        <v>177</v>
      </c>
      <c r="AE40" s="714"/>
      <c r="AF40" s="714"/>
      <c r="AG40" s="714"/>
      <c r="AH40" s="714"/>
      <c r="AI40" s="714"/>
      <c r="AJ40" s="714"/>
      <c r="AK40" s="714"/>
      <c r="AL40" s="683" t="s">
        <v>177</v>
      </c>
      <c r="AM40" s="684"/>
      <c r="AN40" s="684"/>
      <c r="AO40" s="715"/>
      <c r="AQ40" s="723" t="s">
        <v>345</v>
      </c>
      <c r="AR40" s="724"/>
      <c r="AS40" s="724"/>
      <c r="AT40" s="724"/>
      <c r="AU40" s="724"/>
      <c r="AV40" s="724"/>
      <c r="AW40" s="724"/>
      <c r="AX40" s="724"/>
      <c r="AY40" s="725"/>
      <c r="AZ40" s="680">
        <v>75200</v>
      </c>
      <c r="BA40" s="681"/>
      <c r="BB40" s="681"/>
      <c r="BC40" s="681"/>
      <c r="BD40" s="699"/>
      <c r="BE40" s="699"/>
      <c r="BF40" s="726"/>
      <c r="BG40" s="728" t="s">
        <v>346</v>
      </c>
      <c r="BH40" s="729"/>
      <c r="BI40" s="729"/>
      <c r="BJ40" s="729"/>
      <c r="BK40" s="729"/>
      <c r="BL40" s="236"/>
      <c r="BM40" s="720" t="s">
        <v>347</v>
      </c>
      <c r="BN40" s="720"/>
      <c r="BO40" s="720"/>
      <c r="BP40" s="720"/>
      <c r="BQ40" s="720"/>
      <c r="BR40" s="720"/>
      <c r="BS40" s="720"/>
      <c r="BT40" s="720"/>
      <c r="BU40" s="721"/>
      <c r="BV40" s="680">
        <v>83</v>
      </c>
      <c r="BW40" s="681"/>
      <c r="BX40" s="681"/>
      <c r="BY40" s="681"/>
      <c r="BZ40" s="681"/>
      <c r="CA40" s="681"/>
      <c r="CB40" s="727"/>
      <c r="CD40" s="719" t="s">
        <v>348</v>
      </c>
      <c r="CE40" s="720"/>
      <c r="CF40" s="720"/>
      <c r="CG40" s="720"/>
      <c r="CH40" s="720"/>
      <c r="CI40" s="720"/>
      <c r="CJ40" s="720"/>
      <c r="CK40" s="720"/>
      <c r="CL40" s="720"/>
      <c r="CM40" s="720"/>
      <c r="CN40" s="720"/>
      <c r="CO40" s="720"/>
      <c r="CP40" s="720"/>
      <c r="CQ40" s="721"/>
      <c r="CR40" s="680">
        <v>797017</v>
      </c>
      <c r="CS40" s="681"/>
      <c r="CT40" s="681"/>
      <c r="CU40" s="681"/>
      <c r="CV40" s="681"/>
      <c r="CW40" s="681"/>
      <c r="CX40" s="681"/>
      <c r="CY40" s="682"/>
      <c r="CZ40" s="683">
        <v>3.1</v>
      </c>
      <c r="DA40" s="701"/>
      <c r="DB40" s="701"/>
      <c r="DC40" s="702"/>
      <c r="DD40" s="686">
        <v>273717</v>
      </c>
      <c r="DE40" s="681"/>
      <c r="DF40" s="681"/>
      <c r="DG40" s="681"/>
      <c r="DH40" s="681"/>
      <c r="DI40" s="681"/>
      <c r="DJ40" s="681"/>
      <c r="DK40" s="682"/>
      <c r="DL40" s="686" t="s">
        <v>177</v>
      </c>
      <c r="DM40" s="681"/>
      <c r="DN40" s="681"/>
      <c r="DO40" s="681"/>
      <c r="DP40" s="681"/>
      <c r="DQ40" s="681"/>
      <c r="DR40" s="681"/>
      <c r="DS40" s="681"/>
      <c r="DT40" s="681"/>
      <c r="DU40" s="681"/>
      <c r="DV40" s="682"/>
      <c r="DW40" s="683" t="s">
        <v>177</v>
      </c>
      <c r="DX40" s="701"/>
      <c r="DY40" s="701"/>
      <c r="DZ40" s="701"/>
      <c r="EA40" s="701"/>
      <c r="EB40" s="701"/>
      <c r="EC40" s="722"/>
    </row>
    <row r="41" spans="2:133" ht="11.25" customHeight="1" x14ac:dyDescent="0.15">
      <c r="B41" s="677" t="s">
        <v>349</v>
      </c>
      <c r="C41" s="678"/>
      <c r="D41" s="678"/>
      <c r="E41" s="678"/>
      <c r="F41" s="678"/>
      <c r="G41" s="678"/>
      <c r="H41" s="678"/>
      <c r="I41" s="678"/>
      <c r="J41" s="678"/>
      <c r="K41" s="678"/>
      <c r="L41" s="678"/>
      <c r="M41" s="678"/>
      <c r="N41" s="678"/>
      <c r="O41" s="678"/>
      <c r="P41" s="678"/>
      <c r="Q41" s="679"/>
      <c r="R41" s="680" t="s">
        <v>177</v>
      </c>
      <c r="S41" s="681"/>
      <c r="T41" s="681"/>
      <c r="U41" s="681"/>
      <c r="V41" s="681"/>
      <c r="W41" s="681"/>
      <c r="X41" s="681"/>
      <c r="Y41" s="682"/>
      <c r="Z41" s="713" t="s">
        <v>177</v>
      </c>
      <c r="AA41" s="713"/>
      <c r="AB41" s="713"/>
      <c r="AC41" s="713"/>
      <c r="AD41" s="714" t="s">
        <v>177</v>
      </c>
      <c r="AE41" s="714"/>
      <c r="AF41" s="714"/>
      <c r="AG41" s="714"/>
      <c r="AH41" s="714"/>
      <c r="AI41" s="714"/>
      <c r="AJ41" s="714"/>
      <c r="AK41" s="714"/>
      <c r="AL41" s="683" t="s">
        <v>177</v>
      </c>
      <c r="AM41" s="684"/>
      <c r="AN41" s="684"/>
      <c r="AO41" s="715"/>
      <c r="AQ41" s="723" t="s">
        <v>350</v>
      </c>
      <c r="AR41" s="724"/>
      <c r="AS41" s="724"/>
      <c r="AT41" s="724"/>
      <c r="AU41" s="724"/>
      <c r="AV41" s="724"/>
      <c r="AW41" s="724"/>
      <c r="AX41" s="724"/>
      <c r="AY41" s="725"/>
      <c r="AZ41" s="680">
        <v>315530</v>
      </c>
      <c r="BA41" s="681"/>
      <c r="BB41" s="681"/>
      <c r="BC41" s="681"/>
      <c r="BD41" s="699"/>
      <c r="BE41" s="699"/>
      <c r="BF41" s="726"/>
      <c r="BG41" s="728"/>
      <c r="BH41" s="729"/>
      <c r="BI41" s="729"/>
      <c r="BJ41" s="729"/>
      <c r="BK41" s="729"/>
      <c r="BL41" s="236"/>
      <c r="BM41" s="720" t="s">
        <v>351</v>
      </c>
      <c r="BN41" s="720"/>
      <c r="BO41" s="720"/>
      <c r="BP41" s="720"/>
      <c r="BQ41" s="720"/>
      <c r="BR41" s="720"/>
      <c r="BS41" s="720"/>
      <c r="BT41" s="720"/>
      <c r="BU41" s="721"/>
      <c r="BV41" s="680">
        <v>1</v>
      </c>
      <c r="BW41" s="681"/>
      <c r="BX41" s="681"/>
      <c r="BY41" s="681"/>
      <c r="BZ41" s="681"/>
      <c r="CA41" s="681"/>
      <c r="CB41" s="727"/>
      <c r="CD41" s="719" t="s">
        <v>352</v>
      </c>
      <c r="CE41" s="720"/>
      <c r="CF41" s="720"/>
      <c r="CG41" s="720"/>
      <c r="CH41" s="720"/>
      <c r="CI41" s="720"/>
      <c r="CJ41" s="720"/>
      <c r="CK41" s="720"/>
      <c r="CL41" s="720"/>
      <c r="CM41" s="720"/>
      <c r="CN41" s="720"/>
      <c r="CO41" s="720"/>
      <c r="CP41" s="720"/>
      <c r="CQ41" s="721"/>
      <c r="CR41" s="680" t="s">
        <v>177</v>
      </c>
      <c r="CS41" s="699"/>
      <c r="CT41" s="699"/>
      <c r="CU41" s="699"/>
      <c r="CV41" s="699"/>
      <c r="CW41" s="699"/>
      <c r="CX41" s="699"/>
      <c r="CY41" s="700"/>
      <c r="CZ41" s="683" t="s">
        <v>177</v>
      </c>
      <c r="DA41" s="701"/>
      <c r="DB41" s="701"/>
      <c r="DC41" s="702"/>
      <c r="DD41" s="686" t="s">
        <v>177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353</v>
      </c>
      <c r="C42" s="678"/>
      <c r="D42" s="678"/>
      <c r="E42" s="678"/>
      <c r="F42" s="678"/>
      <c r="G42" s="678"/>
      <c r="H42" s="678"/>
      <c r="I42" s="678"/>
      <c r="J42" s="678"/>
      <c r="K42" s="678"/>
      <c r="L42" s="678"/>
      <c r="M42" s="678"/>
      <c r="N42" s="678"/>
      <c r="O42" s="678"/>
      <c r="P42" s="678"/>
      <c r="Q42" s="679"/>
      <c r="R42" s="680">
        <v>339811</v>
      </c>
      <c r="S42" s="681"/>
      <c r="T42" s="681"/>
      <c r="U42" s="681"/>
      <c r="V42" s="681"/>
      <c r="W42" s="681"/>
      <c r="X42" s="681"/>
      <c r="Y42" s="682"/>
      <c r="Z42" s="713">
        <v>1.3</v>
      </c>
      <c r="AA42" s="713"/>
      <c r="AB42" s="713"/>
      <c r="AC42" s="713"/>
      <c r="AD42" s="714" t="s">
        <v>177</v>
      </c>
      <c r="AE42" s="714"/>
      <c r="AF42" s="714"/>
      <c r="AG42" s="714"/>
      <c r="AH42" s="714"/>
      <c r="AI42" s="714"/>
      <c r="AJ42" s="714"/>
      <c r="AK42" s="714"/>
      <c r="AL42" s="683" t="s">
        <v>177</v>
      </c>
      <c r="AM42" s="684"/>
      <c r="AN42" s="684"/>
      <c r="AO42" s="715"/>
      <c r="AQ42" s="716" t="s">
        <v>354</v>
      </c>
      <c r="AR42" s="717"/>
      <c r="AS42" s="717"/>
      <c r="AT42" s="717"/>
      <c r="AU42" s="717"/>
      <c r="AV42" s="717"/>
      <c r="AW42" s="717"/>
      <c r="AX42" s="717"/>
      <c r="AY42" s="718"/>
      <c r="AZ42" s="664">
        <v>1127807</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362</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3432958</v>
      </c>
      <c r="CS42" s="681"/>
      <c r="CT42" s="681"/>
      <c r="CU42" s="681"/>
      <c r="CV42" s="681"/>
      <c r="CW42" s="681"/>
      <c r="CX42" s="681"/>
      <c r="CY42" s="682"/>
      <c r="CZ42" s="683">
        <v>13.3</v>
      </c>
      <c r="DA42" s="684"/>
      <c r="DB42" s="684"/>
      <c r="DC42" s="685"/>
      <c r="DD42" s="686">
        <v>127974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357</v>
      </c>
      <c r="C43" s="662"/>
      <c r="D43" s="662"/>
      <c r="E43" s="662"/>
      <c r="F43" s="662"/>
      <c r="G43" s="662"/>
      <c r="H43" s="662"/>
      <c r="I43" s="662"/>
      <c r="J43" s="662"/>
      <c r="K43" s="662"/>
      <c r="L43" s="662"/>
      <c r="M43" s="662"/>
      <c r="N43" s="662"/>
      <c r="O43" s="662"/>
      <c r="P43" s="662"/>
      <c r="Q43" s="663"/>
      <c r="R43" s="664">
        <v>26149214</v>
      </c>
      <c r="S43" s="703"/>
      <c r="T43" s="703"/>
      <c r="U43" s="703"/>
      <c r="V43" s="703"/>
      <c r="W43" s="703"/>
      <c r="X43" s="703"/>
      <c r="Y43" s="704"/>
      <c r="Z43" s="705">
        <v>100</v>
      </c>
      <c r="AA43" s="705"/>
      <c r="AB43" s="705"/>
      <c r="AC43" s="705"/>
      <c r="AD43" s="706">
        <v>11542341</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46395</v>
      </c>
      <c r="CS43" s="699"/>
      <c r="CT43" s="699"/>
      <c r="CU43" s="699"/>
      <c r="CV43" s="699"/>
      <c r="CW43" s="699"/>
      <c r="CX43" s="699"/>
      <c r="CY43" s="700"/>
      <c r="CZ43" s="683">
        <v>0.2</v>
      </c>
      <c r="DA43" s="701"/>
      <c r="DB43" s="701"/>
      <c r="DC43" s="702"/>
      <c r="DD43" s="686">
        <v>46395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359</v>
      </c>
      <c r="CG44" s="678"/>
      <c r="CH44" s="678"/>
      <c r="CI44" s="678"/>
      <c r="CJ44" s="678"/>
      <c r="CK44" s="678"/>
      <c r="CL44" s="678"/>
      <c r="CM44" s="678"/>
      <c r="CN44" s="678"/>
      <c r="CO44" s="678"/>
      <c r="CP44" s="678"/>
      <c r="CQ44" s="679"/>
      <c r="CR44" s="680">
        <v>3425365</v>
      </c>
      <c r="CS44" s="681"/>
      <c r="CT44" s="681"/>
      <c r="CU44" s="681"/>
      <c r="CV44" s="681"/>
      <c r="CW44" s="681"/>
      <c r="CX44" s="681"/>
      <c r="CY44" s="682"/>
      <c r="CZ44" s="683">
        <v>13.3</v>
      </c>
      <c r="DA44" s="684"/>
      <c r="DB44" s="684"/>
      <c r="DC44" s="685"/>
      <c r="DD44" s="686">
        <v>127974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623141</v>
      </c>
      <c r="CS45" s="699"/>
      <c r="CT45" s="699"/>
      <c r="CU45" s="699"/>
      <c r="CV45" s="699"/>
      <c r="CW45" s="699"/>
      <c r="CX45" s="699"/>
      <c r="CY45" s="700"/>
      <c r="CZ45" s="683">
        <v>2.4</v>
      </c>
      <c r="DA45" s="701"/>
      <c r="DB45" s="701"/>
      <c r="DC45" s="702"/>
      <c r="DD45" s="686">
        <v>23225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2550721</v>
      </c>
      <c r="CS46" s="681"/>
      <c r="CT46" s="681"/>
      <c r="CU46" s="681"/>
      <c r="CV46" s="681"/>
      <c r="CW46" s="681"/>
      <c r="CX46" s="681"/>
      <c r="CY46" s="682"/>
      <c r="CZ46" s="683">
        <v>9.9</v>
      </c>
      <c r="DA46" s="684"/>
      <c r="DB46" s="684"/>
      <c r="DC46" s="685"/>
      <c r="DD46" s="686">
        <v>97845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v>7593</v>
      </c>
      <c r="CS47" s="699"/>
      <c r="CT47" s="699"/>
      <c r="CU47" s="699"/>
      <c r="CV47" s="699"/>
      <c r="CW47" s="699"/>
      <c r="CX47" s="699"/>
      <c r="CY47" s="700"/>
      <c r="CZ47" s="683">
        <v>0</v>
      </c>
      <c r="DA47" s="701"/>
      <c r="DB47" s="701"/>
      <c r="DC47" s="702"/>
      <c r="DD47" s="686" t="s">
        <v>177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177</v>
      </c>
      <c r="CS48" s="681"/>
      <c r="CT48" s="681"/>
      <c r="CU48" s="681"/>
      <c r="CV48" s="681"/>
      <c r="CW48" s="681"/>
      <c r="CX48" s="681"/>
      <c r="CY48" s="682"/>
      <c r="CZ48" s="683" t="s">
        <v>177</v>
      </c>
      <c r="DA48" s="684"/>
      <c r="DB48" s="684"/>
      <c r="DC48" s="685"/>
      <c r="DD48" s="686" t="s">
        <v>177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25717227</v>
      </c>
      <c r="CS49" s="665"/>
      <c r="CT49" s="665"/>
      <c r="CU49" s="665"/>
      <c r="CV49" s="665"/>
      <c r="CW49" s="665"/>
      <c r="CX49" s="665"/>
      <c r="CY49" s="666"/>
      <c r="CZ49" s="667">
        <v>100</v>
      </c>
      <c r="DA49" s="668"/>
      <c r="DB49" s="668"/>
      <c r="DC49" s="669"/>
      <c r="DD49" s="670">
        <v>13680155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NjEuhLcrlrU2gUi2ZLXSKjzKA7CqJUCK5qfJXmlcimBt52+Ki/ION6qft0XKYFGByMxDa14SoydvA3+ba2qANg==" saltValue="pTCuXfMLTS79geZp42bjv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390</v>
      </c>
      <c r="C7" s="1146"/>
      <c r="D7" s="1146"/>
      <c r="E7" s="1146"/>
      <c r="F7" s="1146"/>
      <c r="G7" s="1146"/>
      <c r="H7" s="1146"/>
      <c r="I7" s="1146"/>
      <c r="J7" s="1146"/>
      <c r="K7" s="1146"/>
      <c r="L7" s="1146"/>
      <c r="M7" s="1146"/>
      <c r="N7" s="1146"/>
      <c r="O7" s="1146"/>
      <c r="P7" s="1147"/>
      <c r="Q7" s="1199">
        <v>26450</v>
      </c>
      <c r="R7" s="1200"/>
      <c r="S7" s="1200"/>
      <c r="T7" s="1200"/>
      <c r="U7" s="1200"/>
      <c r="V7" s="1200">
        <v>26018</v>
      </c>
      <c r="W7" s="1200"/>
      <c r="X7" s="1200"/>
      <c r="Y7" s="1200"/>
      <c r="Z7" s="1200"/>
      <c r="AA7" s="1200">
        <v>432</v>
      </c>
      <c r="AB7" s="1200"/>
      <c r="AC7" s="1200"/>
      <c r="AD7" s="1200"/>
      <c r="AE7" s="1201"/>
      <c r="AF7" s="1202">
        <v>409</v>
      </c>
      <c r="AG7" s="1203"/>
      <c r="AH7" s="1203"/>
      <c r="AI7" s="1203"/>
      <c r="AJ7" s="1204"/>
      <c r="AK7" s="1186">
        <v>1703</v>
      </c>
      <c r="AL7" s="1187"/>
      <c r="AM7" s="1187"/>
      <c r="AN7" s="1187"/>
      <c r="AO7" s="1187"/>
      <c r="AP7" s="1187">
        <v>23537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602</v>
      </c>
      <c r="BT7" s="1191"/>
      <c r="BU7" s="1191"/>
      <c r="BV7" s="1191"/>
      <c r="BW7" s="1191"/>
      <c r="BX7" s="1191"/>
      <c r="BY7" s="1191"/>
      <c r="BZ7" s="1191"/>
      <c r="CA7" s="1191"/>
      <c r="CB7" s="1191"/>
      <c r="CC7" s="1191"/>
      <c r="CD7" s="1191"/>
      <c r="CE7" s="1191"/>
      <c r="CF7" s="1191"/>
      <c r="CG7" s="1192"/>
      <c r="CH7" s="1183">
        <v>-27</v>
      </c>
      <c r="CI7" s="1184"/>
      <c r="CJ7" s="1184"/>
      <c r="CK7" s="1184"/>
      <c r="CL7" s="1185"/>
      <c r="CM7" s="1183">
        <v>-24</v>
      </c>
      <c r="CN7" s="1184"/>
      <c r="CO7" s="1184"/>
      <c r="CP7" s="1184"/>
      <c r="CQ7" s="1185"/>
      <c r="CR7" s="1183">
        <v>63</v>
      </c>
      <c r="CS7" s="1184"/>
      <c r="CT7" s="1184"/>
      <c r="CU7" s="1184"/>
      <c r="CV7" s="1185"/>
      <c r="CW7" s="1183">
        <v>10</v>
      </c>
      <c r="CX7" s="1184"/>
      <c r="CY7" s="1184"/>
      <c r="CZ7" s="1184"/>
      <c r="DA7" s="1185"/>
      <c r="DB7" s="1183" t="s">
        <v>606</v>
      </c>
      <c r="DC7" s="1184"/>
      <c r="DD7" s="1184"/>
      <c r="DE7" s="1184"/>
      <c r="DF7" s="1185"/>
      <c r="DG7" s="1183" t="s">
        <v>606</v>
      </c>
      <c r="DH7" s="1184"/>
      <c r="DI7" s="1184"/>
      <c r="DJ7" s="1184"/>
      <c r="DK7" s="1185"/>
      <c r="DL7" s="1183" t="s">
        <v>606</v>
      </c>
      <c r="DM7" s="1184"/>
      <c r="DN7" s="1184"/>
      <c r="DO7" s="1184"/>
      <c r="DP7" s="1185"/>
      <c r="DQ7" s="1183" t="s">
        <v>606</v>
      </c>
      <c r="DR7" s="1184"/>
      <c r="DS7" s="1184"/>
      <c r="DT7" s="1184"/>
      <c r="DU7" s="1185"/>
      <c r="DV7" s="1210"/>
      <c r="DW7" s="1211"/>
      <c r="DX7" s="1211"/>
      <c r="DY7" s="1211"/>
      <c r="DZ7" s="1212"/>
      <c r="EA7" s="256"/>
    </row>
    <row r="8" spans="1:131" s="257" customFormat="1" ht="26.25" customHeight="1" x14ac:dyDescent="0.15">
      <c r="A8" s="263">
        <v>2</v>
      </c>
      <c r="B8" s="1132" t="s">
        <v>391</v>
      </c>
      <c r="C8" s="1133"/>
      <c r="D8" s="1133"/>
      <c r="E8" s="1133"/>
      <c r="F8" s="1133"/>
      <c r="G8" s="1133"/>
      <c r="H8" s="1133"/>
      <c r="I8" s="1133"/>
      <c r="J8" s="1133"/>
      <c r="K8" s="1133"/>
      <c r="L8" s="1133"/>
      <c r="M8" s="1133"/>
      <c r="N8" s="1133"/>
      <c r="O8" s="1133"/>
      <c r="P8" s="1134"/>
      <c r="Q8" s="1138">
        <v>3900</v>
      </c>
      <c r="R8" s="1139"/>
      <c r="S8" s="1139"/>
      <c r="T8" s="1139"/>
      <c r="U8" s="1139"/>
      <c r="V8" s="1139">
        <v>3900</v>
      </c>
      <c r="W8" s="1139"/>
      <c r="X8" s="1139"/>
      <c r="Y8" s="1139"/>
      <c r="Z8" s="1139"/>
      <c r="AA8" s="1139" t="s">
        <v>594</v>
      </c>
      <c r="AB8" s="1139"/>
      <c r="AC8" s="1139"/>
      <c r="AD8" s="1139"/>
      <c r="AE8" s="1140"/>
      <c r="AF8" s="1114" t="s">
        <v>392</v>
      </c>
      <c r="AG8" s="1115"/>
      <c r="AH8" s="1115"/>
      <c r="AI8" s="1115"/>
      <c r="AJ8" s="1116"/>
      <c r="AK8" s="1181" t="s">
        <v>594</v>
      </c>
      <c r="AL8" s="1182"/>
      <c r="AM8" s="1182"/>
      <c r="AN8" s="1182"/>
      <c r="AO8" s="1182"/>
      <c r="AP8" s="1182" t="s">
        <v>594</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603</v>
      </c>
      <c r="BT8" s="1110"/>
      <c r="BU8" s="1110"/>
      <c r="BV8" s="1110"/>
      <c r="BW8" s="1110"/>
      <c r="BX8" s="1110"/>
      <c r="BY8" s="1110"/>
      <c r="BZ8" s="1110"/>
      <c r="CA8" s="1110"/>
      <c r="CB8" s="1110"/>
      <c r="CC8" s="1110"/>
      <c r="CD8" s="1110"/>
      <c r="CE8" s="1110"/>
      <c r="CF8" s="1110"/>
      <c r="CG8" s="1111"/>
      <c r="CH8" s="1084">
        <v>-9</v>
      </c>
      <c r="CI8" s="1085"/>
      <c r="CJ8" s="1085"/>
      <c r="CK8" s="1085"/>
      <c r="CL8" s="1086"/>
      <c r="CM8" s="1084">
        <v>1</v>
      </c>
      <c r="CN8" s="1085"/>
      <c r="CO8" s="1085"/>
      <c r="CP8" s="1085"/>
      <c r="CQ8" s="1086"/>
      <c r="CR8" s="1084">
        <v>30</v>
      </c>
      <c r="CS8" s="1085"/>
      <c r="CT8" s="1085"/>
      <c r="CU8" s="1085"/>
      <c r="CV8" s="1086"/>
      <c r="CW8" s="1084">
        <v>4</v>
      </c>
      <c r="CX8" s="1085"/>
      <c r="CY8" s="1085"/>
      <c r="CZ8" s="1085"/>
      <c r="DA8" s="1086"/>
      <c r="DB8" s="1084" t="s">
        <v>606</v>
      </c>
      <c r="DC8" s="1085"/>
      <c r="DD8" s="1085"/>
      <c r="DE8" s="1085"/>
      <c r="DF8" s="1086"/>
      <c r="DG8" s="1084" t="s">
        <v>606</v>
      </c>
      <c r="DH8" s="1085"/>
      <c r="DI8" s="1085"/>
      <c r="DJ8" s="1085"/>
      <c r="DK8" s="1086"/>
      <c r="DL8" s="1084" t="s">
        <v>606</v>
      </c>
      <c r="DM8" s="1085"/>
      <c r="DN8" s="1085"/>
      <c r="DO8" s="1085"/>
      <c r="DP8" s="1086"/>
      <c r="DQ8" s="1084" t="s">
        <v>606</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604</v>
      </c>
      <c r="BT9" s="1110"/>
      <c r="BU9" s="1110"/>
      <c r="BV9" s="1110"/>
      <c r="BW9" s="1110"/>
      <c r="BX9" s="1110"/>
      <c r="BY9" s="1110"/>
      <c r="BZ9" s="1110"/>
      <c r="CA9" s="1110"/>
      <c r="CB9" s="1110"/>
      <c r="CC9" s="1110"/>
      <c r="CD9" s="1110"/>
      <c r="CE9" s="1110"/>
      <c r="CF9" s="1110"/>
      <c r="CG9" s="1111"/>
      <c r="CH9" s="1084">
        <v>-14</v>
      </c>
      <c r="CI9" s="1085"/>
      <c r="CJ9" s="1085"/>
      <c r="CK9" s="1085"/>
      <c r="CL9" s="1086"/>
      <c r="CM9" s="1084">
        <v>-46</v>
      </c>
      <c r="CN9" s="1085"/>
      <c r="CO9" s="1085"/>
      <c r="CP9" s="1085"/>
      <c r="CQ9" s="1086"/>
      <c r="CR9" s="1084">
        <v>38</v>
      </c>
      <c r="CS9" s="1085"/>
      <c r="CT9" s="1085"/>
      <c r="CU9" s="1085"/>
      <c r="CV9" s="1086"/>
      <c r="CW9" s="1084">
        <v>5</v>
      </c>
      <c r="CX9" s="1085"/>
      <c r="CY9" s="1085"/>
      <c r="CZ9" s="1085"/>
      <c r="DA9" s="1086"/>
      <c r="DB9" s="1084">
        <v>30</v>
      </c>
      <c r="DC9" s="1085"/>
      <c r="DD9" s="1085"/>
      <c r="DE9" s="1085"/>
      <c r="DF9" s="1086"/>
      <c r="DG9" s="1084" t="s">
        <v>606</v>
      </c>
      <c r="DH9" s="1085"/>
      <c r="DI9" s="1085"/>
      <c r="DJ9" s="1085"/>
      <c r="DK9" s="1086"/>
      <c r="DL9" s="1084" t="s">
        <v>606</v>
      </c>
      <c r="DM9" s="1085"/>
      <c r="DN9" s="1085"/>
      <c r="DO9" s="1085"/>
      <c r="DP9" s="1086"/>
      <c r="DQ9" s="1084" t="s">
        <v>606</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605</v>
      </c>
      <c r="BT10" s="1110"/>
      <c r="BU10" s="1110"/>
      <c r="BV10" s="1110"/>
      <c r="BW10" s="1110"/>
      <c r="BX10" s="1110"/>
      <c r="BY10" s="1110"/>
      <c r="BZ10" s="1110"/>
      <c r="CA10" s="1110"/>
      <c r="CB10" s="1110"/>
      <c r="CC10" s="1110"/>
      <c r="CD10" s="1110"/>
      <c r="CE10" s="1110"/>
      <c r="CF10" s="1110"/>
      <c r="CG10" s="1111"/>
      <c r="CH10" s="1084">
        <v>-12</v>
      </c>
      <c r="CI10" s="1085"/>
      <c r="CJ10" s="1085"/>
      <c r="CK10" s="1085"/>
      <c r="CL10" s="1086"/>
      <c r="CM10" s="1084">
        <v>45</v>
      </c>
      <c r="CN10" s="1085"/>
      <c r="CO10" s="1085"/>
      <c r="CP10" s="1085"/>
      <c r="CQ10" s="1086"/>
      <c r="CR10" s="1084">
        <v>40</v>
      </c>
      <c r="CS10" s="1085"/>
      <c r="CT10" s="1085"/>
      <c r="CU10" s="1085"/>
      <c r="CV10" s="1086"/>
      <c r="CW10" s="1084">
        <v>5</v>
      </c>
      <c r="CX10" s="1085"/>
      <c r="CY10" s="1085"/>
      <c r="CZ10" s="1085"/>
      <c r="DA10" s="1086"/>
      <c r="DB10" s="1084" t="s">
        <v>606</v>
      </c>
      <c r="DC10" s="1085"/>
      <c r="DD10" s="1085"/>
      <c r="DE10" s="1085"/>
      <c r="DF10" s="1086"/>
      <c r="DG10" s="1084" t="s">
        <v>606</v>
      </c>
      <c r="DH10" s="1085"/>
      <c r="DI10" s="1085"/>
      <c r="DJ10" s="1085"/>
      <c r="DK10" s="1086"/>
      <c r="DL10" s="1084" t="s">
        <v>606</v>
      </c>
      <c r="DM10" s="1085"/>
      <c r="DN10" s="1085"/>
      <c r="DO10" s="1085"/>
      <c r="DP10" s="1086"/>
      <c r="DQ10" s="1084" t="s">
        <v>606</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614</v>
      </c>
      <c r="BT11" s="1110"/>
      <c r="BU11" s="1110"/>
      <c r="BV11" s="1110"/>
      <c r="BW11" s="1110"/>
      <c r="BX11" s="1110"/>
      <c r="BY11" s="1110"/>
      <c r="BZ11" s="1110"/>
      <c r="CA11" s="1110"/>
      <c r="CB11" s="1110"/>
      <c r="CC11" s="1110"/>
      <c r="CD11" s="1110"/>
      <c r="CE11" s="1110"/>
      <c r="CF11" s="1110"/>
      <c r="CG11" s="1111"/>
      <c r="CH11" s="1084">
        <v>-13</v>
      </c>
      <c r="CI11" s="1085"/>
      <c r="CJ11" s="1085"/>
      <c r="CK11" s="1085"/>
      <c r="CL11" s="1086"/>
      <c r="CM11" s="1084">
        <v>45</v>
      </c>
      <c r="CN11" s="1085"/>
      <c r="CO11" s="1085"/>
      <c r="CP11" s="1085"/>
      <c r="CQ11" s="1086"/>
      <c r="CR11" s="1084">
        <v>44</v>
      </c>
      <c r="CS11" s="1085"/>
      <c r="CT11" s="1085"/>
      <c r="CU11" s="1085"/>
      <c r="CV11" s="1086"/>
      <c r="CW11" s="1084" t="s">
        <v>594</v>
      </c>
      <c r="CX11" s="1085"/>
      <c r="CY11" s="1085"/>
      <c r="CZ11" s="1085"/>
      <c r="DA11" s="1086"/>
      <c r="DB11" s="1084" t="s">
        <v>606</v>
      </c>
      <c r="DC11" s="1085"/>
      <c r="DD11" s="1085"/>
      <c r="DE11" s="1085"/>
      <c r="DF11" s="1086"/>
      <c r="DG11" s="1084" t="s">
        <v>606</v>
      </c>
      <c r="DH11" s="1085"/>
      <c r="DI11" s="1085"/>
      <c r="DJ11" s="1085"/>
      <c r="DK11" s="1086"/>
      <c r="DL11" s="1084" t="s">
        <v>606</v>
      </c>
      <c r="DM11" s="1085"/>
      <c r="DN11" s="1085"/>
      <c r="DO11" s="1085"/>
      <c r="DP11" s="1086"/>
      <c r="DQ11" s="1084" t="s">
        <v>606</v>
      </c>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393</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394</v>
      </c>
      <c r="B23" s="1039" t="s">
        <v>395</v>
      </c>
      <c r="C23" s="1040"/>
      <c r="D23" s="1040"/>
      <c r="E23" s="1040"/>
      <c r="F23" s="1040"/>
      <c r="G23" s="1040"/>
      <c r="H23" s="1040"/>
      <c r="I23" s="1040"/>
      <c r="J23" s="1040"/>
      <c r="K23" s="1040"/>
      <c r="L23" s="1040"/>
      <c r="M23" s="1040"/>
      <c r="N23" s="1040"/>
      <c r="O23" s="1040"/>
      <c r="P23" s="1041"/>
      <c r="Q23" s="1163">
        <v>30350</v>
      </c>
      <c r="R23" s="1164"/>
      <c r="S23" s="1164"/>
      <c r="T23" s="1164"/>
      <c r="U23" s="1164"/>
      <c r="V23" s="1164">
        <v>29918</v>
      </c>
      <c r="W23" s="1164"/>
      <c r="X23" s="1164"/>
      <c r="Y23" s="1164"/>
      <c r="Z23" s="1164"/>
      <c r="AA23" s="1164">
        <v>432</v>
      </c>
      <c r="AB23" s="1164"/>
      <c r="AC23" s="1164"/>
      <c r="AD23" s="1164"/>
      <c r="AE23" s="1165"/>
      <c r="AF23" s="1166">
        <v>409</v>
      </c>
      <c r="AG23" s="1164"/>
      <c r="AH23" s="1164"/>
      <c r="AI23" s="1164"/>
      <c r="AJ23" s="1167"/>
      <c r="AK23" s="1168"/>
      <c r="AL23" s="1169"/>
      <c r="AM23" s="1169"/>
      <c r="AN23" s="1169"/>
      <c r="AO23" s="1169"/>
      <c r="AP23" s="1164">
        <v>23537</v>
      </c>
      <c r="AQ23" s="1164"/>
      <c r="AR23" s="1164"/>
      <c r="AS23" s="1164"/>
      <c r="AT23" s="1164"/>
      <c r="AU23" s="1170"/>
      <c r="AV23" s="1170"/>
      <c r="AW23" s="1170"/>
      <c r="AX23" s="1170"/>
      <c r="AY23" s="1171"/>
      <c r="AZ23" s="1160" t="s">
        <v>177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406</v>
      </c>
      <c r="C28" s="1146"/>
      <c r="D28" s="1146"/>
      <c r="E28" s="1146"/>
      <c r="F28" s="1146"/>
      <c r="G28" s="1146"/>
      <c r="H28" s="1146"/>
      <c r="I28" s="1146"/>
      <c r="J28" s="1146"/>
      <c r="K28" s="1146"/>
      <c r="L28" s="1146"/>
      <c r="M28" s="1146"/>
      <c r="N28" s="1146"/>
      <c r="O28" s="1146"/>
      <c r="P28" s="1147"/>
      <c r="Q28" s="1148">
        <v>3238</v>
      </c>
      <c r="R28" s="1149"/>
      <c r="S28" s="1149"/>
      <c r="T28" s="1149"/>
      <c r="U28" s="1149"/>
      <c r="V28" s="1149">
        <v>2868</v>
      </c>
      <c r="W28" s="1149"/>
      <c r="X28" s="1149"/>
      <c r="Y28" s="1149"/>
      <c r="Z28" s="1149"/>
      <c r="AA28" s="1149">
        <v>370</v>
      </c>
      <c r="AB28" s="1149"/>
      <c r="AC28" s="1149"/>
      <c r="AD28" s="1149"/>
      <c r="AE28" s="1150"/>
      <c r="AF28" s="1151">
        <v>370</v>
      </c>
      <c r="AG28" s="1149"/>
      <c r="AH28" s="1149"/>
      <c r="AI28" s="1149"/>
      <c r="AJ28" s="1152"/>
      <c r="AK28" s="1153">
        <v>225</v>
      </c>
      <c r="AL28" s="1141"/>
      <c r="AM28" s="1141"/>
      <c r="AN28" s="1141"/>
      <c r="AO28" s="1141"/>
      <c r="AP28" s="1141" t="s">
        <v>606</v>
      </c>
      <c r="AQ28" s="1141"/>
      <c r="AR28" s="1141"/>
      <c r="AS28" s="1141"/>
      <c r="AT28" s="1141"/>
      <c r="AU28" s="1141" t="s">
        <v>606</v>
      </c>
      <c r="AV28" s="1141"/>
      <c r="AW28" s="1141"/>
      <c r="AX28" s="1141"/>
      <c r="AY28" s="1141"/>
      <c r="AZ28" s="1142" t="s">
        <v>606</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407</v>
      </c>
      <c r="C29" s="1133"/>
      <c r="D29" s="1133"/>
      <c r="E29" s="1133"/>
      <c r="F29" s="1133"/>
      <c r="G29" s="1133"/>
      <c r="H29" s="1133"/>
      <c r="I29" s="1133"/>
      <c r="J29" s="1133"/>
      <c r="K29" s="1133"/>
      <c r="L29" s="1133"/>
      <c r="M29" s="1133"/>
      <c r="N29" s="1133"/>
      <c r="O29" s="1133"/>
      <c r="P29" s="1134"/>
      <c r="Q29" s="1138">
        <v>82</v>
      </c>
      <c r="R29" s="1139"/>
      <c r="S29" s="1139"/>
      <c r="T29" s="1139"/>
      <c r="U29" s="1139"/>
      <c r="V29" s="1139">
        <v>82</v>
      </c>
      <c r="W29" s="1139"/>
      <c r="X29" s="1139"/>
      <c r="Y29" s="1139"/>
      <c r="Z29" s="1139"/>
      <c r="AA29" s="1139">
        <v>0</v>
      </c>
      <c r="AB29" s="1139"/>
      <c r="AC29" s="1139"/>
      <c r="AD29" s="1139"/>
      <c r="AE29" s="1140"/>
      <c r="AF29" s="1114">
        <v>0</v>
      </c>
      <c r="AG29" s="1115"/>
      <c r="AH29" s="1115"/>
      <c r="AI29" s="1115"/>
      <c r="AJ29" s="1116"/>
      <c r="AK29" s="1075">
        <v>44</v>
      </c>
      <c r="AL29" s="1066"/>
      <c r="AM29" s="1066"/>
      <c r="AN29" s="1066"/>
      <c r="AO29" s="1066"/>
      <c r="AP29" s="1066">
        <v>35</v>
      </c>
      <c r="AQ29" s="1066"/>
      <c r="AR29" s="1066"/>
      <c r="AS29" s="1066"/>
      <c r="AT29" s="1066"/>
      <c r="AU29" s="1066">
        <v>18</v>
      </c>
      <c r="AV29" s="1066"/>
      <c r="AW29" s="1066"/>
      <c r="AX29" s="1066"/>
      <c r="AY29" s="1066"/>
      <c r="AZ29" s="1137" t="s">
        <v>606</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408</v>
      </c>
      <c r="C30" s="1133"/>
      <c r="D30" s="1133"/>
      <c r="E30" s="1133"/>
      <c r="F30" s="1133"/>
      <c r="G30" s="1133"/>
      <c r="H30" s="1133"/>
      <c r="I30" s="1133"/>
      <c r="J30" s="1133"/>
      <c r="K30" s="1133"/>
      <c r="L30" s="1133"/>
      <c r="M30" s="1133"/>
      <c r="N30" s="1133"/>
      <c r="O30" s="1133"/>
      <c r="P30" s="1134"/>
      <c r="Q30" s="1138">
        <v>341</v>
      </c>
      <c r="R30" s="1139"/>
      <c r="S30" s="1139"/>
      <c r="T30" s="1139"/>
      <c r="U30" s="1139"/>
      <c r="V30" s="1139">
        <v>340</v>
      </c>
      <c r="W30" s="1139"/>
      <c r="X30" s="1139"/>
      <c r="Y30" s="1139"/>
      <c r="Z30" s="1139"/>
      <c r="AA30" s="1139">
        <v>1</v>
      </c>
      <c r="AB30" s="1139"/>
      <c r="AC30" s="1139"/>
      <c r="AD30" s="1139"/>
      <c r="AE30" s="1140"/>
      <c r="AF30" s="1114">
        <v>1</v>
      </c>
      <c r="AG30" s="1115"/>
      <c r="AH30" s="1115"/>
      <c r="AI30" s="1115"/>
      <c r="AJ30" s="1116"/>
      <c r="AK30" s="1075">
        <v>117</v>
      </c>
      <c r="AL30" s="1066"/>
      <c r="AM30" s="1066"/>
      <c r="AN30" s="1066"/>
      <c r="AO30" s="1066"/>
      <c r="AP30" s="1066" t="s">
        <v>606</v>
      </c>
      <c r="AQ30" s="1066"/>
      <c r="AR30" s="1066"/>
      <c r="AS30" s="1066"/>
      <c r="AT30" s="1066"/>
      <c r="AU30" s="1066" t="s">
        <v>606</v>
      </c>
      <c r="AV30" s="1066"/>
      <c r="AW30" s="1066"/>
      <c r="AX30" s="1066"/>
      <c r="AY30" s="1066"/>
      <c r="AZ30" s="1137" t="s">
        <v>606</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409</v>
      </c>
      <c r="C31" s="1133"/>
      <c r="D31" s="1133"/>
      <c r="E31" s="1133"/>
      <c r="F31" s="1133"/>
      <c r="G31" s="1133"/>
      <c r="H31" s="1133"/>
      <c r="I31" s="1133"/>
      <c r="J31" s="1133"/>
      <c r="K31" s="1133"/>
      <c r="L31" s="1133"/>
      <c r="M31" s="1133"/>
      <c r="N31" s="1133"/>
      <c r="O31" s="1133"/>
      <c r="P31" s="1134"/>
      <c r="Q31" s="1138">
        <v>438</v>
      </c>
      <c r="R31" s="1139"/>
      <c r="S31" s="1139"/>
      <c r="T31" s="1139"/>
      <c r="U31" s="1139"/>
      <c r="V31" s="1139">
        <v>438</v>
      </c>
      <c r="W31" s="1139"/>
      <c r="X31" s="1139"/>
      <c r="Y31" s="1139"/>
      <c r="Z31" s="1139"/>
      <c r="AA31" s="1139">
        <v>0</v>
      </c>
      <c r="AB31" s="1139"/>
      <c r="AC31" s="1139"/>
      <c r="AD31" s="1139"/>
      <c r="AE31" s="1140"/>
      <c r="AF31" s="1114">
        <v>0</v>
      </c>
      <c r="AG31" s="1115"/>
      <c r="AH31" s="1115"/>
      <c r="AI31" s="1115"/>
      <c r="AJ31" s="1116"/>
      <c r="AK31" s="1075">
        <v>75</v>
      </c>
      <c r="AL31" s="1066"/>
      <c r="AM31" s="1066"/>
      <c r="AN31" s="1066"/>
      <c r="AO31" s="1066"/>
      <c r="AP31" s="1066">
        <v>74</v>
      </c>
      <c r="AQ31" s="1066"/>
      <c r="AR31" s="1066"/>
      <c r="AS31" s="1066"/>
      <c r="AT31" s="1066"/>
      <c r="AU31" s="1066">
        <v>11</v>
      </c>
      <c r="AV31" s="1066"/>
      <c r="AW31" s="1066"/>
      <c r="AX31" s="1066"/>
      <c r="AY31" s="1066"/>
      <c r="AZ31" s="1137" t="s">
        <v>606</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410</v>
      </c>
      <c r="C32" s="1133"/>
      <c r="D32" s="1133"/>
      <c r="E32" s="1133"/>
      <c r="F32" s="1133"/>
      <c r="G32" s="1133"/>
      <c r="H32" s="1133"/>
      <c r="I32" s="1133"/>
      <c r="J32" s="1133"/>
      <c r="K32" s="1133"/>
      <c r="L32" s="1133"/>
      <c r="M32" s="1133"/>
      <c r="N32" s="1133"/>
      <c r="O32" s="1133"/>
      <c r="P32" s="1134"/>
      <c r="Q32" s="1138">
        <v>474</v>
      </c>
      <c r="R32" s="1139"/>
      <c r="S32" s="1139"/>
      <c r="T32" s="1139"/>
      <c r="U32" s="1139"/>
      <c r="V32" s="1139">
        <v>585</v>
      </c>
      <c r="W32" s="1139"/>
      <c r="X32" s="1139"/>
      <c r="Y32" s="1139"/>
      <c r="Z32" s="1139"/>
      <c r="AA32" s="1139">
        <v>-111</v>
      </c>
      <c r="AB32" s="1139"/>
      <c r="AC32" s="1139"/>
      <c r="AD32" s="1139"/>
      <c r="AE32" s="1140"/>
      <c r="AF32" s="1114">
        <v>659</v>
      </c>
      <c r="AG32" s="1115"/>
      <c r="AH32" s="1115"/>
      <c r="AI32" s="1115"/>
      <c r="AJ32" s="1116"/>
      <c r="AK32" s="1075">
        <v>249</v>
      </c>
      <c r="AL32" s="1066"/>
      <c r="AM32" s="1066"/>
      <c r="AN32" s="1066"/>
      <c r="AO32" s="1066"/>
      <c r="AP32" s="1066">
        <v>3623</v>
      </c>
      <c r="AQ32" s="1066"/>
      <c r="AR32" s="1066"/>
      <c r="AS32" s="1066"/>
      <c r="AT32" s="1066"/>
      <c r="AU32" s="1066">
        <v>1594</v>
      </c>
      <c r="AV32" s="1066"/>
      <c r="AW32" s="1066"/>
      <c r="AX32" s="1066"/>
      <c r="AY32" s="1066"/>
      <c r="AZ32" s="1137" t="s">
        <v>606</v>
      </c>
      <c r="BA32" s="1137"/>
      <c r="BB32" s="1137"/>
      <c r="BC32" s="1137"/>
      <c r="BD32" s="1137"/>
      <c r="BE32" s="1127" t="s">
        <v>411</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412</v>
      </c>
      <c r="C33" s="1133"/>
      <c r="D33" s="1133"/>
      <c r="E33" s="1133"/>
      <c r="F33" s="1133"/>
      <c r="G33" s="1133"/>
      <c r="H33" s="1133"/>
      <c r="I33" s="1133"/>
      <c r="J33" s="1133"/>
      <c r="K33" s="1133"/>
      <c r="L33" s="1133"/>
      <c r="M33" s="1133"/>
      <c r="N33" s="1133"/>
      <c r="O33" s="1133"/>
      <c r="P33" s="1134"/>
      <c r="Q33" s="1138">
        <v>58</v>
      </c>
      <c r="R33" s="1139"/>
      <c r="S33" s="1139"/>
      <c r="T33" s="1139"/>
      <c r="U33" s="1139"/>
      <c r="V33" s="1139">
        <v>53</v>
      </c>
      <c r="W33" s="1139"/>
      <c r="X33" s="1139"/>
      <c r="Y33" s="1139"/>
      <c r="Z33" s="1139"/>
      <c r="AA33" s="1139">
        <v>5</v>
      </c>
      <c r="AB33" s="1139"/>
      <c r="AC33" s="1139"/>
      <c r="AD33" s="1139"/>
      <c r="AE33" s="1140"/>
      <c r="AF33" s="1114">
        <v>93</v>
      </c>
      <c r="AG33" s="1115"/>
      <c r="AH33" s="1115"/>
      <c r="AI33" s="1115"/>
      <c r="AJ33" s="1116"/>
      <c r="AK33" s="1075">
        <v>53</v>
      </c>
      <c r="AL33" s="1066"/>
      <c r="AM33" s="1066"/>
      <c r="AN33" s="1066"/>
      <c r="AO33" s="1066"/>
      <c r="AP33" s="1066">
        <v>114</v>
      </c>
      <c r="AQ33" s="1066"/>
      <c r="AR33" s="1066"/>
      <c r="AS33" s="1066"/>
      <c r="AT33" s="1066"/>
      <c r="AU33" s="1066">
        <v>114</v>
      </c>
      <c r="AV33" s="1066"/>
      <c r="AW33" s="1066"/>
      <c r="AX33" s="1066"/>
      <c r="AY33" s="1066"/>
      <c r="AZ33" s="1137" t="s">
        <v>606</v>
      </c>
      <c r="BA33" s="1137"/>
      <c r="BB33" s="1137"/>
      <c r="BC33" s="1137"/>
      <c r="BD33" s="1137"/>
      <c r="BE33" s="1127" t="s">
        <v>413</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414</v>
      </c>
      <c r="C34" s="1133"/>
      <c r="D34" s="1133"/>
      <c r="E34" s="1133"/>
      <c r="F34" s="1133"/>
      <c r="G34" s="1133"/>
      <c r="H34" s="1133"/>
      <c r="I34" s="1133"/>
      <c r="J34" s="1133"/>
      <c r="K34" s="1133"/>
      <c r="L34" s="1133"/>
      <c r="M34" s="1133"/>
      <c r="N34" s="1133"/>
      <c r="O34" s="1133"/>
      <c r="P34" s="1134"/>
      <c r="Q34" s="1138">
        <v>4441</v>
      </c>
      <c r="R34" s="1139"/>
      <c r="S34" s="1139"/>
      <c r="T34" s="1139"/>
      <c r="U34" s="1139"/>
      <c r="V34" s="1139">
        <v>4852</v>
      </c>
      <c r="W34" s="1139"/>
      <c r="X34" s="1139"/>
      <c r="Y34" s="1139"/>
      <c r="Z34" s="1139"/>
      <c r="AA34" s="1139">
        <v>-411</v>
      </c>
      <c r="AB34" s="1139"/>
      <c r="AC34" s="1139"/>
      <c r="AD34" s="1139"/>
      <c r="AE34" s="1140"/>
      <c r="AF34" s="1114">
        <v>-469</v>
      </c>
      <c r="AG34" s="1115"/>
      <c r="AH34" s="1115"/>
      <c r="AI34" s="1115"/>
      <c r="AJ34" s="1116"/>
      <c r="AK34" s="1075">
        <v>1090</v>
      </c>
      <c r="AL34" s="1066"/>
      <c r="AM34" s="1066"/>
      <c r="AN34" s="1066"/>
      <c r="AO34" s="1066"/>
      <c r="AP34" s="1066">
        <v>9189</v>
      </c>
      <c r="AQ34" s="1066"/>
      <c r="AR34" s="1066"/>
      <c r="AS34" s="1066"/>
      <c r="AT34" s="1066"/>
      <c r="AU34" s="1066">
        <v>5899</v>
      </c>
      <c r="AV34" s="1066"/>
      <c r="AW34" s="1066"/>
      <c r="AX34" s="1066"/>
      <c r="AY34" s="1066"/>
      <c r="AZ34" s="1137">
        <v>13.4</v>
      </c>
      <c r="BA34" s="1137"/>
      <c r="BB34" s="1137"/>
      <c r="BC34" s="1137"/>
      <c r="BD34" s="1137"/>
      <c r="BE34" s="1127" t="s">
        <v>413</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415</v>
      </c>
      <c r="C35" s="1133"/>
      <c r="D35" s="1133"/>
      <c r="E35" s="1133"/>
      <c r="F35" s="1133"/>
      <c r="G35" s="1133"/>
      <c r="H35" s="1133"/>
      <c r="I35" s="1133"/>
      <c r="J35" s="1133"/>
      <c r="K35" s="1133"/>
      <c r="L35" s="1133"/>
      <c r="M35" s="1133"/>
      <c r="N35" s="1133"/>
      <c r="O35" s="1133"/>
      <c r="P35" s="1134"/>
      <c r="Q35" s="1138">
        <v>886</v>
      </c>
      <c r="R35" s="1139"/>
      <c r="S35" s="1139"/>
      <c r="T35" s="1139"/>
      <c r="U35" s="1139"/>
      <c r="V35" s="1139">
        <v>912</v>
      </c>
      <c r="W35" s="1139"/>
      <c r="X35" s="1139"/>
      <c r="Y35" s="1139"/>
      <c r="Z35" s="1139"/>
      <c r="AA35" s="1139">
        <v>-26</v>
      </c>
      <c r="AB35" s="1139"/>
      <c r="AC35" s="1139"/>
      <c r="AD35" s="1139"/>
      <c r="AE35" s="1140"/>
      <c r="AF35" s="1114">
        <v>170</v>
      </c>
      <c r="AG35" s="1115"/>
      <c r="AH35" s="1115"/>
      <c r="AI35" s="1115"/>
      <c r="AJ35" s="1116"/>
      <c r="AK35" s="1075">
        <v>753</v>
      </c>
      <c r="AL35" s="1066"/>
      <c r="AM35" s="1066"/>
      <c r="AN35" s="1066"/>
      <c r="AO35" s="1066"/>
      <c r="AP35" s="1066">
        <v>6318</v>
      </c>
      <c r="AQ35" s="1066"/>
      <c r="AR35" s="1066"/>
      <c r="AS35" s="1066"/>
      <c r="AT35" s="1066"/>
      <c r="AU35" s="1066">
        <v>6153</v>
      </c>
      <c r="AV35" s="1066"/>
      <c r="AW35" s="1066"/>
      <c r="AX35" s="1066"/>
      <c r="AY35" s="1066"/>
      <c r="AZ35" s="1137" t="s">
        <v>606</v>
      </c>
      <c r="BA35" s="1137"/>
      <c r="BB35" s="1137"/>
      <c r="BC35" s="1137"/>
      <c r="BD35" s="1137"/>
      <c r="BE35" s="1127" t="s">
        <v>413</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416</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394</v>
      </c>
      <c r="B63" s="1039" t="s">
        <v>417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825</v>
      </c>
      <c r="AG63" s="1054"/>
      <c r="AH63" s="1054"/>
      <c r="AI63" s="1054"/>
      <c r="AJ63" s="1125"/>
      <c r="AK63" s="1126"/>
      <c r="AL63" s="1058"/>
      <c r="AM63" s="1058"/>
      <c r="AN63" s="1058"/>
      <c r="AO63" s="1058"/>
      <c r="AP63" s="1054">
        <v>19353</v>
      </c>
      <c r="AQ63" s="1054"/>
      <c r="AR63" s="1054"/>
      <c r="AS63" s="1054"/>
      <c r="AT63" s="1054"/>
      <c r="AU63" s="1054">
        <v>13789</v>
      </c>
      <c r="AV63" s="1054"/>
      <c r="AW63" s="1054"/>
      <c r="AX63" s="1054"/>
      <c r="AY63" s="1054"/>
      <c r="AZ63" s="1120"/>
      <c r="BA63" s="1120"/>
      <c r="BB63" s="1120"/>
      <c r="BC63" s="1120"/>
      <c r="BD63" s="1120"/>
      <c r="BE63" s="1055"/>
      <c r="BF63" s="1055"/>
      <c r="BG63" s="1055"/>
      <c r="BH63" s="1055"/>
      <c r="BI63" s="1056"/>
      <c r="BJ63" s="1121" t="s">
        <v>418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420</v>
      </c>
      <c r="B66" s="1091"/>
      <c r="C66" s="1091"/>
      <c r="D66" s="1091"/>
      <c r="E66" s="1091"/>
      <c r="F66" s="1091"/>
      <c r="G66" s="1091"/>
      <c r="H66" s="1091"/>
      <c r="I66" s="1091"/>
      <c r="J66" s="1091"/>
      <c r="K66" s="1091"/>
      <c r="L66" s="1091"/>
      <c r="M66" s="1091"/>
      <c r="N66" s="1091"/>
      <c r="O66" s="1091"/>
      <c r="P66" s="1092"/>
      <c r="Q66" s="1096" t="s">
        <v>421</v>
      </c>
      <c r="R66" s="1097"/>
      <c r="S66" s="1097"/>
      <c r="T66" s="1097"/>
      <c r="U66" s="1098"/>
      <c r="V66" s="1096" t="s">
        <v>422</v>
      </c>
      <c r="W66" s="1097"/>
      <c r="X66" s="1097"/>
      <c r="Y66" s="1097"/>
      <c r="Z66" s="1098"/>
      <c r="AA66" s="1096" t="s">
        <v>400</v>
      </c>
      <c r="AB66" s="1097"/>
      <c r="AC66" s="1097"/>
      <c r="AD66" s="1097"/>
      <c r="AE66" s="1098"/>
      <c r="AF66" s="1102" t="s">
        <v>423</v>
      </c>
      <c r="AG66" s="1103"/>
      <c r="AH66" s="1103"/>
      <c r="AI66" s="1103"/>
      <c r="AJ66" s="1104"/>
      <c r="AK66" s="1096" t="s">
        <v>424</v>
      </c>
      <c r="AL66" s="1091"/>
      <c r="AM66" s="1091"/>
      <c r="AN66" s="1091"/>
      <c r="AO66" s="1092"/>
      <c r="AP66" s="1096" t="s">
        <v>425</v>
      </c>
      <c r="AQ66" s="1097"/>
      <c r="AR66" s="1097"/>
      <c r="AS66" s="1097"/>
      <c r="AT66" s="1098"/>
      <c r="AU66" s="1096" t="s">
        <v>426</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595</v>
      </c>
      <c r="C68" s="1081"/>
      <c r="D68" s="1081"/>
      <c r="E68" s="1081"/>
      <c r="F68" s="1081"/>
      <c r="G68" s="1081"/>
      <c r="H68" s="1081"/>
      <c r="I68" s="1081"/>
      <c r="J68" s="1081"/>
      <c r="K68" s="1081"/>
      <c r="L68" s="1081"/>
      <c r="M68" s="1081"/>
      <c r="N68" s="1081"/>
      <c r="O68" s="1081"/>
      <c r="P68" s="1082"/>
      <c r="Q68" s="1083">
        <v>8482</v>
      </c>
      <c r="R68" s="1077"/>
      <c r="S68" s="1077"/>
      <c r="T68" s="1077"/>
      <c r="U68" s="1077"/>
      <c r="V68" s="1077">
        <v>8156</v>
      </c>
      <c r="W68" s="1077"/>
      <c r="X68" s="1077"/>
      <c r="Y68" s="1077"/>
      <c r="Z68" s="1077"/>
      <c r="AA68" s="1077">
        <v>326</v>
      </c>
      <c r="AB68" s="1077"/>
      <c r="AC68" s="1077"/>
      <c r="AD68" s="1077"/>
      <c r="AE68" s="1077"/>
      <c r="AF68" s="1077">
        <v>326</v>
      </c>
      <c r="AG68" s="1077"/>
      <c r="AH68" s="1077"/>
      <c r="AI68" s="1077"/>
      <c r="AJ68" s="1077"/>
      <c r="AK68" s="1077">
        <v>511</v>
      </c>
      <c r="AL68" s="1077"/>
      <c r="AM68" s="1077"/>
      <c r="AN68" s="1077"/>
      <c r="AO68" s="1077"/>
      <c r="AP68" s="1077" t="s">
        <v>606</v>
      </c>
      <c r="AQ68" s="1077"/>
      <c r="AR68" s="1077"/>
      <c r="AS68" s="1077"/>
      <c r="AT68" s="1077"/>
      <c r="AU68" s="1077" t="s">
        <v>606</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596</v>
      </c>
      <c r="C69" s="1070"/>
      <c r="D69" s="1070"/>
      <c r="E69" s="1070"/>
      <c r="F69" s="1070"/>
      <c r="G69" s="1070"/>
      <c r="H69" s="1070"/>
      <c r="I69" s="1070"/>
      <c r="J69" s="1070"/>
      <c r="K69" s="1070"/>
      <c r="L69" s="1070"/>
      <c r="M69" s="1070"/>
      <c r="N69" s="1070"/>
      <c r="O69" s="1070"/>
      <c r="P69" s="1071"/>
      <c r="Q69" s="1072">
        <v>99</v>
      </c>
      <c r="R69" s="1066"/>
      <c r="S69" s="1066"/>
      <c r="T69" s="1066"/>
      <c r="U69" s="1066"/>
      <c r="V69" s="1066">
        <v>81</v>
      </c>
      <c r="W69" s="1066"/>
      <c r="X69" s="1066"/>
      <c r="Y69" s="1066"/>
      <c r="Z69" s="1066"/>
      <c r="AA69" s="1066">
        <v>17</v>
      </c>
      <c r="AB69" s="1066"/>
      <c r="AC69" s="1066"/>
      <c r="AD69" s="1066"/>
      <c r="AE69" s="1066"/>
      <c r="AF69" s="1066">
        <v>17</v>
      </c>
      <c r="AG69" s="1066"/>
      <c r="AH69" s="1066"/>
      <c r="AI69" s="1066"/>
      <c r="AJ69" s="1066"/>
      <c r="AK69" s="1066" t="s">
        <v>606</v>
      </c>
      <c r="AL69" s="1066"/>
      <c r="AM69" s="1066"/>
      <c r="AN69" s="1066"/>
      <c r="AO69" s="1066"/>
      <c r="AP69" s="1066" t="s">
        <v>606</v>
      </c>
      <c r="AQ69" s="1066"/>
      <c r="AR69" s="1066"/>
      <c r="AS69" s="1066"/>
      <c r="AT69" s="1066"/>
      <c r="AU69" s="1066" t="s">
        <v>606</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597</v>
      </c>
      <c r="C70" s="1070"/>
      <c r="D70" s="1070"/>
      <c r="E70" s="1070"/>
      <c r="F70" s="1070"/>
      <c r="G70" s="1070"/>
      <c r="H70" s="1070"/>
      <c r="I70" s="1070"/>
      <c r="J70" s="1070"/>
      <c r="K70" s="1070"/>
      <c r="L70" s="1070"/>
      <c r="M70" s="1070"/>
      <c r="N70" s="1070"/>
      <c r="O70" s="1070"/>
      <c r="P70" s="1071"/>
      <c r="Q70" s="1072">
        <v>136</v>
      </c>
      <c r="R70" s="1066"/>
      <c r="S70" s="1066"/>
      <c r="T70" s="1066"/>
      <c r="U70" s="1066"/>
      <c r="V70" s="1066">
        <v>121</v>
      </c>
      <c r="W70" s="1066"/>
      <c r="X70" s="1066"/>
      <c r="Y70" s="1066"/>
      <c r="Z70" s="1066"/>
      <c r="AA70" s="1066">
        <v>16</v>
      </c>
      <c r="AB70" s="1066"/>
      <c r="AC70" s="1066"/>
      <c r="AD70" s="1066"/>
      <c r="AE70" s="1066"/>
      <c r="AF70" s="1066">
        <v>16</v>
      </c>
      <c r="AG70" s="1066"/>
      <c r="AH70" s="1066"/>
      <c r="AI70" s="1066"/>
      <c r="AJ70" s="1066"/>
      <c r="AK70" s="1066">
        <v>12</v>
      </c>
      <c r="AL70" s="1066"/>
      <c r="AM70" s="1066"/>
      <c r="AN70" s="1066"/>
      <c r="AO70" s="1066"/>
      <c r="AP70" s="1066" t="s">
        <v>606</v>
      </c>
      <c r="AQ70" s="1066"/>
      <c r="AR70" s="1066"/>
      <c r="AS70" s="1066"/>
      <c r="AT70" s="1066"/>
      <c r="AU70" s="1066" t="s">
        <v>606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598</v>
      </c>
      <c r="C71" s="1070"/>
      <c r="D71" s="1070"/>
      <c r="E71" s="1070"/>
      <c r="F71" s="1070"/>
      <c r="G71" s="1070"/>
      <c r="H71" s="1070"/>
      <c r="I71" s="1070"/>
      <c r="J71" s="1070"/>
      <c r="K71" s="1070"/>
      <c r="L71" s="1070"/>
      <c r="M71" s="1070"/>
      <c r="N71" s="1070"/>
      <c r="O71" s="1070"/>
      <c r="P71" s="1071"/>
      <c r="Q71" s="1072">
        <v>545</v>
      </c>
      <c r="R71" s="1066"/>
      <c r="S71" s="1066"/>
      <c r="T71" s="1066"/>
      <c r="U71" s="1066"/>
      <c r="V71" s="1066">
        <v>482</v>
      </c>
      <c r="W71" s="1066"/>
      <c r="X71" s="1066"/>
      <c r="Y71" s="1066"/>
      <c r="Z71" s="1066"/>
      <c r="AA71" s="1066">
        <v>63</v>
      </c>
      <c r="AB71" s="1066"/>
      <c r="AC71" s="1066"/>
      <c r="AD71" s="1066"/>
      <c r="AE71" s="1066"/>
      <c r="AF71" s="1066">
        <v>63</v>
      </c>
      <c r="AG71" s="1066"/>
      <c r="AH71" s="1066"/>
      <c r="AI71" s="1066"/>
      <c r="AJ71" s="1066"/>
      <c r="AK71" s="1066" t="s">
        <v>606</v>
      </c>
      <c r="AL71" s="1066"/>
      <c r="AM71" s="1066"/>
      <c r="AN71" s="1066"/>
      <c r="AO71" s="1066"/>
      <c r="AP71" s="1066" t="s">
        <v>606</v>
      </c>
      <c r="AQ71" s="1066"/>
      <c r="AR71" s="1066"/>
      <c r="AS71" s="1066"/>
      <c r="AT71" s="1066"/>
      <c r="AU71" s="1066" t="s">
        <v>606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599</v>
      </c>
      <c r="C72" s="1070"/>
      <c r="D72" s="1070"/>
      <c r="E72" s="1070"/>
      <c r="F72" s="1070"/>
      <c r="G72" s="1070"/>
      <c r="H72" s="1070"/>
      <c r="I72" s="1070"/>
      <c r="J72" s="1070"/>
      <c r="K72" s="1070"/>
      <c r="L72" s="1070"/>
      <c r="M72" s="1070"/>
      <c r="N72" s="1070"/>
      <c r="O72" s="1070"/>
      <c r="P72" s="1071"/>
      <c r="Q72" s="1072">
        <v>153416</v>
      </c>
      <c r="R72" s="1066"/>
      <c r="S72" s="1066"/>
      <c r="T72" s="1066"/>
      <c r="U72" s="1066"/>
      <c r="V72" s="1066">
        <v>145697</v>
      </c>
      <c r="W72" s="1066"/>
      <c r="X72" s="1066"/>
      <c r="Y72" s="1066"/>
      <c r="Z72" s="1066"/>
      <c r="AA72" s="1066">
        <v>7719</v>
      </c>
      <c r="AB72" s="1066"/>
      <c r="AC72" s="1066"/>
      <c r="AD72" s="1066"/>
      <c r="AE72" s="1066"/>
      <c r="AF72" s="1066">
        <v>7719</v>
      </c>
      <c r="AG72" s="1066"/>
      <c r="AH72" s="1066"/>
      <c r="AI72" s="1066"/>
      <c r="AJ72" s="1066"/>
      <c r="AK72" s="1066">
        <v>1414</v>
      </c>
      <c r="AL72" s="1066"/>
      <c r="AM72" s="1066"/>
      <c r="AN72" s="1066"/>
      <c r="AO72" s="1066"/>
      <c r="AP72" s="1066" t="s">
        <v>606</v>
      </c>
      <c r="AQ72" s="1066"/>
      <c r="AR72" s="1066"/>
      <c r="AS72" s="1066"/>
      <c r="AT72" s="1066"/>
      <c r="AU72" s="1066" t="s">
        <v>606</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600</v>
      </c>
      <c r="C73" s="1070"/>
      <c r="D73" s="1070"/>
      <c r="E73" s="1070"/>
      <c r="F73" s="1070"/>
      <c r="G73" s="1070"/>
      <c r="H73" s="1070"/>
      <c r="I73" s="1070"/>
      <c r="J73" s="1070"/>
      <c r="K73" s="1070"/>
      <c r="L73" s="1070"/>
      <c r="M73" s="1070"/>
      <c r="N73" s="1070"/>
      <c r="O73" s="1070"/>
      <c r="P73" s="1071"/>
      <c r="Q73" s="1072">
        <v>5198</v>
      </c>
      <c r="R73" s="1066"/>
      <c r="S73" s="1066"/>
      <c r="T73" s="1066"/>
      <c r="U73" s="1066"/>
      <c r="V73" s="1066">
        <v>5154</v>
      </c>
      <c r="W73" s="1066"/>
      <c r="X73" s="1066"/>
      <c r="Y73" s="1066"/>
      <c r="Z73" s="1066"/>
      <c r="AA73" s="1066">
        <v>44</v>
      </c>
      <c r="AB73" s="1066"/>
      <c r="AC73" s="1066"/>
      <c r="AD73" s="1066"/>
      <c r="AE73" s="1066"/>
      <c r="AF73" s="1066">
        <v>44</v>
      </c>
      <c r="AG73" s="1066"/>
      <c r="AH73" s="1066"/>
      <c r="AI73" s="1066"/>
      <c r="AJ73" s="1066"/>
      <c r="AK73" s="1066">
        <v>103</v>
      </c>
      <c r="AL73" s="1066"/>
      <c r="AM73" s="1066"/>
      <c r="AN73" s="1066"/>
      <c r="AO73" s="1066"/>
      <c r="AP73" s="1066">
        <v>336</v>
      </c>
      <c r="AQ73" s="1066"/>
      <c r="AR73" s="1066"/>
      <c r="AS73" s="1066"/>
      <c r="AT73" s="1066"/>
      <c r="AU73" s="1066">
        <v>4</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601</v>
      </c>
      <c r="C74" s="1070"/>
      <c r="D74" s="1070"/>
      <c r="E74" s="1070"/>
      <c r="F74" s="1070"/>
      <c r="G74" s="1070"/>
      <c r="H74" s="1070"/>
      <c r="I74" s="1070"/>
      <c r="J74" s="1070"/>
      <c r="K74" s="1070"/>
      <c r="L74" s="1070"/>
      <c r="M74" s="1070"/>
      <c r="N74" s="1070"/>
      <c r="O74" s="1070"/>
      <c r="P74" s="1071"/>
      <c r="Q74" s="1072">
        <v>18949</v>
      </c>
      <c r="R74" s="1066"/>
      <c r="S74" s="1066"/>
      <c r="T74" s="1066"/>
      <c r="U74" s="1066"/>
      <c r="V74" s="1066">
        <v>18667</v>
      </c>
      <c r="W74" s="1066"/>
      <c r="X74" s="1066"/>
      <c r="Y74" s="1066"/>
      <c r="Z74" s="1066"/>
      <c r="AA74" s="1066">
        <v>282</v>
      </c>
      <c r="AB74" s="1066"/>
      <c r="AC74" s="1066"/>
      <c r="AD74" s="1066"/>
      <c r="AE74" s="1066"/>
      <c r="AF74" s="1066">
        <v>282</v>
      </c>
      <c r="AG74" s="1066"/>
      <c r="AH74" s="1066"/>
      <c r="AI74" s="1066"/>
      <c r="AJ74" s="1066"/>
      <c r="AK74" s="1066">
        <v>360</v>
      </c>
      <c r="AL74" s="1066"/>
      <c r="AM74" s="1066"/>
      <c r="AN74" s="1066"/>
      <c r="AO74" s="1066"/>
      <c r="AP74" s="1066" t="s">
        <v>606</v>
      </c>
      <c r="AQ74" s="1066"/>
      <c r="AR74" s="1066"/>
      <c r="AS74" s="1066"/>
      <c r="AT74" s="1066"/>
      <c r="AU74" s="1066" t="s">
        <v>606</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394</v>
      </c>
      <c r="B88" s="1039" t="s">
        <v>427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8467</v>
      </c>
      <c r="AG88" s="1054"/>
      <c r="AH88" s="1054"/>
      <c r="AI88" s="1054"/>
      <c r="AJ88" s="1054"/>
      <c r="AK88" s="1058"/>
      <c r="AL88" s="1058"/>
      <c r="AM88" s="1058"/>
      <c r="AN88" s="1058"/>
      <c r="AO88" s="1058"/>
      <c r="AP88" s="1054">
        <v>336</v>
      </c>
      <c r="AQ88" s="1054"/>
      <c r="AR88" s="1054"/>
      <c r="AS88" s="1054"/>
      <c r="AT88" s="1054"/>
      <c r="AU88" s="1054">
        <v>4</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39" t="s">
        <v>428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217</v>
      </c>
      <c r="CS102" s="1046"/>
      <c r="CT102" s="1046"/>
      <c r="CU102" s="1046"/>
      <c r="CV102" s="1047"/>
      <c r="CW102" s="1045">
        <v>105</v>
      </c>
      <c r="CX102" s="1046"/>
      <c r="CY102" s="1046"/>
      <c r="CZ102" s="1046"/>
      <c r="DA102" s="1047"/>
      <c r="DB102" s="1045">
        <v>30</v>
      </c>
      <c r="DC102" s="1046"/>
      <c r="DD102" s="1046"/>
      <c r="DE102" s="1046"/>
      <c r="DF102" s="1047"/>
      <c r="DG102" s="1045" t="s">
        <v>606</v>
      </c>
      <c r="DH102" s="1046"/>
      <c r="DI102" s="1046"/>
      <c r="DJ102" s="1046"/>
      <c r="DK102" s="1047"/>
      <c r="DL102" s="1045" t="s">
        <v>606</v>
      </c>
      <c r="DM102" s="1046"/>
      <c r="DN102" s="1046"/>
      <c r="DO102" s="1046"/>
      <c r="DP102" s="1047"/>
      <c r="DQ102" s="1045" t="s">
        <v>606</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436</v>
      </c>
      <c r="AB109" s="989"/>
      <c r="AC109" s="989"/>
      <c r="AD109" s="989"/>
      <c r="AE109" s="990"/>
      <c r="AF109" s="991" t="s">
        <v>437</v>
      </c>
      <c r="AG109" s="989"/>
      <c r="AH109" s="989"/>
      <c r="AI109" s="989"/>
      <c r="AJ109" s="990"/>
      <c r="AK109" s="991" t="s">
        <v>308</v>
      </c>
      <c r="AL109" s="989"/>
      <c r="AM109" s="989"/>
      <c r="AN109" s="989"/>
      <c r="AO109" s="990"/>
      <c r="AP109" s="991" t="s">
        <v>438</v>
      </c>
      <c r="AQ109" s="989"/>
      <c r="AR109" s="989"/>
      <c r="AS109" s="989"/>
      <c r="AT109" s="1020"/>
      <c r="AU109" s="988" t="s">
        <v>435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436</v>
      </c>
      <c r="BR109" s="989"/>
      <c r="BS109" s="989"/>
      <c r="BT109" s="989"/>
      <c r="BU109" s="990"/>
      <c r="BV109" s="991" t="s">
        <v>437</v>
      </c>
      <c r="BW109" s="989"/>
      <c r="BX109" s="989"/>
      <c r="BY109" s="989"/>
      <c r="BZ109" s="990"/>
      <c r="CA109" s="991" t="s">
        <v>308</v>
      </c>
      <c r="CB109" s="989"/>
      <c r="CC109" s="989"/>
      <c r="CD109" s="989"/>
      <c r="CE109" s="990"/>
      <c r="CF109" s="1027" t="s">
        <v>438</v>
      </c>
      <c r="CG109" s="1027"/>
      <c r="CH109" s="1027"/>
      <c r="CI109" s="1027"/>
      <c r="CJ109" s="1027"/>
      <c r="CK109" s="991" t="s">
        <v>439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436</v>
      </c>
      <c r="DH109" s="989"/>
      <c r="DI109" s="989"/>
      <c r="DJ109" s="989"/>
      <c r="DK109" s="990"/>
      <c r="DL109" s="991" t="s">
        <v>437</v>
      </c>
      <c r="DM109" s="989"/>
      <c r="DN109" s="989"/>
      <c r="DO109" s="989"/>
      <c r="DP109" s="990"/>
      <c r="DQ109" s="991" t="s">
        <v>308</v>
      </c>
      <c r="DR109" s="989"/>
      <c r="DS109" s="989"/>
      <c r="DT109" s="989"/>
      <c r="DU109" s="990"/>
      <c r="DV109" s="991" t="s">
        <v>438</v>
      </c>
      <c r="DW109" s="989"/>
      <c r="DX109" s="989"/>
      <c r="DY109" s="989"/>
      <c r="DZ109" s="1020"/>
    </row>
    <row r="110" spans="1:131" s="248" customFormat="1" ht="26.25" customHeight="1" x14ac:dyDescent="0.15">
      <c r="A110" s="891" t="s">
        <v>440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2122159</v>
      </c>
      <c r="AB110" s="982"/>
      <c r="AC110" s="982"/>
      <c r="AD110" s="982"/>
      <c r="AE110" s="983"/>
      <c r="AF110" s="984">
        <v>2144868</v>
      </c>
      <c r="AG110" s="982"/>
      <c r="AH110" s="982"/>
      <c r="AI110" s="982"/>
      <c r="AJ110" s="983"/>
      <c r="AK110" s="984">
        <v>2079154</v>
      </c>
      <c r="AL110" s="982"/>
      <c r="AM110" s="982"/>
      <c r="AN110" s="982"/>
      <c r="AO110" s="983"/>
      <c r="AP110" s="985">
        <v>21.5</v>
      </c>
      <c r="AQ110" s="986"/>
      <c r="AR110" s="986"/>
      <c r="AS110" s="986"/>
      <c r="AT110" s="987"/>
      <c r="AU110" s="1021" t="s">
        <v>72</v>
      </c>
      <c r="AV110" s="1022"/>
      <c r="AW110" s="1022"/>
      <c r="AX110" s="1022"/>
      <c r="AY110" s="1022"/>
      <c r="AZ110" s="947" t="s">
        <v>441</v>
      </c>
      <c r="BA110" s="892"/>
      <c r="BB110" s="892"/>
      <c r="BC110" s="892"/>
      <c r="BD110" s="892"/>
      <c r="BE110" s="892"/>
      <c r="BF110" s="892"/>
      <c r="BG110" s="892"/>
      <c r="BH110" s="892"/>
      <c r="BI110" s="892"/>
      <c r="BJ110" s="892"/>
      <c r="BK110" s="892"/>
      <c r="BL110" s="892"/>
      <c r="BM110" s="892"/>
      <c r="BN110" s="892"/>
      <c r="BO110" s="892"/>
      <c r="BP110" s="893"/>
      <c r="BQ110" s="948">
        <v>20609769</v>
      </c>
      <c r="BR110" s="929"/>
      <c r="BS110" s="929"/>
      <c r="BT110" s="929"/>
      <c r="BU110" s="929"/>
      <c r="BV110" s="929">
        <v>22008519</v>
      </c>
      <c r="BW110" s="929"/>
      <c r="BX110" s="929"/>
      <c r="BY110" s="929"/>
      <c r="BZ110" s="929"/>
      <c r="CA110" s="929">
        <v>23537220</v>
      </c>
      <c r="CB110" s="929"/>
      <c r="CC110" s="929"/>
      <c r="CD110" s="929"/>
      <c r="CE110" s="929"/>
      <c r="CF110" s="953">
        <v>243.1</v>
      </c>
      <c r="CG110" s="954"/>
      <c r="CH110" s="954"/>
      <c r="CI110" s="954"/>
      <c r="CJ110" s="954"/>
      <c r="CK110" s="1017" t="s">
        <v>442</v>
      </c>
      <c r="CL110" s="903"/>
      <c r="CM110" s="978" t="s">
        <v>443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444</v>
      </c>
      <c r="DH110" s="929"/>
      <c r="DI110" s="929"/>
      <c r="DJ110" s="929"/>
      <c r="DK110" s="929"/>
      <c r="DL110" s="929" t="s">
        <v>418</v>
      </c>
      <c r="DM110" s="929"/>
      <c r="DN110" s="929"/>
      <c r="DO110" s="929"/>
      <c r="DP110" s="929"/>
      <c r="DQ110" s="929" t="s">
        <v>418</v>
      </c>
      <c r="DR110" s="929"/>
      <c r="DS110" s="929"/>
      <c r="DT110" s="929"/>
      <c r="DU110" s="929"/>
      <c r="DV110" s="930" t="s">
        <v>418</v>
      </c>
      <c r="DW110" s="930"/>
      <c r="DX110" s="930"/>
      <c r="DY110" s="930"/>
      <c r="DZ110" s="931"/>
    </row>
    <row r="111" spans="1:131" s="248" customFormat="1" ht="26.25" customHeight="1" x14ac:dyDescent="0.15">
      <c r="A111" s="858" t="s">
        <v>445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177</v>
      </c>
      <c r="AB111" s="1010"/>
      <c r="AC111" s="1010"/>
      <c r="AD111" s="1010"/>
      <c r="AE111" s="1011"/>
      <c r="AF111" s="1012" t="s">
        <v>444</v>
      </c>
      <c r="AG111" s="1010"/>
      <c r="AH111" s="1010"/>
      <c r="AI111" s="1010"/>
      <c r="AJ111" s="1011"/>
      <c r="AK111" s="1012" t="s">
        <v>418</v>
      </c>
      <c r="AL111" s="1010"/>
      <c r="AM111" s="1010"/>
      <c r="AN111" s="1010"/>
      <c r="AO111" s="1011"/>
      <c r="AP111" s="1013" t="s">
        <v>418</v>
      </c>
      <c r="AQ111" s="1014"/>
      <c r="AR111" s="1014"/>
      <c r="AS111" s="1014"/>
      <c r="AT111" s="1015"/>
      <c r="AU111" s="1023"/>
      <c r="AV111" s="1024"/>
      <c r="AW111" s="1024"/>
      <c r="AX111" s="1024"/>
      <c r="AY111" s="1024"/>
      <c r="AZ111" s="899" t="s">
        <v>446</v>
      </c>
      <c r="BA111" s="834"/>
      <c r="BB111" s="834"/>
      <c r="BC111" s="834"/>
      <c r="BD111" s="834"/>
      <c r="BE111" s="834"/>
      <c r="BF111" s="834"/>
      <c r="BG111" s="834"/>
      <c r="BH111" s="834"/>
      <c r="BI111" s="834"/>
      <c r="BJ111" s="834"/>
      <c r="BK111" s="834"/>
      <c r="BL111" s="834"/>
      <c r="BM111" s="834"/>
      <c r="BN111" s="834"/>
      <c r="BO111" s="834"/>
      <c r="BP111" s="835"/>
      <c r="BQ111" s="900">
        <v>7546</v>
      </c>
      <c r="BR111" s="901"/>
      <c r="BS111" s="901"/>
      <c r="BT111" s="901"/>
      <c r="BU111" s="901"/>
      <c r="BV111" s="901" t="s">
        <v>444</v>
      </c>
      <c r="BW111" s="901"/>
      <c r="BX111" s="901"/>
      <c r="BY111" s="901"/>
      <c r="BZ111" s="901"/>
      <c r="CA111" s="901" t="s">
        <v>177</v>
      </c>
      <c r="CB111" s="901"/>
      <c r="CC111" s="901"/>
      <c r="CD111" s="901"/>
      <c r="CE111" s="901"/>
      <c r="CF111" s="962" t="s">
        <v>444</v>
      </c>
      <c r="CG111" s="963"/>
      <c r="CH111" s="963"/>
      <c r="CI111" s="963"/>
      <c r="CJ111" s="963"/>
      <c r="CK111" s="1018"/>
      <c r="CL111" s="905"/>
      <c r="CM111" s="908" t="s">
        <v>447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444</v>
      </c>
      <c r="DH111" s="901"/>
      <c r="DI111" s="901"/>
      <c r="DJ111" s="901"/>
      <c r="DK111" s="901"/>
      <c r="DL111" s="901" t="s">
        <v>444</v>
      </c>
      <c r="DM111" s="901"/>
      <c r="DN111" s="901"/>
      <c r="DO111" s="901"/>
      <c r="DP111" s="901"/>
      <c r="DQ111" s="901" t="s">
        <v>444</v>
      </c>
      <c r="DR111" s="901"/>
      <c r="DS111" s="901"/>
      <c r="DT111" s="901"/>
      <c r="DU111" s="901"/>
      <c r="DV111" s="878" t="s">
        <v>444</v>
      </c>
      <c r="DW111" s="878"/>
      <c r="DX111" s="878"/>
      <c r="DY111" s="878"/>
      <c r="DZ111" s="879"/>
    </row>
    <row r="112" spans="1:131" s="248" customFormat="1" ht="26.25" customHeight="1" x14ac:dyDescent="0.15">
      <c r="A112" s="1003" t="s">
        <v>448</v>
      </c>
      <c r="B112" s="1004"/>
      <c r="C112" s="834" t="s">
        <v>449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177</v>
      </c>
      <c r="AB112" s="864"/>
      <c r="AC112" s="864"/>
      <c r="AD112" s="864"/>
      <c r="AE112" s="865"/>
      <c r="AF112" s="866" t="s">
        <v>444</v>
      </c>
      <c r="AG112" s="864"/>
      <c r="AH112" s="864"/>
      <c r="AI112" s="864"/>
      <c r="AJ112" s="865"/>
      <c r="AK112" s="866" t="s">
        <v>177</v>
      </c>
      <c r="AL112" s="864"/>
      <c r="AM112" s="864"/>
      <c r="AN112" s="864"/>
      <c r="AO112" s="865"/>
      <c r="AP112" s="911" t="s">
        <v>177</v>
      </c>
      <c r="AQ112" s="912"/>
      <c r="AR112" s="912"/>
      <c r="AS112" s="912"/>
      <c r="AT112" s="913"/>
      <c r="AU112" s="1023"/>
      <c r="AV112" s="1024"/>
      <c r="AW112" s="1024"/>
      <c r="AX112" s="1024"/>
      <c r="AY112" s="1024"/>
      <c r="AZ112" s="899" t="s">
        <v>450</v>
      </c>
      <c r="BA112" s="834"/>
      <c r="BB112" s="834"/>
      <c r="BC112" s="834"/>
      <c r="BD112" s="834"/>
      <c r="BE112" s="834"/>
      <c r="BF112" s="834"/>
      <c r="BG112" s="834"/>
      <c r="BH112" s="834"/>
      <c r="BI112" s="834"/>
      <c r="BJ112" s="834"/>
      <c r="BK112" s="834"/>
      <c r="BL112" s="834"/>
      <c r="BM112" s="834"/>
      <c r="BN112" s="834"/>
      <c r="BO112" s="834"/>
      <c r="BP112" s="835"/>
      <c r="BQ112" s="900">
        <v>14450786</v>
      </c>
      <c r="BR112" s="901"/>
      <c r="BS112" s="901"/>
      <c r="BT112" s="901"/>
      <c r="BU112" s="901"/>
      <c r="BV112" s="901">
        <v>14369812</v>
      </c>
      <c r="BW112" s="901"/>
      <c r="BX112" s="901"/>
      <c r="BY112" s="901"/>
      <c r="BZ112" s="901"/>
      <c r="CA112" s="901">
        <v>13790257</v>
      </c>
      <c r="CB112" s="901"/>
      <c r="CC112" s="901"/>
      <c r="CD112" s="901"/>
      <c r="CE112" s="901"/>
      <c r="CF112" s="962">
        <v>142.4</v>
      </c>
      <c r="CG112" s="963"/>
      <c r="CH112" s="963"/>
      <c r="CI112" s="963"/>
      <c r="CJ112" s="963"/>
      <c r="CK112" s="1018"/>
      <c r="CL112" s="905"/>
      <c r="CM112" s="908" t="s">
        <v>451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444</v>
      </c>
      <c r="DH112" s="901"/>
      <c r="DI112" s="901"/>
      <c r="DJ112" s="901"/>
      <c r="DK112" s="901"/>
      <c r="DL112" s="901" t="s">
        <v>444</v>
      </c>
      <c r="DM112" s="901"/>
      <c r="DN112" s="901"/>
      <c r="DO112" s="901"/>
      <c r="DP112" s="901"/>
      <c r="DQ112" s="901" t="s">
        <v>444</v>
      </c>
      <c r="DR112" s="901"/>
      <c r="DS112" s="901"/>
      <c r="DT112" s="901"/>
      <c r="DU112" s="901"/>
      <c r="DV112" s="878" t="s">
        <v>177</v>
      </c>
      <c r="DW112" s="878"/>
      <c r="DX112" s="878"/>
      <c r="DY112" s="878"/>
      <c r="DZ112" s="879"/>
    </row>
    <row r="113" spans="1:130" s="248" customFormat="1" ht="26.25" customHeight="1" x14ac:dyDescent="0.15">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1074944</v>
      </c>
      <c r="AB113" s="1010"/>
      <c r="AC113" s="1010"/>
      <c r="AD113" s="1010"/>
      <c r="AE113" s="1011"/>
      <c r="AF113" s="1012">
        <v>1063331</v>
      </c>
      <c r="AG113" s="1010"/>
      <c r="AH113" s="1010"/>
      <c r="AI113" s="1010"/>
      <c r="AJ113" s="1011"/>
      <c r="AK113" s="1012">
        <v>992333</v>
      </c>
      <c r="AL113" s="1010"/>
      <c r="AM113" s="1010"/>
      <c r="AN113" s="1010"/>
      <c r="AO113" s="1011"/>
      <c r="AP113" s="1013">
        <v>10.3</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v>13550</v>
      </c>
      <c r="BR113" s="901"/>
      <c r="BS113" s="901"/>
      <c r="BT113" s="901"/>
      <c r="BU113" s="901"/>
      <c r="BV113" s="901">
        <v>7416</v>
      </c>
      <c r="BW113" s="901"/>
      <c r="BX113" s="901"/>
      <c r="BY113" s="901"/>
      <c r="BZ113" s="901"/>
      <c r="CA113" s="901">
        <v>4085</v>
      </c>
      <c r="CB113" s="901"/>
      <c r="CC113" s="901"/>
      <c r="CD113" s="901"/>
      <c r="CE113" s="901"/>
      <c r="CF113" s="962">
        <v>0</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444</v>
      </c>
      <c r="DH113" s="864"/>
      <c r="DI113" s="864"/>
      <c r="DJ113" s="864"/>
      <c r="DK113" s="865"/>
      <c r="DL113" s="866" t="s">
        <v>444</v>
      </c>
      <c r="DM113" s="864"/>
      <c r="DN113" s="864"/>
      <c r="DO113" s="864"/>
      <c r="DP113" s="865"/>
      <c r="DQ113" s="866" t="s">
        <v>444</v>
      </c>
      <c r="DR113" s="864"/>
      <c r="DS113" s="864"/>
      <c r="DT113" s="864"/>
      <c r="DU113" s="865"/>
      <c r="DV113" s="911" t="s">
        <v>444</v>
      </c>
      <c r="DW113" s="912"/>
      <c r="DX113" s="912"/>
      <c r="DY113" s="912"/>
      <c r="DZ113" s="913"/>
    </row>
    <row r="114" spans="1:130" s="248" customFormat="1" ht="26.25" customHeight="1" x14ac:dyDescent="0.15">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6709</v>
      </c>
      <c r="AB114" s="864"/>
      <c r="AC114" s="864"/>
      <c r="AD114" s="864"/>
      <c r="AE114" s="865"/>
      <c r="AF114" s="866">
        <v>6385</v>
      </c>
      <c r="AG114" s="864"/>
      <c r="AH114" s="864"/>
      <c r="AI114" s="864"/>
      <c r="AJ114" s="865"/>
      <c r="AK114" s="866">
        <v>3465</v>
      </c>
      <c r="AL114" s="864"/>
      <c r="AM114" s="864"/>
      <c r="AN114" s="864"/>
      <c r="AO114" s="865"/>
      <c r="AP114" s="911">
        <v>0</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v>2429862</v>
      </c>
      <c r="BR114" s="901"/>
      <c r="BS114" s="901"/>
      <c r="BT114" s="901"/>
      <c r="BU114" s="901"/>
      <c r="BV114" s="901">
        <v>2482190</v>
      </c>
      <c r="BW114" s="901"/>
      <c r="BX114" s="901"/>
      <c r="BY114" s="901"/>
      <c r="BZ114" s="901"/>
      <c r="CA114" s="901">
        <v>2365596</v>
      </c>
      <c r="CB114" s="901"/>
      <c r="CC114" s="901"/>
      <c r="CD114" s="901"/>
      <c r="CE114" s="901"/>
      <c r="CF114" s="962">
        <v>24.4</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177</v>
      </c>
      <c r="DH114" s="864"/>
      <c r="DI114" s="864"/>
      <c r="DJ114" s="864"/>
      <c r="DK114" s="865"/>
      <c r="DL114" s="866" t="s">
        <v>444</v>
      </c>
      <c r="DM114" s="864"/>
      <c r="DN114" s="864"/>
      <c r="DO114" s="864"/>
      <c r="DP114" s="865"/>
      <c r="DQ114" s="866" t="s">
        <v>444</v>
      </c>
      <c r="DR114" s="864"/>
      <c r="DS114" s="864"/>
      <c r="DT114" s="864"/>
      <c r="DU114" s="865"/>
      <c r="DV114" s="911" t="s">
        <v>444</v>
      </c>
      <c r="DW114" s="912"/>
      <c r="DX114" s="912"/>
      <c r="DY114" s="912"/>
      <c r="DZ114" s="913"/>
    </row>
    <row r="115" spans="1:130" s="248" customFormat="1" ht="26.25" customHeight="1" x14ac:dyDescent="0.15">
      <c r="A115" s="1005"/>
      <c r="B115" s="1006"/>
      <c r="C115" s="834" t="s">
        <v>458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16832</v>
      </c>
      <c r="AB115" s="1010"/>
      <c r="AC115" s="1010"/>
      <c r="AD115" s="1010"/>
      <c r="AE115" s="1011"/>
      <c r="AF115" s="1012">
        <v>16422</v>
      </c>
      <c r="AG115" s="1010"/>
      <c r="AH115" s="1010"/>
      <c r="AI115" s="1010"/>
      <c r="AJ115" s="1011"/>
      <c r="AK115" s="1012">
        <v>9829</v>
      </c>
      <c r="AL115" s="1010"/>
      <c r="AM115" s="1010"/>
      <c r="AN115" s="1010"/>
      <c r="AO115" s="1011"/>
      <c r="AP115" s="1013">
        <v>0.1</v>
      </c>
      <c r="AQ115" s="1014"/>
      <c r="AR115" s="1014"/>
      <c r="AS115" s="1014"/>
      <c r="AT115" s="1015"/>
      <c r="AU115" s="1023"/>
      <c r="AV115" s="1024"/>
      <c r="AW115" s="1024"/>
      <c r="AX115" s="1024"/>
      <c r="AY115" s="1024"/>
      <c r="AZ115" s="899" t="s">
        <v>459</v>
      </c>
      <c r="BA115" s="834"/>
      <c r="BB115" s="834"/>
      <c r="BC115" s="834"/>
      <c r="BD115" s="834"/>
      <c r="BE115" s="834"/>
      <c r="BF115" s="834"/>
      <c r="BG115" s="834"/>
      <c r="BH115" s="834"/>
      <c r="BI115" s="834"/>
      <c r="BJ115" s="834"/>
      <c r="BK115" s="834"/>
      <c r="BL115" s="834"/>
      <c r="BM115" s="834"/>
      <c r="BN115" s="834"/>
      <c r="BO115" s="834"/>
      <c r="BP115" s="835"/>
      <c r="BQ115" s="900" t="s">
        <v>444</v>
      </c>
      <c r="BR115" s="901"/>
      <c r="BS115" s="901"/>
      <c r="BT115" s="901"/>
      <c r="BU115" s="901"/>
      <c r="BV115" s="901" t="s">
        <v>444</v>
      </c>
      <c r="BW115" s="901"/>
      <c r="BX115" s="901"/>
      <c r="BY115" s="901"/>
      <c r="BZ115" s="901"/>
      <c r="CA115" s="901" t="s">
        <v>444</v>
      </c>
      <c r="CB115" s="901"/>
      <c r="CC115" s="901"/>
      <c r="CD115" s="901"/>
      <c r="CE115" s="901"/>
      <c r="CF115" s="962" t="s">
        <v>177</v>
      </c>
      <c r="CG115" s="963"/>
      <c r="CH115" s="963"/>
      <c r="CI115" s="963"/>
      <c r="CJ115" s="963"/>
      <c r="CK115" s="1018"/>
      <c r="CL115" s="905"/>
      <c r="CM115" s="899" t="s">
        <v>460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444</v>
      </c>
      <c r="DH115" s="864"/>
      <c r="DI115" s="864"/>
      <c r="DJ115" s="864"/>
      <c r="DK115" s="865"/>
      <c r="DL115" s="866" t="s">
        <v>444</v>
      </c>
      <c r="DM115" s="864"/>
      <c r="DN115" s="864"/>
      <c r="DO115" s="864"/>
      <c r="DP115" s="865"/>
      <c r="DQ115" s="866" t="s">
        <v>444</v>
      </c>
      <c r="DR115" s="864"/>
      <c r="DS115" s="864"/>
      <c r="DT115" s="864"/>
      <c r="DU115" s="865"/>
      <c r="DV115" s="911" t="s">
        <v>444</v>
      </c>
      <c r="DW115" s="912"/>
      <c r="DX115" s="912"/>
      <c r="DY115" s="912"/>
      <c r="DZ115" s="913"/>
    </row>
    <row r="116" spans="1:130" s="248" customFormat="1" ht="26.25" customHeight="1" x14ac:dyDescent="0.15">
      <c r="A116" s="1007"/>
      <c r="B116" s="1008"/>
      <c r="C116" s="967" t="s">
        <v>461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49</v>
      </c>
      <c r="AB116" s="864"/>
      <c r="AC116" s="864"/>
      <c r="AD116" s="864"/>
      <c r="AE116" s="865"/>
      <c r="AF116" s="866">
        <v>41</v>
      </c>
      <c r="AG116" s="864"/>
      <c r="AH116" s="864"/>
      <c r="AI116" s="864"/>
      <c r="AJ116" s="865"/>
      <c r="AK116" s="866">
        <v>695</v>
      </c>
      <c r="AL116" s="864"/>
      <c r="AM116" s="864"/>
      <c r="AN116" s="864"/>
      <c r="AO116" s="865"/>
      <c r="AP116" s="911">
        <v>0</v>
      </c>
      <c r="AQ116" s="912"/>
      <c r="AR116" s="912"/>
      <c r="AS116" s="912"/>
      <c r="AT116" s="913"/>
      <c r="AU116" s="1023"/>
      <c r="AV116" s="1024"/>
      <c r="AW116" s="1024"/>
      <c r="AX116" s="1024"/>
      <c r="AY116" s="1024"/>
      <c r="AZ116" s="950" t="s">
        <v>462</v>
      </c>
      <c r="BA116" s="951"/>
      <c r="BB116" s="951"/>
      <c r="BC116" s="951"/>
      <c r="BD116" s="951"/>
      <c r="BE116" s="951"/>
      <c r="BF116" s="951"/>
      <c r="BG116" s="951"/>
      <c r="BH116" s="951"/>
      <c r="BI116" s="951"/>
      <c r="BJ116" s="951"/>
      <c r="BK116" s="951"/>
      <c r="BL116" s="951"/>
      <c r="BM116" s="951"/>
      <c r="BN116" s="951"/>
      <c r="BO116" s="951"/>
      <c r="BP116" s="952"/>
      <c r="BQ116" s="900" t="s">
        <v>444</v>
      </c>
      <c r="BR116" s="901"/>
      <c r="BS116" s="901"/>
      <c r="BT116" s="901"/>
      <c r="BU116" s="901"/>
      <c r="BV116" s="901" t="s">
        <v>444</v>
      </c>
      <c r="BW116" s="901"/>
      <c r="BX116" s="901"/>
      <c r="BY116" s="901"/>
      <c r="BZ116" s="901"/>
      <c r="CA116" s="901" t="s">
        <v>177</v>
      </c>
      <c r="CB116" s="901"/>
      <c r="CC116" s="901"/>
      <c r="CD116" s="901"/>
      <c r="CE116" s="901"/>
      <c r="CF116" s="962" t="s">
        <v>444</v>
      </c>
      <c r="CG116" s="963"/>
      <c r="CH116" s="963"/>
      <c r="CI116" s="963"/>
      <c r="CJ116" s="963"/>
      <c r="CK116" s="1018"/>
      <c r="CL116" s="905"/>
      <c r="CM116" s="908" t="s">
        <v>463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7546</v>
      </c>
      <c r="DH116" s="864"/>
      <c r="DI116" s="864"/>
      <c r="DJ116" s="864"/>
      <c r="DK116" s="865"/>
      <c r="DL116" s="866" t="s">
        <v>444</v>
      </c>
      <c r="DM116" s="864"/>
      <c r="DN116" s="864"/>
      <c r="DO116" s="864"/>
      <c r="DP116" s="865"/>
      <c r="DQ116" s="866" t="s">
        <v>177</v>
      </c>
      <c r="DR116" s="864"/>
      <c r="DS116" s="864"/>
      <c r="DT116" s="864"/>
      <c r="DU116" s="865"/>
      <c r="DV116" s="911" t="s">
        <v>177</v>
      </c>
      <c r="DW116" s="912"/>
      <c r="DX116" s="912"/>
      <c r="DY116" s="912"/>
      <c r="DZ116" s="913"/>
    </row>
    <row r="117" spans="1:130" s="248"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464</v>
      </c>
      <c r="Z117" s="990"/>
      <c r="AA117" s="995">
        <v>3220693</v>
      </c>
      <c r="AB117" s="996"/>
      <c r="AC117" s="996"/>
      <c r="AD117" s="996"/>
      <c r="AE117" s="997"/>
      <c r="AF117" s="998">
        <v>3231047</v>
      </c>
      <c r="AG117" s="996"/>
      <c r="AH117" s="996"/>
      <c r="AI117" s="996"/>
      <c r="AJ117" s="997"/>
      <c r="AK117" s="998">
        <v>3085476</v>
      </c>
      <c r="AL117" s="996"/>
      <c r="AM117" s="996"/>
      <c r="AN117" s="996"/>
      <c r="AO117" s="997"/>
      <c r="AP117" s="999"/>
      <c r="AQ117" s="1000"/>
      <c r="AR117" s="1000"/>
      <c r="AS117" s="1000"/>
      <c r="AT117" s="1001"/>
      <c r="AU117" s="1023"/>
      <c r="AV117" s="1024"/>
      <c r="AW117" s="1024"/>
      <c r="AX117" s="1024"/>
      <c r="AY117" s="1024"/>
      <c r="AZ117" s="950" t="s">
        <v>465</v>
      </c>
      <c r="BA117" s="951"/>
      <c r="BB117" s="951"/>
      <c r="BC117" s="951"/>
      <c r="BD117" s="951"/>
      <c r="BE117" s="951"/>
      <c r="BF117" s="951"/>
      <c r="BG117" s="951"/>
      <c r="BH117" s="951"/>
      <c r="BI117" s="951"/>
      <c r="BJ117" s="951"/>
      <c r="BK117" s="951"/>
      <c r="BL117" s="951"/>
      <c r="BM117" s="951"/>
      <c r="BN117" s="951"/>
      <c r="BO117" s="951"/>
      <c r="BP117" s="952"/>
      <c r="BQ117" s="900" t="s">
        <v>466</v>
      </c>
      <c r="BR117" s="901"/>
      <c r="BS117" s="901"/>
      <c r="BT117" s="901"/>
      <c r="BU117" s="901"/>
      <c r="BV117" s="901" t="s">
        <v>444</v>
      </c>
      <c r="BW117" s="901"/>
      <c r="BX117" s="901"/>
      <c r="BY117" s="901"/>
      <c r="BZ117" s="901"/>
      <c r="CA117" s="901" t="s">
        <v>444</v>
      </c>
      <c r="CB117" s="901"/>
      <c r="CC117" s="901"/>
      <c r="CD117" s="901"/>
      <c r="CE117" s="901"/>
      <c r="CF117" s="962" t="s">
        <v>444</v>
      </c>
      <c r="CG117" s="963"/>
      <c r="CH117" s="963"/>
      <c r="CI117" s="963"/>
      <c r="CJ117" s="963"/>
      <c r="CK117" s="1018"/>
      <c r="CL117" s="905"/>
      <c r="CM117" s="908" t="s">
        <v>467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444</v>
      </c>
      <c r="DH117" s="864"/>
      <c r="DI117" s="864"/>
      <c r="DJ117" s="864"/>
      <c r="DK117" s="865"/>
      <c r="DL117" s="866" t="s">
        <v>444</v>
      </c>
      <c r="DM117" s="864"/>
      <c r="DN117" s="864"/>
      <c r="DO117" s="864"/>
      <c r="DP117" s="865"/>
      <c r="DQ117" s="866" t="s">
        <v>444</v>
      </c>
      <c r="DR117" s="864"/>
      <c r="DS117" s="864"/>
      <c r="DT117" s="864"/>
      <c r="DU117" s="865"/>
      <c r="DV117" s="911" t="s">
        <v>466</v>
      </c>
      <c r="DW117" s="912"/>
      <c r="DX117" s="912"/>
      <c r="DY117" s="912"/>
      <c r="DZ117" s="913"/>
    </row>
    <row r="118" spans="1:130" s="248" customFormat="1" ht="26.25" customHeight="1" x14ac:dyDescent="0.15">
      <c r="A118" s="988" t="s">
        <v>439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436</v>
      </c>
      <c r="AB118" s="989"/>
      <c r="AC118" s="989"/>
      <c r="AD118" s="989"/>
      <c r="AE118" s="990"/>
      <c r="AF118" s="991" t="s">
        <v>437</v>
      </c>
      <c r="AG118" s="989"/>
      <c r="AH118" s="989"/>
      <c r="AI118" s="989"/>
      <c r="AJ118" s="990"/>
      <c r="AK118" s="991" t="s">
        <v>308</v>
      </c>
      <c r="AL118" s="989"/>
      <c r="AM118" s="989"/>
      <c r="AN118" s="989"/>
      <c r="AO118" s="990"/>
      <c r="AP118" s="992" t="s">
        <v>438</v>
      </c>
      <c r="AQ118" s="993"/>
      <c r="AR118" s="993"/>
      <c r="AS118" s="993"/>
      <c r="AT118" s="994"/>
      <c r="AU118" s="1023"/>
      <c r="AV118" s="1024"/>
      <c r="AW118" s="1024"/>
      <c r="AX118" s="1024"/>
      <c r="AY118" s="1024"/>
      <c r="AZ118" s="966" t="s">
        <v>468</v>
      </c>
      <c r="BA118" s="967"/>
      <c r="BB118" s="967"/>
      <c r="BC118" s="967"/>
      <c r="BD118" s="967"/>
      <c r="BE118" s="967"/>
      <c r="BF118" s="967"/>
      <c r="BG118" s="967"/>
      <c r="BH118" s="967"/>
      <c r="BI118" s="967"/>
      <c r="BJ118" s="967"/>
      <c r="BK118" s="967"/>
      <c r="BL118" s="967"/>
      <c r="BM118" s="967"/>
      <c r="BN118" s="967"/>
      <c r="BO118" s="967"/>
      <c r="BP118" s="968"/>
      <c r="BQ118" s="969" t="s">
        <v>444</v>
      </c>
      <c r="BR118" s="932"/>
      <c r="BS118" s="932"/>
      <c r="BT118" s="932"/>
      <c r="BU118" s="932"/>
      <c r="BV118" s="932" t="s">
        <v>444</v>
      </c>
      <c r="BW118" s="932"/>
      <c r="BX118" s="932"/>
      <c r="BY118" s="932"/>
      <c r="BZ118" s="932"/>
      <c r="CA118" s="932" t="s">
        <v>444</v>
      </c>
      <c r="CB118" s="932"/>
      <c r="CC118" s="932"/>
      <c r="CD118" s="932"/>
      <c r="CE118" s="932"/>
      <c r="CF118" s="962" t="s">
        <v>466</v>
      </c>
      <c r="CG118" s="963"/>
      <c r="CH118" s="963"/>
      <c r="CI118" s="963"/>
      <c r="CJ118" s="963"/>
      <c r="CK118" s="1018"/>
      <c r="CL118" s="905"/>
      <c r="CM118" s="908" t="s">
        <v>469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444</v>
      </c>
      <c r="DH118" s="864"/>
      <c r="DI118" s="864"/>
      <c r="DJ118" s="864"/>
      <c r="DK118" s="865"/>
      <c r="DL118" s="866" t="s">
        <v>444</v>
      </c>
      <c r="DM118" s="864"/>
      <c r="DN118" s="864"/>
      <c r="DO118" s="864"/>
      <c r="DP118" s="865"/>
      <c r="DQ118" s="866" t="s">
        <v>444</v>
      </c>
      <c r="DR118" s="864"/>
      <c r="DS118" s="864"/>
      <c r="DT118" s="864"/>
      <c r="DU118" s="865"/>
      <c r="DV118" s="911" t="s">
        <v>444</v>
      </c>
      <c r="DW118" s="912"/>
      <c r="DX118" s="912"/>
      <c r="DY118" s="912"/>
      <c r="DZ118" s="913"/>
    </row>
    <row r="119" spans="1:130" s="248" customFormat="1" ht="26.25" customHeight="1" x14ac:dyDescent="0.15">
      <c r="A119" s="902" t="s">
        <v>442</v>
      </c>
      <c r="B119" s="903"/>
      <c r="C119" s="978" t="s">
        <v>443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444</v>
      </c>
      <c r="AB119" s="982"/>
      <c r="AC119" s="982"/>
      <c r="AD119" s="982"/>
      <c r="AE119" s="983"/>
      <c r="AF119" s="984" t="s">
        <v>466</v>
      </c>
      <c r="AG119" s="982"/>
      <c r="AH119" s="982"/>
      <c r="AI119" s="982"/>
      <c r="AJ119" s="983"/>
      <c r="AK119" s="984" t="s">
        <v>444</v>
      </c>
      <c r="AL119" s="982"/>
      <c r="AM119" s="982"/>
      <c r="AN119" s="982"/>
      <c r="AO119" s="983"/>
      <c r="AP119" s="985" t="s">
        <v>444</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470</v>
      </c>
      <c r="BP119" s="965"/>
      <c r="BQ119" s="969">
        <v>37511513</v>
      </c>
      <c r="BR119" s="932"/>
      <c r="BS119" s="932"/>
      <c r="BT119" s="932"/>
      <c r="BU119" s="932"/>
      <c r="BV119" s="932">
        <v>38867937</v>
      </c>
      <c r="BW119" s="932"/>
      <c r="BX119" s="932"/>
      <c r="BY119" s="932"/>
      <c r="BZ119" s="932"/>
      <c r="CA119" s="932">
        <v>39697158</v>
      </c>
      <c r="CB119" s="932"/>
      <c r="CC119" s="932"/>
      <c r="CD119" s="932"/>
      <c r="CE119" s="932"/>
      <c r="CF119" s="830"/>
      <c r="CG119" s="831"/>
      <c r="CH119" s="831"/>
      <c r="CI119" s="831"/>
      <c r="CJ119" s="921"/>
      <c r="CK119" s="1019"/>
      <c r="CL119" s="907"/>
      <c r="CM119" s="925" t="s">
        <v>471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444</v>
      </c>
      <c r="DH119" s="847"/>
      <c r="DI119" s="847"/>
      <c r="DJ119" s="847"/>
      <c r="DK119" s="848"/>
      <c r="DL119" s="849" t="s">
        <v>444</v>
      </c>
      <c r="DM119" s="847"/>
      <c r="DN119" s="847"/>
      <c r="DO119" s="847"/>
      <c r="DP119" s="848"/>
      <c r="DQ119" s="849" t="s">
        <v>444</v>
      </c>
      <c r="DR119" s="847"/>
      <c r="DS119" s="847"/>
      <c r="DT119" s="847"/>
      <c r="DU119" s="848"/>
      <c r="DV119" s="935" t="s">
        <v>444</v>
      </c>
      <c r="DW119" s="936"/>
      <c r="DX119" s="936"/>
      <c r="DY119" s="936"/>
      <c r="DZ119" s="937"/>
    </row>
    <row r="120" spans="1:130" s="248" customFormat="1" ht="26.25" customHeight="1" x14ac:dyDescent="0.15">
      <c r="A120" s="904"/>
      <c r="B120" s="905"/>
      <c r="C120" s="908" t="s">
        <v>447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444</v>
      </c>
      <c r="AB120" s="864"/>
      <c r="AC120" s="864"/>
      <c r="AD120" s="864"/>
      <c r="AE120" s="865"/>
      <c r="AF120" s="866" t="s">
        <v>444</v>
      </c>
      <c r="AG120" s="864"/>
      <c r="AH120" s="864"/>
      <c r="AI120" s="864"/>
      <c r="AJ120" s="865"/>
      <c r="AK120" s="866" t="s">
        <v>444</v>
      </c>
      <c r="AL120" s="864"/>
      <c r="AM120" s="864"/>
      <c r="AN120" s="864"/>
      <c r="AO120" s="865"/>
      <c r="AP120" s="911" t="s">
        <v>444</v>
      </c>
      <c r="AQ120" s="912"/>
      <c r="AR120" s="912"/>
      <c r="AS120" s="912"/>
      <c r="AT120" s="913"/>
      <c r="AU120" s="970" t="s">
        <v>472</v>
      </c>
      <c r="AV120" s="971"/>
      <c r="AW120" s="971"/>
      <c r="AX120" s="971"/>
      <c r="AY120" s="972"/>
      <c r="AZ120" s="947" t="s">
        <v>473</v>
      </c>
      <c r="BA120" s="892"/>
      <c r="BB120" s="892"/>
      <c r="BC120" s="892"/>
      <c r="BD120" s="892"/>
      <c r="BE120" s="892"/>
      <c r="BF120" s="892"/>
      <c r="BG120" s="892"/>
      <c r="BH120" s="892"/>
      <c r="BI120" s="892"/>
      <c r="BJ120" s="892"/>
      <c r="BK120" s="892"/>
      <c r="BL120" s="892"/>
      <c r="BM120" s="892"/>
      <c r="BN120" s="892"/>
      <c r="BO120" s="892"/>
      <c r="BP120" s="893"/>
      <c r="BQ120" s="948">
        <v>1804341</v>
      </c>
      <c r="BR120" s="929"/>
      <c r="BS120" s="929"/>
      <c r="BT120" s="929"/>
      <c r="BU120" s="929"/>
      <c r="BV120" s="929">
        <v>2074688</v>
      </c>
      <c r="BW120" s="929"/>
      <c r="BX120" s="929"/>
      <c r="BY120" s="929"/>
      <c r="BZ120" s="929"/>
      <c r="CA120" s="929">
        <v>2308899</v>
      </c>
      <c r="CB120" s="929"/>
      <c r="CC120" s="929"/>
      <c r="CD120" s="929"/>
      <c r="CE120" s="929"/>
      <c r="CF120" s="953">
        <v>23.8</v>
      </c>
      <c r="CG120" s="954"/>
      <c r="CH120" s="954"/>
      <c r="CI120" s="954"/>
      <c r="CJ120" s="954"/>
      <c r="CK120" s="955" t="s">
        <v>474</v>
      </c>
      <c r="CL120" s="939"/>
      <c r="CM120" s="939"/>
      <c r="CN120" s="939"/>
      <c r="CO120" s="940"/>
      <c r="CP120" s="959" t="s">
        <v>475</v>
      </c>
      <c r="CQ120" s="960"/>
      <c r="CR120" s="960"/>
      <c r="CS120" s="960"/>
      <c r="CT120" s="960"/>
      <c r="CU120" s="960"/>
      <c r="CV120" s="960"/>
      <c r="CW120" s="960"/>
      <c r="CX120" s="960"/>
      <c r="CY120" s="960"/>
      <c r="CZ120" s="960"/>
      <c r="DA120" s="960"/>
      <c r="DB120" s="960"/>
      <c r="DC120" s="960"/>
      <c r="DD120" s="960"/>
      <c r="DE120" s="960"/>
      <c r="DF120" s="961"/>
      <c r="DG120" s="948" t="s">
        <v>444</v>
      </c>
      <c r="DH120" s="929"/>
      <c r="DI120" s="929"/>
      <c r="DJ120" s="929"/>
      <c r="DK120" s="929"/>
      <c r="DL120" s="929" t="s">
        <v>444</v>
      </c>
      <c r="DM120" s="929"/>
      <c r="DN120" s="929"/>
      <c r="DO120" s="929"/>
      <c r="DP120" s="929"/>
      <c r="DQ120" s="929">
        <v>6153422</v>
      </c>
      <c r="DR120" s="929"/>
      <c r="DS120" s="929"/>
      <c r="DT120" s="929"/>
      <c r="DU120" s="929"/>
      <c r="DV120" s="930">
        <v>63.6</v>
      </c>
      <c r="DW120" s="930"/>
      <c r="DX120" s="930"/>
      <c r="DY120" s="930"/>
      <c r="DZ120" s="931"/>
    </row>
    <row r="121" spans="1:130" s="248" customFormat="1" ht="26.25" customHeight="1" x14ac:dyDescent="0.15">
      <c r="A121" s="904"/>
      <c r="B121" s="905"/>
      <c r="C121" s="950" t="s">
        <v>476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444</v>
      </c>
      <c r="AB121" s="864"/>
      <c r="AC121" s="864"/>
      <c r="AD121" s="864"/>
      <c r="AE121" s="865"/>
      <c r="AF121" s="866" t="s">
        <v>444</v>
      </c>
      <c r="AG121" s="864"/>
      <c r="AH121" s="864"/>
      <c r="AI121" s="864"/>
      <c r="AJ121" s="865"/>
      <c r="AK121" s="866" t="s">
        <v>444</v>
      </c>
      <c r="AL121" s="864"/>
      <c r="AM121" s="864"/>
      <c r="AN121" s="864"/>
      <c r="AO121" s="865"/>
      <c r="AP121" s="911" t="s">
        <v>444</v>
      </c>
      <c r="AQ121" s="912"/>
      <c r="AR121" s="912"/>
      <c r="AS121" s="912"/>
      <c r="AT121" s="913"/>
      <c r="AU121" s="973"/>
      <c r="AV121" s="974"/>
      <c r="AW121" s="974"/>
      <c r="AX121" s="974"/>
      <c r="AY121" s="975"/>
      <c r="AZ121" s="899" t="s">
        <v>477</v>
      </c>
      <c r="BA121" s="834"/>
      <c r="BB121" s="834"/>
      <c r="BC121" s="834"/>
      <c r="BD121" s="834"/>
      <c r="BE121" s="834"/>
      <c r="BF121" s="834"/>
      <c r="BG121" s="834"/>
      <c r="BH121" s="834"/>
      <c r="BI121" s="834"/>
      <c r="BJ121" s="834"/>
      <c r="BK121" s="834"/>
      <c r="BL121" s="834"/>
      <c r="BM121" s="834"/>
      <c r="BN121" s="834"/>
      <c r="BO121" s="834"/>
      <c r="BP121" s="835"/>
      <c r="BQ121" s="900">
        <v>561154</v>
      </c>
      <c r="BR121" s="901"/>
      <c r="BS121" s="901"/>
      <c r="BT121" s="901"/>
      <c r="BU121" s="901"/>
      <c r="BV121" s="901">
        <v>517863</v>
      </c>
      <c r="BW121" s="901"/>
      <c r="BX121" s="901"/>
      <c r="BY121" s="901"/>
      <c r="BZ121" s="901"/>
      <c r="CA121" s="901">
        <v>469546</v>
      </c>
      <c r="CB121" s="901"/>
      <c r="CC121" s="901"/>
      <c r="CD121" s="901"/>
      <c r="CE121" s="901"/>
      <c r="CF121" s="962">
        <v>4.9000000000000004</v>
      </c>
      <c r="CG121" s="963"/>
      <c r="CH121" s="963"/>
      <c r="CI121" s="963"/>
      <c r="CJ121" s="963"/>
      <c r="CK121" s="956"/>
      <c r="CL121" s="942"/>
      <c r="CM121" s="942"/>
      <c r="CN121" s="942"/>
      <c r="CO121" s="943"/>
      <c r="CP121" s="922" t="s">
        <v>478</v>
      </c>
      <c r="CQ121" s="923"/>
      <c r="CR121" s="923"/>
      <c r="CS121" s="923"/>
      <c r="CT121" s="923"/>
      <c r="CU121" s="923"/>
      <c r="CV121" s="923"/>
      <c r="CW121" s="923"/>
      <c r="CX121" s="923"/>
      <c r="CY121" s="923"/>
      <c r="CZ121" s="923"/>
      <c r="DA121" s="923"/>
      <c r="DB121" s="923"/>
      <c r="DC121" s="923"/>
      <c r="DD121" s="923"/>
      <c r="DE121" s="923"/>
      <c r="DF121" s="924"/>
      <c r="DG121" s="900">
        <v>6175977</v>
      </c>
      <c r="DH121" s="901"/>
      <c r="DI121" s="901"/>
      <c r="DJ121" s="901"/>
      <c r="DK121" s="901"/>
      <c r="DL121" s="901">
        <v>5955585</v>
      </c>
      <c r="DM121" s="901"/>
      <c r="DN121" s="901"/>
      <c r="DO121" s="901"/>
      <c r="DP121" s="901"/>
      <c r="DQ121" s="901">
        <v>5899315</v>
      </c>
      <c r="DR121" s="901"/>
      <c r="DS121" s="901"/>
      <c r="DT121" s="901"/>
      <c r="DU121" s="901"/>
      <c r="DV121" s="878">
        <v>60.9</v>
      </c>
      <c r="DW121" s="878"/>
      <c r="DX121" s="878"/>
      <c r="DY121" s="878"/>
      <c r="DZ121" s="879"/>
    </row>
    <row r="122" spans="1:130" s="248" customFormat="1" ht="26.25" customHeight="1" x14ac:dyDescent="0.15">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444</v>
      </c>
      <c r="AB122" s="864"/>
      <c r="AC122" s="864"/>
      <c r="AD122" s="864"/>
      <c r="AE122" s="865"/>
      <c r="AF122" s="866" t="s">
        <v>444</v>
      </c>
      <c r="AG122" s="864"/>
      <c r="AH122" s="864"/>
      <c r="AI122" s="864"/>
      <c r="AJ122" s="865"/>
      <c r="AK122" s="866" t="s">
        <v>444</v>
      </c>
      <c r="AL122" s="864"/>
      <c r="AM122" s="864"/>
      <c r="AN122" s="864"/>
      <c r="AO122" s="865"/>
      <c r="AP122" s="911" t="s">
        <v>444</v>
      </c>
      <c r="AQ122" s="912"/>
      <c r="AR122" s="912"/>
      <c r="AS122" s="912"/>
      <c r="AT122" s="913"/>
      <c r="AU122" s="973"/>
      <c r="AV122" s="974"/>
      <c r="AW122" s="974"/>
      <c r="AX122" s="974"/>
      <c r="AY122" s="975"/>
      <c r="AZ122" s="966" t="s">
        <v>479</v>
      </c>
      <c r="BA122" s="967"/>
      <c r="BB122" s="967"/>
      <c r="BC122" s="967"/>
      <c r="BD122" s="967"/>
      <c r="BE122" s="967"/>
      <c r="BF122" s="967"/>
      <c r="BG122" s="967"/>
      <c r="BH122" s="967"/>
      <c r="BI122" s="967"/>
      <c r="BJ122" s="967"/>
      <c r="BK122" s="967"/>
      <c r="BL122" s="967"/>
      <c r="BM122" s="967"/>
      <c r="BN122" s="967"/>
      <c r="BO122" s="967"/>
      <c r="BP122" s="968"/>
      <c r="BQ122" s="969">
        <v>24076163</v>
      </c>
      <c r="BR122" s="932"/>
      <c r="BS122" s="932"/>
      <c r="BT122" s="932"/>
      <c r="BU122" s="932"/>
      <c r="BV122" s="932">
        <v>24883957</v>
      </c>
      <c r="BW122" s="932"/>
      <c r="BX122" s="932"/>
      <c r="BY122" s="932"/>
      <c r="BZ122" s="932"/>
      <c r="CA122" s="932">
        <v>25192127</v>
      </c>
      <c r="CB122" s="932"/>
      <c r="CC122" s="932"/>
      <c r="CD122" s="932"/>
      <c r="CE122" s="932"/>
      <c r="CF122" s="933">
        <v>260.2</v>
      </c>
      <c r="CG122" s="934"/>
      <c r="CH122" s="934"/>
      <c r="CI122" s="934"/>
      <c r="CJ122" s="934"/>
      <c r="CK122" s="956"/>
      <c r="CL122" s="942"/>
      <c r="CM122" s="942"/>
      <c r="CN122" s="942"/>
      <c r="CO122" s="943"/>
      <c r="CP122" s="922" t="s">
        <v>480</v>
      </c>
      <c r="CQ122" s="923"/>
      <c r="CR122" s="923"/>
      <c r="CS122" s="923"/>
      <c r="CT122" s="923"/>
      <c r="CU122" s="923"/>
      <c r="CV122" s="923"/>
      <c r="CW122" s="923"/>
      <c r="CX122" s="923"/>
      <c r="CY122" s="923"/>
      <c r="CZ122" s="923"/>
      <c r="DA122" s="923"/>
      <c r="DB122" s="923"/>
      <c r="DC122" s="923"/>
      <c r="DD122" s="923"/>
      <c r="DE122" s="923"/>
      <c r="DF122" s="924"/>
      <c r="DG122" s="900">
        <v>1714180</v>
      </c>
      <c r="DH122" s="901"/>
      <c r="DI122" s="901"/>
      <c r="DJ122" s="901"/>
      <c r="DK122" s="901"/>
      <c r="DL122" s="901">
        <v>1685996</v>
      </c>
      <c r="DM122" s="901"/>
      <c r="DN122" s="901"/>
      <c r="DO122" s="901"/>
      <c r="DP122" s="901"/>
      <c r="DQ122" s="901">
        <v>1594246</v>
      </c>
      <c r="DR122" s="901"/>
      <c r="DS122" s="901"/>
      <c r="DT122" s="901"/>
      <c r="DU122" s="901"/>
      <c r="DV122" s="878">
        <v>16.5</v>
      </c>
      <c r="DW122" s="878"/>
      <c r="DX122" s="878"/>
      <c r="DY122" s="878"/>
      <c r="DZ122" s="879"/>
    </row>
    <row r="123" spans="1:130" s="248" customFormat="1" ht="26.25" customHeight="1" x14ac:dyDescent="0.15">
      <c r="A123" s="904"/>
      <c r="B123" s="905"/>
      <c r="C123" s="908" t="s">
        <v>463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7794</v>
      </c>
      <c r="AB123" s="864"/>
      <c r="AC123" s="864"/>
      <c r="AD123" s="864"/>
      <c r="AE123" s="865"/>
      <c r="AF123" s="866">
        <v>7546</v>
      </c>
      <c r="AG123" s="864"/>
      <c r="AH123" s="864"/>
      <c r="AI123" s="864"/>
      <c r="AJ123" s="865"/>
      <c r="AK123" s="866" t="s">
        <v>392</v>
      </c>
      <c r="AL123" s="864"/>
      <c r="AM123" s="864"/>
      <c r="AN123" s="864"/>
      <c r="AO123" s="865"/>
      <c r="AP123" s="911" t="s">
        <v>392</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481</v>
      </c>
      <c r="BP123" s="965"/>
      <c r="BQ123" s="919">
        <v>26441658</v>
      </c>
      <c r="BR123" s="920"/>
      <c r="BS123" s="920"/>
      <c r="BT123" s="920"/>
      <c r="BU123" s="920"/>
      <c r="BV123" s="920">
        <v>27476508</v>
      </c>
      <c r="BW123" s="920"/>
      <c r="BX123" s="920"/>
      <c r="BY123" s="920"/>
      <c r="BZ123" s="920"/>
      <c r="CA123" s="920">
        <v>27970572</v>
      </c>
      <c r="CB123" s="920"/>
      <c r="CC123" s="920"/>
      <c r="CD123" s="920"/>
      <c r="CE123" s="920"/>
      <c r="CF123" s="830"/>
      <c r="CG123" s="831"/>
      <c r="CH123" s="831"/>
      <c r="CI123" s="831"/>
      <c r="CJ123" s="921"/>
      <c r="CK123" s="956"/>
      <c r="CL123" s="942"/>
      <c r="CM123" s="942"/>
      <c r="CN123" s="942"/>
      <c r="CO123" s="943"/>
      <c r="CP123" s="922" t="s">
        <v>482</v>
      </c>
      <c r="CQ123" s="923"/>
      <c r="CR123" s="923"/>
      <c r="CS123" s="923"/>
      <c r="CT123" s="923"/>
      <c r="CU123" s="923"/>
      <c r="CV123" s="923"/>
      <c r="CW123" s="923"/>
      <c r="CX123" s="923"/>
      <c r="CY123" s="923"/>
      <c r="CZ123" s="923"/>
      <c r="DA123" s="923"/>
      <c r="DB123" s="923"/>
      <c r="DC123" s="923"/>
      <c r="DD123" s="923"/>
      <c r="DE123" s="923"/>
      <c r="DF123" s="924"/>
      <c r="DG123" s="863" t="s">
        <v>483</v>
      </c>
      <c r="DH123" s="864"/>
      <c r="DI123" s="864"/>
      <c r="DJ123" s="864"/>
      <c r="DK123" s="865"/>
      <c r="DL123" s="866">
        <v>135195</v>
      </c>
      <c r="DM123" s="864"/>
      <c r="DN123" s="864"/>
      <c r="DO123" s="864"/>
      <c r="DP123" s="865"/>
      <c r="DQ123" s="866">
        <v>113616</v>
      </c>
      <c r="DR123" s="864"/>
      <c r="DS123" s="864"/>
      <c r="DT123" s="864"/>
      <c r="DU123" s="865"/>
      <c r="DV123" s="911">
        <v>1.2</v>
      </c>
      <c r="DW123" s="912"/>
      <c r="DX123" s="912"/>
      <c r="DY123" s="912"/>
      <c r="DZ123" s="913"/>
    </row>
    <row r="124" spans="1:130" s="248" customFormat="1" ht="26.25" customHeight="1" thickBot="1" x14ac:dyDescent="0.2">
      <c r="A124" s="904"/>
      <c r="B124" s="905"/>
      <c r="C124" s="908" t="s">
        <v>467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392</v>
      </c>
      <c r="AB124" s="864"/>
      <c r="AC124" s="864"/>
      <c r="AD124" s="864"/>
      <c r="AE124" s="865"/>
      <c r="AF124" s="866" t="s">
        <v>392</v>
      </c>
      <c r="AG124" s="864"/>
      <c r="AH124" s="864"/>
      <c r="AI124" s="864"/>
      <c r="AJ124" s="865"/>
      <c r="AK124" s="866" t="s">
        <v>392</v>
      </c>
      <c r="AL124" s="864"/>
      <c r="AM124" s="864"/>
      <c r="AN124" s="864"/>
      <c r="AO124" s="865"/>
      <c r="AP124" s="911" t="s">
        <v>392</v>
      </c>
      <c r="AQ124" s="912"/>
      <c r="AR124" s="912"/>
      <c r="AS124" s="912"/>
      <c r="AT124" s="913"/>
      <c r="AU124" s="914" t="s">
        <v>484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114.1</v>
      </c>
      <c r="BR124" s="918"/>
      <c r="BS124" s="918"/>
      <c r="BT124" s="918"/>
      <c r="BU124" s="918"/>
      <c r="BV124" s="918">
        <v>118.6</v>
      </c>
      <c r="BW124" s="918"/>
      <c r="BX124" s="918"/>
      <c r="BY124" s="918"/>
      <c r="BZ124" s="918"/>
      <c r="CA124" s="918">
        <v>121.1</v>
      </c>
      <c r="CB124" s="918"/>
      <c r="CC124" s="918"/>
      <c r="CD124" s="918"/>
      <c r="CE124" s="918"/>
      <c r="CF124" s="808"/>
      <c r="CG124" s="809"/>
      <c r="CH124" s="809"/>
      <c r="CI124" s="809"/>
      <c r="CJ124" s="949"/>
      <c r="CK124" s="957"/>
      <c r="CL124" s="957"/>
      <c r="CM124" s="957"/>
      <c r="CN124" s="957"/>
      <c r="CO124" s="958"/>
      <c r="CP124" s="922" t="s">
        <v>485</v>
      </c>
      <c r="CQ124" s="923"/>
      <c r="CR124" s="923"/>
      <c r="CS124" s="923"/>
      <c r="CT124" s="923"/>
      <c r="CU124" s="923"/>
      <c r="CV124" s="923"/>
      <c r="CW124" s="923"/>
      <c r="CX124" s="923"/>
      <c r="CY124" s="923"/>
      <c r="CZ124" s="923"/>
      <c r="DA124" s="923"/>
      <c r="DB124" s="923"/>
      <c r="DC124" s="923"/>
      <c r="DD124" s="923"/>
      <c r="DE124" s="923"/>
      <c r="DF124" s="924"/>
      <c r="DG124" s="846">
        <v>6560629</v>
      </c>
      <c r="DH124" s="847"/>
      <c r="DI124" s="847"/>
      <c r="DJ124" s="847"/>
      <c r="DK124" s="848"/>
      <c r="DL124" s="849">
        <v>6593036</v>
      </c>
      <c r="DM124" s="847"/>
      <c r="DN124" s="847"/>
      <c r="DO124" s="847"/>
      <c r="DP124" s="848"/>
      <c r="DQ124" s="849">
        <v>29658</v>
      </c>
      <c r="DR124" s="847"/>
      <c r="DS124" s="847"/>
      <c r="DT124" s="847"/>
      <c r="DU124" s="848"/>
      <c r="DV124" s="935">
        <v>0.3</v>
      </c>
      <c r="DW124" s="936"/>
      <c r="DX124" s="936"/>
      <c r="DY124" s="936"/>
      <c r="DZ124" s="937"/>
    </row>
    <row r="125" spans="1:130" s="248" customFormat="1" ht="26.25" customHeight="1" x14ac:dyDescent="0.15">
      <c r="A125" s="904"/>
      <c r="B125" s="905"/>
      <c r="C125" s="908" t="s">
        <v>469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392</v>
      </c>
      <c r="AB125" s="864"/>
      <c r="AC125" s="864"/>
      <c r="AD125" s="864"/>
      <c r="AE125" s="865"/>
      <c r="AF125" s="866" t="s">
        <v>392</v>
      </c>
      <c r="AG125" s="864"/>
      <c r="AH125" s="864"/>
      <c r="AI125" s="864"/>
      <c r="AJ125" s="865"/>
      <c r="AK125" s="866" t="s">
        <v>392</v>
      </c>
      <c r="AL125" s="864"/>
      <c r="AM125" s="864"/>
      <c r="AN125" s="864"/>
      <c r="AO125" s="865"/>
      <c r="AP125" s="911" t="s">
        <v>392</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486</v>
      </c>
      <c r="CL125" s="939"/>
      <c r="CM125" s="939"/>
      <c r="CN125" s="939"/>
      <c r="CO125" s="940"/>
      <c r="CP125" s="947" t="s">
        <v>487</v>
      </c>
      <c r="CQ125" s="892"/>
      <c r="CR125" s="892"/>
      <c r="CS125" s="892"/>
      <c r="CT125" s="892"/>
      <c r="CU125" s="892"/>
      <c r="CV125" s="892"/>
      <c r="CW125" s="892"/>
      <c r="CX125" s="892"/>
      <c r="CY125" s="892"/>
      <c r="CZ125" s="892"/>
      <c r="DA125" s="892"/>
      <c r="DB125" s="892"/>
      <c r="DC125" s="892"/>
      <c r="DD125" s="892"/>
      <c r="DE125" s="892"/>
      <c r="DF125" s="893"/>
      <c r="DG125" s="948" t="s">
        <v>392</v>
      </c>
      <c r="DH125" s="929"/>
      <c r="DI125" s="929"/>
      <c r="DJ125" s="929"/>
      <c r="DK125" s="929"/>
      <c r="DL125" s="929" t="s">
        <v>392</v>
      </c>
      <c r="DM125" s="929"/>
      <c r="DN125" s="929"/>
      <c r="DO125" s="929"/>
      <c r="DP125" s="929"/>
      <c r="DQ125" s="929" t="s">
        <v>483</v>
      </c>
      <c r="DR125" s="929"/>
      <c r="DS125" s="929"/>
      <c r="DT125" s="929"/>
      <c r="DU125" s="929"/>
      <c r="DV125" s="930" t="s">
        <v>483</v>
      </c>
      <c r="DW125" s="930"/>
      <c r="DX125" s="930"/>
      <c r="DY125" s="930"/>
      <c r="DZ125" s="931"/>
    </row>
    <row r="126" spans="1:130" s="248" customFormat="1" ht="26.25" customHeight="1" thickBot="1" x14ac:dyDescent="0.2">
      <c r="A126" s="904"/>
      <c r="B126" s="905"/>
      <c r="C126" s="908" t="s">
        <v>471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483</v>
      </c>
      <c r="AB126" s="864"/>
      <c r="AC126" s="864"/>
      <c r="AD126" s="864"/>
      <c r="AE126" s="865"/>
      <c r="AF126" s="866" t="s">
        <v>483</v>
      </c>
      <c r="AG126" s="864"/>
      <c r="AH126" s="864"/>
      <c r="AI126" s="864"/>
      <c r="AJ126" s="865"/>
      <c r="AK126" s="866" t="s">
        <v>392</v>
      </c>
      <c r="AL126" s="864"/>
      <c r="AM126" s="864"/>
      <c r="AN126" s="864"/>
      <c r="AO126" s="865"/>
      <c r="AP126" s="911" t="s">
        <v>392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488</v>
      </c>
      <c r="CQ126" s="834"/>
      <c r="CR126" s="834"/>
      <c r="CS126" s="834"/>
      <c r="CT126" s="834"/>
      <c r="CU126" s="834"/>
      <c r="CV126" s="834"/>
      <c r="CW126" s="834"/>
      <c r="CX126" s="834"/>
      <c r="CY126" s="834"/>
      <c r="CZ126" s="834"/>
      <c r="DA126" s="834"/>
      <c r="DB126" s="834"/>
      <c r="DC126" s="834"/>
      <c r="DD126" s="834"/>
      <c r="DE126" s="834"/>
      <c r="DF126" s="835"/>
      <c r="DG126" s="900" t="s">
        <v>392</v>
      </c>
      <c r="DH126" s="901"/>
      <c r="DI126" s="901"/>
      <c r="DJ126" s="901"/>
      <c r="DK126" s="901"/>
      <c r="DL126" s="901" t="s">
        <v>392</v>
      </c>
      <c r="DM126" s="901"/>
      <c r="DN126" s="901"/>
      <c r="DO126" s="901"/>
      <c r="DP126" s="901"/>
      <c r="DQ126" s="901" t="s">
        <v>392</v>
      </c>
      <c r="DR126" s="901"/>
      <c r="DS126" s="901"/>
      <c r="DT126" s="901"/>
      <c r="DU126" s="901"/>
      <c r="DV126" s="878" t="s">
        <v>392</v>
      </c>
      <c r="DW126" s="878"/>
      <c r="DX126" s="878"/>
      <c r="DY126" s="878"/>
      <c r="DZ126" s="879"/>
    </row>
    <row r="127" spans="1:130" s="248" customFormat="1" ht="26.25" customHeight="1" x14ac:dyDescent="0.15">
      <c r="A127" s="906"/>
      <c r="B127" s="907"/>
      <c r="C127" s="925" t="s">
        <v>489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9038</v>
      </c>
      <c r="AB127" s="864"/>
      <c r="AC127" s="864"/>
      <c r="AD127" s="864"/>
      <c r="AE127" s="865"/>
      <c r="AF127" s="866">
        <v>8876</v>
      </c>
      <c r="AG127" s="864"/>
      <c r="AH127" s="864"/>
      <c r="AI127" s="864"/>
      <c r="AJ127" s="865"/>
      <c r="AK127" s="866">
        <v>9829</v>
      </c>
      <c r="AL127" s="864"/>
      <c r="AM127" s="864"/>
      <c r="AN127" s="864"/>
      <c r="AO127" s="865"/>
      <c r="AP127" s="911">
        <v>0.1</v>
      </c>
      <c r="AQ127" s="912"/>
      <c r="AR127" s="912"/>
      <c r="AS127" s="912"/>
      <c r="AT127" s="913"/>
      <c r="AU127" s="284"/>
      <c r="AV127" s="284"/>
      <c r="AW127" s="284"/>
      <c r="AX127" s="928" t="s">
        <v>490</v>
      </c>
      <c r="AY127" s="896"/>
      <c r="AZ127" s="896"/>
      <c r="BA127" s="896"/>
      <c r="BB127" s="896"/>
      <c r="BC127" s="896"/>
      <c r="BD127" s="896"/>
      <c r="BE127" s="897"/>
      <c r="BF127" s="895" t="s">
        <v>491</v>
      </c>
      <c r="BG127" s="896"/>
      <c r="BH127" s="896"/>
      <c r="BI127" s="896"/>
      <c r="BJ127" s="896"/>
      <c r="BK127" s="896"/>
      <c r="BL127" s="897"/>
      <c r="BM127" s="895" t="s">
        <v>492</v>
      </c>
      <c r="BN127" s="896"/>
      <c r="BO127" s="896"/>
      <c r="BP127" s="896"/>
      <c r="BQ127" s="896"/>
      <c r="BR127" s="896"/>
      <c r="BS127" s="897"/>
      <c r="BT127" s="895" t="s">
        <v>493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494</v>
      </c>
      <c r="CQ127" s="834"/>
      <c r="CR127" s="834"/>
      <c r="CS127" s="834"/>
      <c r="CT127" s="834"/>
      <c r="CU127" s="834"/>
      <c r="CV127" s="834"/>
      <c r="CW127" s="834"/>
      <c r="CX127" s="834"/>
      <c r="CY127" s="834"/>
      <c r="CZ127" s="834"/>
      <c r="DA127" s="834"/>
      <c r="DB127" s="834"/>
      <c r="DC127" s="834"/>
      <c r="DD127" s="834"/>
      <c r="DE127" s="834"/>
      <c r="DF127" s="835"/>
      <c r="DG127" s="900" t="s">
        <v>392</v>
      </c>
      <c r="DH127" s="901"/>
      <c r="DI127" s="901"/>
      <c r="DJ127" s="901"/>
      <c r="DK127" s="901"/>
      <c r="DL127" s="901" t="s">
        <v>392</v>
      </c>
      <c r="DM127" s="901"/>
      <c r="DN127" s="901"/>
      <c r="DO127" s="901"/>
      <c r="DP127" s="901"/>
      <c r="DQ127" s="901" t="s">
        <v>392</v>
      </c>
      <c r="DR127" s="901"/>
      <c r="DS127" s="901"/>
      <c r="DT127" s="901"/>
      <c r="DU127" s="901"/>
      <c r="DV127" s="878" t="s">
        <v>392</v>
      </c>
      <c r="DW127" s="878"/>
      <c r="DX127" s="878"/>
      <c r="DY127" s="878"/>
      <c r="DZ127" s="879"/>
    </row>
    <row r="128" spans="1:130" s="248" customFormat="1" ht="26.25" customHeight="1" thickBot="1" x14ac:dyDescent="0.2">
      <c r="A128" s="880" t="s">
        <v>495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496</v>
      </c>
      <c r="X128" s="882"/>
      <c r="Y128" s="882"/>
      <c r="Z128" s="883"/>
      <c r="AA128" s="884">
        <v>68350</v>
      </c>
      <c r="AB128" s="885"/>
      <c r="AC128" s="885"/>
      <c r="AD128" s="885"/>
      <c r="AE128" s="886"/>
      <c r="AF128" s="887">
        <v>74865</v>
      </c>
      <c r="AG128" s="885"/>
      <c r="AH128" s="885"/>
      <c r="AI128" s="885"/>
      <c r="AJ128" s="886"/>
      <c r="AK128" s="887">
        <v>74969</v>
      </c>
      <c r="AL128" s="885"/>
      <c r="AM128" s="885"/>
      <c r="AN128" s="885"/>
      <c r="AO128" s="886"/>
      <c r="AP128" s="888"/>
      <c r="AQ128" s="889"/>
      <c r="AR128" s="889"/>
      <c r="AS128" s="889"/>
      <c r="AT128" s="890"/>
      <c r="AU128" s="284"/>
      <c r="AV128" s="284"/>
      <c r="AW128" s="284"/>
      <c r="AX128" s="891" t="s">
        <v>497</v>
      </c>
      <c r="AY128" s="892"/>
      <c r="AZ128" s="892"/>
      <c r="BA128" s="892"/>
      <c r="BB128" s="892"/>
      <c r="BC128" s="892"/>
      <c r="BD128" s="892"/>
      <c r="BE128" s="893"/>
      <c r="BF128" s="870" t="s">
        <v>392</v>
      </c>
      <c r="BG128" s="871"/>
      <c r="BH128" s="871"/>
      <c r="BI128" s="871"/>
      <c r="BJ128" s="871"/>
      <c r="BK128" s="871"/>
      <c r="BL128" s="894"/>
      <c r="BM128" s="870">
        <v>13.08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498</v>
      </c>
      <c r="CQ128" s="812"/>
      <c r="CR128" s="812"/>
      <c r="CS128" s="812"/>
      <c r="CT128" s="812"/>
      <c r="CU128" s="812"/>
      <c r="CV128" s="812"/>
      <c r="CW128" s="812"/>
      <c r="CX128" s="812"/>
      <c r="CY128" s="812"/>
      <c r="CZ128" s="812"/>
      <c r="DA128" s="812"/>
      <c r="DB128" s="812"/>
      <c r="DC128" s="812"/>
      <c r="DD128" s="812"/>
      <c r="DE128" s="812"/>
      <c r="DF128" s="813"/>
      <c r="DG128" s="874" t="s">
        <v>392</v>
      </c>
      <c r="DH128" s="875"/>
      <c r="DI128" s="875"/>
      <c r="DJ128" s="875"/>
      <c r="DK128" s="875"/>
      <c r="DL128" s="875" t="s">
        <v>392</v>
      </c>
      <c r="DM128" s="875"/>
      <c r="DN128" s="875"/>
      <c r="DO128" s="875"/>
      <c r="DP128" s="875"/>
      <c r="DQ128" s="875" t="s">
        <v>483</v>
      </c>
      <c r="DR128" s="875"/>
      <c r="DS128" s="875"/>
      <c r="DT128" s="875"/>
      <c r="DU128" s="875"/>
      <c r="DV128" s="876" t="s">
        <v>392</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499</v>
      </c>
      <c r="X129" s="861"/>
      <c r="Y129" s="861"/>
      <c r="Z129" s="862"/>
      <c r="AA129" s="863">
        <v>11874162</v>
      </c>
      <c r="AB129" s="864"/>
      <c r="AC129" s="864"/>
      <c r="AD129" s="864"/>
      <c r="AE129" s="865"/>
      <c r="AF129" s="866">
        <v>11745623</v>
      </c>
      <c r="AG129" s="864"/>
      <c r="AH129" s="864"/>
      <c r="AI129" s="864"/>
      <c r="AJ129" s="865"/>
      <c r="AK129" s="866">
        <v>11802748</v>
      </c>
      <c r="AL129" s="864"/>
      <c r="AM129" s="864"/>
      <c r="AN129" s="864"/>
      <c r="AO129" s="865"/>
      <c r="AP129" s="867"/>
      <c r="AQ129" s="868"/>
      <c r="AR129" s="868"/>
      <c r="AS129" s="868"/>
      <c r="AT129" s="869"/>
      <c r="AU129" s="286"/>
      <c r="AV129" s="286"/>
      <c r="AW129" s="286"/>
      <c r="AX129" s="833" t="s">
        <v>500</v>
      </c>
      <c r="AY129" s="834"/>
      <c r="AZ129" s="834"/>
      <c r="BA129" s="834"/>
      <c r="BB129" s="834"/>
      <c r="BC129" s="834"/>
      <c r="BD129" s="834"/>
      <c r="BE129" s="835"/>
      <c r="BF129" s="853" t="s">
        <v>483</v>
      </c>
      <c r="BG129" s="854"/>
      <c r="BH129" s="854"/>
      <c r="BI129" s="854"/>
      <c r="BJ129" s="854"/>
      <c r="BK129" s="854"/>
      <c r="BL129" s="855"/>
      <c r="BM129" s="853">
        <v>18.079999999999998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502</v>
      </c>
      <c r="X130" s="861"/>
      <c r="Y130" s="861"/>
      <c r="Z130" s="862"/>
      <c r="AA130" s="863">
        <v>2173872</v>
      </c>
      <c r="AB130" s="864"/>
      <c r="AC130" s="864"/>
      <c r="AD130" s="864"/>
      <c r="AE130" s="865"/>
      <c r="AF130" s="866">
        <v>2140756</v>
      </c>
      <c r="AG130" s="864"/>
      <c r="AH130" s="864"/>
      <c r="AI130" s="864"/>
      <c r="AJ130" s="865"/>
      <c r="AK130" s="866">
        <v>2121641</v>
      </c>
      <c r="AL130" s="864"/>
      <c r="AM130" s="864"/>
      <c r="AN130" s="864"/>
      <c r="AO130" s="865"/>
      <c r="AP130" s="867"/>
      <c r="AQ130" s="868"/>
      <c r="AR130" s="868"/>
      <c r="AS130" s="868"/>
      <c r="AT130" s="869"/>
      <c r="AU130" s="286"/>
      <c r="AV130" s="286"/>
      <c r="AW130" s="286"/>
      <c r="AX130" s="833" t="s">
        <v>503</v>
      </c>
      <c r="AY130" s="834"/>
      <c r="AZ130" s="834"/>
      <c r="BA130" s="834"/>
      <c r="BB130" s="834"/>
      <c r="BC130" s="834"/>
      <c r="BD130" s="834"/>
      <c r="BE130" s="835"/>
      <c r="BF130" s="836">
        <v>9.9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504</v>
      </c>
      <c r="X131" s="844"/>
      <c r="Y131" s="844"/>
      <c r="Z131" s="845"/>
      <c r="AA131" s="846">
        <v>9700290</v>
      </c>
      <c r="AB131" s="847"/>
      <c r="AC131" s="847"/>
      <c r="AD131" s="847"/>
      <c r="AE131" s="848"/>
      <c r="AF131" s="849">
        <v>9604867</v>
      </c>
      <c r="AG131" s="847"/>
      <c r="AH131" s="847"/>
      <c r="AI131" s="847"/>
      <c r="AJ131" s="848"/>
      <c r="AK131" s="849">
        <v>9681107</v>
      </c>
      <c r="AL131" s="847"/>
      <c r="AM131" s="847"/>
      <c r="AN131" s="847"/>
      <c r="AO131" s="848"/>
      <c r="AP131" s="850"/>
      <c r="AQ131" s="851"/>
      <c r="AR131" s="851"/>
      <c r="AS131" s="851"/>
      <c r="AT131" s="852"/>
      <c r="AU131" s="286"/>
      <c r="AV131" s="286"/>
      <c r="AW131" s="286"/>
      <c r="AX131" s="811" t="s">
        <v>505</v>
      </c>
      <c r="AY131" s="812"/>
      <c r="AZ131" s="812"/>
      <c r="BA131" s="812"/>
      <c r="BB131" s="812"/>
      <c r="BC131" s="812"/>
      <c r="BD131" s="812"/>
      <c r="BE131" s="813"/>
      <c r="BF131" s="814">
        <v>121.1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507</v>
      </c>
      <c r="W132" s="824"/>
      <c r="X132" s="824"/>
      <c r="Y132" s="824"/>
      <c r="Z132" s="825"/>
      <c r="AA132" s="826">
        <v>10.087028330000001</v>
      </c>
      <c r="AB132" s="827"/>
      <c r="AC132" s="827"/>
      <c r="AD132" s="827"/>
      <c r="AE132" s="828"/>
      <c r="AF132" s="829">
        <v>10.57199439</v>
      </c>
      <c r="AG132" s="827"/>
      <c r="AH132" s="827"/>
      <c r="AI132" s="827"/>
      <c r="AJ132" s="828"/>
      <c r="AK132" s="829">
        <v>9.1814500139999993</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508</v>
      </c>
      <c r="W133" s="803"/>
      <c r="X133" s="803"/>
      <c r="Y133" s="803"/>
      <c r="Z133" s="804"/>
      <c r="AA133" s="805">
        <v>9.3000000000000007</v>
      </c>
      <c r="AB133" s="806"/>
      <c r="AC133" s="806"/>
      <c r="AD133" s="806"/>
      <c r="AE133" s="807"/>
      <c r="AF133" s="805">
        <v>9.9</v>
      </c>
      <c r="AG133" s="806"/>
      <c r="AH133" s="806"/>
      <c r="AI133" s="806"/>
      <c r="AJ133" s="807"/>
      <c r="AK133" s="805">
        <v>9.9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CmQm+oqrHBqQH8VkSMFBpPzhKmi/mPpXEE+9F55X5brZ44jGaAoju8+0UFhTGOrfUJ6SAv6ZoAerYpLXFBWqjA==" saltValue="hcchex0sRhcQbD8vTO+jP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30rAcaOu0GJ3l7lGi+JZZ4zvlXy5PBHRL3yeMWYV0D52DHKOQn/93FBYHQ1Oc45bOhlIGtSPByXTdTvwi46Syg==" saltValue="I4c7bXvWq0p1LFOWTTfR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view="pageBreakPreview" zoomScale="55" zoomScaleNormal="9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ACGmXXV7THSo/EmSMC7e8xHF0F4ClpyojmY5pllW94ceRC+y1ViX9+LVBJ6xrWUB1Z3UX3zhIiomRqo1wsubQ==" saltValue="auXubh4RSeAP1CFWrQEyX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517</v>
      </c>
      <c r="AL9" s="1228"/>
      <c r="AM9" s="1228"/>
      <c r="AN9" s="1229"/>
      <c r="AO9" s="314">
        <v>3433018</v>
      </c>
      <c r="AP9" s="314">
        <v>135639</v>
      </c>
      <c r="AQ9" s="315">
        <v>100177</v>
      </c>
      <c r="AR9" s="316">
        <v>35.4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518</v>
      </c>
      <c r="AL10" s="1228"/>
      <c r="AM10" s="1228"/>
      <c r="AN10" s="1229"/>
      <c r="AO10" s="317">
        <v>532377</v>
      </c>
      <c r="AP10" s="317">
        <v>21034</v>
      </c>
      <c r="AQ10" s="318">
        <v>9943</v>
      </c>
      <c r="AR10" s="319">
        <v>111.5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519</v>
      </c>
      <c r="AL11" s="1228"/>
      <c r="AM11" s="1228"/>
      <c r="AN11" s="1229"/>
      <c r="AO11" s="317">
        <v>33382</v>
      </c>
      <c r="AP11" s="317">
        <v>1319</v>
      </c>
      <c r="AQ11" s="318">
        <v>1487</v>
      </c>
      <c r="AR11" s="319">
        <v>-11.3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520</v>
      </c>
      <c r="AL12" s="1228"/>
      <c r="AM12" s="1228"/>
      <c r="AN12" s="1229"/>
      <c r="AO12" s="317" t="s">
        <v>521</v>
      </c>
      <c r="AP12" s="317" t="s">
        <v>521</v>
      </c>
      <c r="AQ12" s="318">
        <v>23</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522</v>
      </c>
      <c r="AL13" s="1228"/>
      <c r="AM13" s="1228"/>
      <c r="AN13" s="1229"/>
      <c r="AO13" s="317">
        <v>90623</v>
      </c>
      <c r="AP13" s="317">
        <v>3581</v>
      </c>
      <c r="AQ13" s="318">
        <v>4025</v>
      </c>
      <c r="AR13" s="319">
        <v>-11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523</v>
      </c>
      <c r="AL14" s="1228"/>
      <c r="AM14" s="1228"/>
      <c r="AN14" s="1229"/>
      <c r="AO14" s="317">
        <v>46395</v>
      </c>
      <c r="AP14" s="317">
        <v>1833</v>
      </c>
      <c r="AQ14" s="318">
        <v>2366</v>
      </c>
      <c r="AR14" s="319">
        <v>-22.5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524</v>
      </c>
      <c r="AL15" s="1231"/>
      <c r="AM15" s="1231"/>
      <c r="AN15" s="1232"/>
      <c r="AO15" s="317">
        <v>-349977</v>
      </c>
      <c r="AP15" s="317">
        <v>-13828</v>
      </c>
      <c r="AQ15" s="318">
        <v>-7732</v>
      </c>
      <c r="AR15" s="319">
        <v>78.8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3785818</v>
      </c>
      <c r="AP16" s="317">
        <v>149578</v>
      </c>
      <c r="AQ16" s="318">
        <v>110288</v>
      </c>
      <c r="AR16" s="319">
        <v>35.6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529</v>
      </c>
      <c r="AL21" s="1234"/>
      <c r="AM21" s="1234"/>
      <c r="AN21" s="1235"/>
      <c r="AO21" s="330">
        <v>13.63</v>
      </c>
      <c r="AP21" s="331">
        <v>10.26</v>
      </c>
      <c r="AQ21" s="332">
        <v>3.37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530</v>
      </c>
      <c r="AL22" s="1234"/>
      <c r="AM22" s="1234"/>
      <c r="AN22" s="1235"/>
      <c r="AO22" s="335">
        <v>97.1</v>
      </c>
      <c r="AP22" s="336">
        <v>97.6</v>
      </c>
      <c r="AQ22" s="337">
        <v>-0.5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534</v>
      </c>
      <c r="AL32" s="1217"/>
      <c r="AM32" s="1217"/>
      <c r="AN32" s="1218"/>
      <c r="AO32" s="345">
        <v>2079154</v>
      </c>
      <c r="AP32" s="345">
        <v>82148</v>
      </c>
      <c r="AQ32" s="346">
        <v>68741</v>
      </c>
      <c r="AR32" s="347">
        <v>19.5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535</v>
      </c>
      <c r="AL33" s="1217"/>
      <c r="AM33" s="1217"/>
      <c r="AN33" s="1218"/>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536</v>
      </c>
      <c r="AL34" s="1217"/>
      <c r="AM34" s="1217"/>
      <c r="AN34" s="1218"/>
      <c r="AO34" s="345" t="s">
        <v>521</v>
      </c>
      <c r="AP34" s="345" t="s">
        <v>521</v>
      </c>
      <c r="AQ34" s="346">
        <v>1</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537</v>
      </c>
      <c r="AL35" s="1217"/>
      <c r="AM35" s="1217"/>
      <c r="AN35" s="1218"/>
      <c r="AO35" s="345">
        <v>992333</v>
      </c>
      <c r="AP35" s="345">
        <v>39207</v>
      </c>
      <c r="AQ35" s="346">
        <v>17075</v>
      </c>
      <c r="AR35" s="347">
        <v>129.6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538</v>
      </c>
      <c r="AL36" s="1217"/>
      <c r="AM36" s="1217"/>
      <c r="AN36" s="1218"/>
      <c r="AO36" s="345">
        <v>3465</v>
      </c>
      <c r="AP36" s="345">
        <v>137</v>
      </c>
      <c r="AQ36" s="346">
        <v>2445</v>
      </c>
      <c r="AR36" s="347">
        <v>-94.4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539</v>
      </c>
      <c r="AL37" s="1217"/>
      <c r="AM37" s="1217"/>
      <c r="AN37" s="1218"/>
      <c r="AO37" s="345">
        <v>9829</v>
      </c>
      <c r="AP37" s="345">
        <v>388</v>
      </c>
      <c r="AQ37" s="346">
        <v>621</v>
      </c>
      <c r="AR37" s="347">
        <v>-37.5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540</v>
      </c>
      <c r="AL38" s="1214"/>
      <c r="AM38" s="1214"/>
      <c r="AN38" s="1215"/>
      <c r="AO38" s="348">
        <v>695</v>
      </c>
      <c r="AP38" s="348">
        <v>27</v>
      </c>
      <c r="AQ38" s="349">
        <v>4</v>
      </c>
      <c r="AR38" s="337">
        <v>575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541</v>
      </c>
      <c r="AL39" s="1214"/>
      <c r="AM39" s="1214"/>
      <c r="AN39" s="1215"/>
      <c r="AO39" s="345">
        <v>-74969</v>
      </c>
      <c r="AP39" s="345">
        <v>-2962</v>
      </c>
      <c r="AQ39" s="346">
        <v>-4161</v>
      </c>
      <c r="AR39" s="347">
        <v>-28.8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542</v>
      </c>
      <c r="AL40" s="1217"/>
      <c r="AM40" s="1217"/>
      <c r="AN40" s="1218"/>
      <c r="AO40" s="345">
        <v>-2121641</v>
      </c>
      <c r="AP40" s="345">
        <v>-83826</v>
      </c>
      <c r="AQ40" s="346">
        <v>-59663</v>
      </c>
      <c r="AR40" s="347">
        <v>40.5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301</v>
      </c>
      <c r="AL41" s="1220"/>
      <c r="AM41" s="1220"/>
      <c r="AN41" s="1221"/>
      <c r="AO41" s="345">
        <v>888866</v>
      </c>
      <c r="AP41" s="345">
        <v>35119</v>
      </c>
      <c r="AQ41" s="346">
        <v>25063</v>
      </c>
      <c r="AR41" s="347">
        <v>40.1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512</v>
      </c>
      <c r="AN49" s="1224" t="s">
        <v>546</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2171046</v>
      </c>
      <c r="AN51" s="367">
        <v>78853</v>
      </c>
      <c r="AO51" s="368">
        <v>49.4</v>
      </c>
      <c r="AP51" s="369">
        <v>83280</v>
      </c>
      <c r="AQ51" s="370">
        <v>-2.5</v>
      </c>
      <c r="AR51" s="371">
        <v>51.9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1100823</v>
      </c>
      <c r="AN52" s="375">
        <v>39982</v>
      </c>
      <c r="AO52" s="376">
        <v>50.2</v>
      </c>
      <c r="AP52" s="377">
        <v>43123</v>
      </c>
      <c r="AQ52" s="378">
        <v>-2.8</v>
      </c>
      <c r="AR52" s="379">
        <v>53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2187660</v>
      </c>
      <c r="AN53" s="367">
        <v>81051</v>
      </c>
      <c r="AO53" s="368">
        <v>2.8</v>
      </c>
      <c r="AP53" s="369">
        <v>88968</v>
      </c>
      <c r="AQ53" s="370">
        <v>6.8</v>
      </c>
      <c r="AR53" s="371">
        <v>-4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1029118</v>
      </c>
      <c r="AN54" s="375">
        <v>38128</v>
      </c>
      <c r="AO54" s="376">
        <v>-4.5999999999999996</v>
      </c>
      <c r="AP54" s="377">
        <v>45482</v>
      </c>
      <c r="AQ54" s="378">
        <v>5.5</v>
      </c>
      <c r="AR54" s="379">
        <v>-10.1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2609269</v>
      </c>
      <c r="AN55" s="367">
        <v>98739</v>
      </c>
      <c r="AO55" s="368">
        <v>21.8</v>
      </c>
      <c r="AP55" s="369">
        <v>85173</v>
      </c>
      <c r="AQ55" s="370">
        <v>-4.3</v>
      </c>
      <c r="AR55" s="371">
        <v>26.1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1310868</v>
      </c>
      <c r="AN56" s="375">
        <v>49605</v>
      </c>
      <c r="AO56" s="376">
        <v>30.1</v>
      </c>
      <c r="AP56" s="377">
        <v>43913</v>
      </c>
      <c r="AQ56" s="378">
        <v>-3.4</v>
      </c>
      <c r="AR56" s="379">
        <v>33.5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3706433</v>
      </c>
      <c r="AN57" s="367">
        <v>143327</v>
      </c>
      <c r="AO57" s="368">
        <v>45.2</v>
      </c>
      <c r="AP57" s="369">
        <v>94081</v>
      </c>
      <c r="AQ57" s="370">
        <v>10.5</v>
      </c>
      <c r="AR57" s="371">
        <v>34.700000000000003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2830604</v>
      </c>
      <c r="AN58" s="375">
        <v>109459</v>
      </c>
      <c r="AO58" s="376">
        <v>120.7</v>
      </c>
      <c r="AP58" s="377">
        <v>48949</v>
      </c>
      <c r="AQ58" s="378">
        <v>11.5</v>
      </c>
      <c r="AR58" s="379">
        <v>109.2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3425365</v>
      </c>
      <c r="AN59" s="367">
        <v>135336</v>
      </c>
      <c r="AO59" s="368">
        <v>-5.6</v>
      </c>
      <c r="AP59" s="369">
        <v>92632</v>
      </c>
      <c r="AQ59" s="370">
        <v>-1.5</v>
      </c>
      <c r="AR59" s="371">
        <v>-4.0999999999999996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2550721</v>
      </c>
      <c r="AN60" s="375">
        <v>100779</v>
      </c>
      <c r="AO60" s="376">
        <v>-7.9</v>
      </c>
      <c r="AP60" s="377">
        <v>47978</v>
      </c>
      <c r="AQ60" s="378">
        <v>-2</v>
      </c>
      <c r="AR60" s="379">
        <v>-5.9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2819955</v>
      </c>
      <c r="AN61" s="382">
        <v>107461</v>
      </c>
      <c r="AO61" s="383">
        <v>22.7</v>
      </c>
      <c r="AP61" s="384">
        <v>88827</v>
      </c>
      <c r="AQ61" s="385">
        <v>1.8</v>
      </c>
      <c r="AR61" s="371">
        <v>20.9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1764427</v>
      </c>
      <c r="AN62" s="375">
        <v>67591</v>
      </c>
      <c r="AO62" s="376">
        <v>37.700000000000003</v>
      </c>
      <c r="AP62" s="377">
        <v>45889</v>
      </c>
      <c r="AQ62" s="378">
        <v>1.8</v>
      </c>
      <c r="AR62" s="379">
        <v>35.9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Tn1QRyENv0fZoB9AEFCFeldEikp3GLJC9raAGM0r6SbgXNfS3IApA26in5lQfh13OjT7zMF6avEwen9b1Ksrg==" saltValue="v4kfQBdJ4l7ISYHTA1N5N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Uj+xCz4GRMxPBUH61IMKTQekpqJRMDtmga5QZgJXf/uV/70PtiF/VXB/+1r/yWdabzb15chVb/Ye6qF8Wjhh7Q==" saltValue="T7hgjdHXth/dN/vnfOdA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lLvlra6bfEMmrz+ecnu9f6pTK+HcvO9i5Y0koMK33PaVjVIfZc7fspBLBML6UruNwzjpZP4bQKagHKwpAWvr3g==" saltValue="8PO1nyj9Fb3jW5iJW9F3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8" t="s">
        <v>3</v>
      </c>
      <c r="D47" s="1238"/>
      <c r="E47" s="1239"/>
      <c r="F47" s="11">
        <v>22.16</v>
      </c>
      <c r="G47" s="12">
        <v>14.82</v>
      </c>
      <c r="H47" s="12">
        <v>9.9499999999999993</v>
      </c>
      <c r="I47" s="12">
        <v>8.85</v>
      </c>
      <c r="J47" s="13">
        <v>8.7799999999999994</v>
      </c>
    </row>
    <row r="48" spans="2:10" ht="57.75" customHeight="1" x14ac:dyDescent="0.15">
      <c r="B48" s="14"/>
      <c r="C48" s="1240" t="s">
        <v>4</v>
      </c>
      <c r="D48" s="1240"/>
      <c r="E48" s="1241"/>
      <c r="F48" s="15">
        <v>2.1800000000000002</v>
      </c>
      <c r="G48" s="16">
        <v>6.49</v>
      </c>
      <c r="H48" s="16">
        <v>4.8499999999999996</v>
      </c>
      <c r="I48" s="16">
        <v>3.86</v>
      </c>
      <c r="J48" s="17">
        <v>3.46</v>
      </c>
    </row>
    <row r="49" spans="2:10" ht="57.75" customHeight="1" thickBot="1" x14ac:dyDescent="0.2">
      <c r="B49" s="18"/>
      <c r="C49" s="1242" t="s">
        <v>5</v>
      </c>
      <c r="D49" s="1242"/>
      <c r="E49" s="1243"/>
      <c r="F49" s="19" t="s">
        <v>567</v>
      </c>
      <c r="G49" s="20" t="s">
        <v>568</v>
      </c>
      <c r="H49" s="20" t="s">
        <v>569</v>
      </c>
      <c r="I49" s="20" t="s">
        <v>570</v>
      </c>
      <c r="J49" s="21" t="s">
        <v>571</v>
      </c>
    </row>
    <row r="50" spans="2:10" ht="13.5" customHeight="1" x14ac:dyDescent="0.15"/>
  </sheetData>
  <sheetProtection algorithmName="SHA-512" hashValue="seRYSYCoVjCWczW+FPFBavUtozhrwe+jViCllokzLBGzugPnatxswY7n70wwUudoSA7F0N+qiwyGa0dvET8ujw==" saltValue="2vPyXoynKNy1fUnPQxwm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senboku</dc:creator>
  <cp:keywords/>
  <dc:description/>
  <cp:lastModifiedBy>senboku</cp:lastModifiedBy>
  <cp:lastPrinted>2022-10-05T06:54:42Z</cp:lastPrinted>
  <dcterms:created xsi:type="dcterms:W3CDTF">2022-02-02T03:41:02Z</dcterms:created>
  <dcterms:modified xsi:type="dcterms:W3CDTF">2022-10-06T04:17:44Z</dcterms:modified>
  <cp:category/>
</cp:coreProperties>
</file>