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照会文書綴　のデータ\R3\02 公営企業班\220106 公営企業における経営比較分析表の作成について\03 県提出（0121〆）\下水\"/>
    </mc:Choice>
  </mc:AlternateContent>
  <workbookProtection workbookAlgorithmName="SHA-512" workbookHashValue="hFs4rO4vdtOmW50MBAIb6h3caub3ZrdjElmC+IpToljK/7b/aGR8F2oiYZ+eRlSZXBeMFZjQK+iR52NamwkibA==" workbookSaltValue="yBJpKvY5wsmrt8Mg1XtbTA==" workbookSpinCount="100000" lockStructure="1"/>
  <bookViews>
    <workbookView xWindow="0" yWindow="0" windowWidth="20490" windowHeight="705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F85" i="4"/>
  <c r="E85" i="4"/>
  <c r="AT10" i="4"/>
  <c r="AL10" i="4"/>
  <c r="AD10" i="4"/>
  <c r="W10" i="4"/>
  <c r="I10" i="4"/>
  <c r="B10" i="4"/>
  <c r="BB8" i="4"/>
  <c r="AL8" i="4"/>
  <c r="AD8" i="4"/>
  <c r="P8" i="4"/>
  <c r="I8" i="4"/>
  <c r="B8" i="4"/>
</calcChain>
</file>

<file path=xl/sharedStrings.xml><?xml version="1.0" encoding="utf-8"?>
<sst xmlns="http://schemas.openxmlformats.org/spreadsheetml/2006/main" count="319" uniqueCount="118">
  <si>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</si>
  <si>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</si>
  <si>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</si>
  <si>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</si>
  <si>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</si>
  <si>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</si>
  <si>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</si>
  <si>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</si>
  <si>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</si>
  <si>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</si>
  <si>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</si>
  <si>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</si>
  <si>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</si>
  <si>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</si>
  <si>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</si>
  <si>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</si>
  <si>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</si>
  <si>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</si>
  <si>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</si>
  <si>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</si>
  <si>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</si>
  <si>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</si>
  <si>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</si>
  <si>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</si>
  <si>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</si>
  <si>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</si>
  <si>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</si>
  <si>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</si>
  <si>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</si>
  <si>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</si>
  <si>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</si>
  <si>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</si>
  <si>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</si>
  <si>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</si>
  <si>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</si>
  <si>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</si>
  <si>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</si>
  <si>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</si>
  <si>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</si>
  <si>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</si>
  <si>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</si>
  <si>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</si>
  <si>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</si>
  <si>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</si>
  <si>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</si>
  <si>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</si>
  <si>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</si>
  <si>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</si>
  <si>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</si>
  <si>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</si>
  <si>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</si>
  <si>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</si>
  <si>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</si>
  <si>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</si>
  <si>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</si>
  <si>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</si>
  <si>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</si>
  <si>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</si>
  <si>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</si>
  <si>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</si>
  <si>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</si>
  <si>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</si>
  <si>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</si>
  <si>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</si>
  <si>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</si>
  <si>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</si>
  <si>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</si>
  <si>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</si>
  <si>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</si>
  <si>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</si>
  <si>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</si>
  <si>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</si>
  <si>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</si>
  <si>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</si>
  <si>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</si>
  <si>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</si>
  <si>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</si>
  <si>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</si>
  <si>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</si>
  <si>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</si>
  <si>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</si>
  <si>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</si>
  <si>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</si>
  <si>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</si>
  <si>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</si>
  <si>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</si>
  <si>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</si>
  <si>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</si>
  <si>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</si>
  <si>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</si>
  <si>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</si>
  <si>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</si>
  <si>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</si>
  <si>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</si>
  <si>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</si>
  <si>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</si>
  <si>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秋田県　仙北市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</si>
  <si>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</si>
  <si>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</si>
  <si>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</si>
  <si>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</si>
  <si>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</si>
  <si>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</si>
  <si>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</si>
  <si>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</si>
  <si>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</si>
  <si>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</si>
  <si>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</si>
  <si>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</si>
  <si>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</si>
  <si>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</si>
  <si>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</si>
  <si>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</si>
  <si>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</si>
  <si>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</si>
  <si>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平成4年から供用を開始して、改修が必要であるとの判断が出ている状況である。
　そのため、機能強化事業を行っているところであるが、財政負担の軽減を図りながら計画的に事業を進めていきたい。
　また、個々の資産に応じた効率的・効果的な維持管理を行い、長寿命化・経費削減を図りたい。</t>
    <rPh sb="1" eb="3">
      <t>ヘイセイ</t>
    </rPh>
    <rPh sb="4" eb="5">
      <t>ネン</t>
    </rPh>
    <rPh sb="7" eb="9">
      <t>キョウヨウ</t>
    </rPh>
    <rPh sb="10" eb="12">
      <t>カイシ</t>
    </rPh>
    <rPh sb="15" eb="17">
      <t>カイシュウ</t>
    </rPh>
    <rPh sb="18" eb="20">
      <t>ヒツヨウ</t>
    </rPh>
    <rPh sb="25" eb="27">
      <t>ハンダン</t>
    </rPh>
    <rPh sb="28" eb="29">
      <t>デ</t>
    </rPh>
    <rPh sb="32" eb="34">
      <t>ジョウキョウ</t>
    </rPh>
    <rPh sb="45" eb="47">
      <t>キノウ</t>
    </rPh>
    <rPh sb="47" eb="49">
      <t>キョウカ</t>
    </rPh>
    <rPh sb="49" eb="51">
      <t>ジギョウ</t>
    </rPh>
    <rPh sb="52" eb="53">
      <t>オコナ</t>
    </rPh>
    <rPh sb="65" eb="67">
      <t>ザイセイ</t>
    </rPh>
    <rPh sb="67" eb="69">
      <t>フタン</t>
    </rPh>
    <rPh sb="70" eb="72">
      <t>ケイゲン</t>
    </rPh>
    <rPh sb="73" eb="74">
      <t>ハカ</t>
    </rPh>
    <rPh sb="78" eb="81">
      <t>ケイカクテキ</t>
    </rPh>
    <rPh sb="82" eb="84">
      <t>ジギョウ</t>
    </rPh>
    <rPh sb="85" eb="86">
      <t>スス</t>
    </rPh>
    <rPh sb="98" eb="100">
      <t>ココ</t>
    </rPh>
    <rPh sb="101" eb="103">
      <t>シサン</t>
    </rPh>
    <rPh sb="104" eb="105">
      <t>オウ</t>
    </rPh>
    <rPh sb="107" eb="110">
      <t>コウリツテキ</t>
    </rPh>
    <rPh sb="111" eb="114">
      <t>コウカテキ</t>
    </rPh>
    <rPh sb="115" eb="117">
      <t>イジ</t>
    </rPh>
    <rPh sb="117" eb="119">
      <t>カンリ</t>
    </rPh>
    <rPh sb="120" eb="121">
      <t>オコナ</t>
    </rPh>
    <rPh sb="123" eb="127">
      <t>チョウジュミョウカ</t>
    </rPh>
    <rPh sb="128" eb="130">
      <t>ケイヒ</t>
    </rPh>
    <rPh sb="130" eb="132">
      <t>サクゲン</t>
    </rPh>
    <rPh sb="133" eb="134">
      <t>ハカ</t>
    </rPh>
    <phoneticPr fontId="4"/>
  </si>
  <si>
    <t>　収益は一般会計からの繰入金に依存し、経営状況は脆弱である。
　このため、事業の安定的な経営や将来の更新需要に対応できる財源の確保が大きな課題である。
　したがって、市民の理解を得ながら料金改定による使用料収入の確保を図り、効率的・効果的な維持管理と投資による経費削減を行い経営改善に努める。</t>
    <rPh sb="1" eb="3">
      <t>シュウエキ</t>
    </rPh>
    <rPh sb="4" eb="6">
      <t>イッパン</t>
    </rPh>
    <rPh sb="6" eb="8">
      <t>カイケイ</t>
    </rPh>
    <rPh sb="11" eb="14">
      <t>クリイレキン</t>
    </rPh>
    <rPh sb="15" eb="17">
      <t>イゾン</t>
    </rPh>
    <rPh sb="19" eb="21">
      <t>ケイエイ</t>
    </rPh>
    <rPh sb="21" eb="23">
      <t>ジョウキョウ</t>
    </rPh>
    <rPh sb="24" eb="26">
      <t>ゼイジャク</t>
    </rPh>
    <rPh sb="37" eb="39">
      <t>ジギョウ</t>
    </rPh>
    <rPh sb="40" eb="43">
      <t>アンテイテキ</t>
    </rPh>
    <rPh sb="44" eb="46">
      <t>ケイエイ</t>
    </rPh>
    <rPh sb="47" eb="49">
      <t>ショウライ</t>
    </rPh>
    <rPh sb="50" eb="52">
      <t>コウシン</t>
    </rPh>
    <rPh sb="52" eb="54">
      <t>ジュヨウ</t>
    </rPh>
    <rPh sb="55" eb="57">
      <t>タイオウ</t>
    </rPh>
    <rPh sb="60" eb="62">
      <t>ザイゲン</t>
    </rPh>
    <rPh sb="63" eb="65">
      <t>カクホ</t>
    </rPh>
    <rPh sb="66" eb="67">
      <t>オオ</t>
    </rPh>
    <rPh sb="69" eb="71">
      <t>カダイ</t>
    </rPh>
    <rPh sb="83" eb="85">
      <t>シミン</t>
    </rPh>
    <rPh sb="86" eb="88">
      <t>リカイ</t>
    </rPh>
    <rPh sb="89" eb="90">
      <t>エ</t>
    </rPh>
    <rPh sb="93" eb="95">
      <t>リョウキン</t>
    </rPh>
    <rPh sb="95" eb="97">
      <t>カイテイ</t>
    </rPh>
    <rPh sb="100" eb="103">
      <t>シヨウリョウ</t>
    </rPh>
    <rPh sb="103" eb="105">
      <t>シュウニュウ</t>
    </rPh>
    <rPh sb="106" eb="108">
      <t>カクホ</t>
    </rPh>
    <rPh sb="109" eb="110">
      <t>ハカ</t>
    </rPh>
    <rPh sb="112" eb="115">
      <t>コウリツテキ</t>
    </rPh>
    <rPh sb="116" eb="119">
      <t>コウカテキ</t>
    </rPh>
    <rPh sb="120" eb="122">
      <t>イジ</t>
    </rPh>
    <rPh sb="122" eb="124">
      <t>カンリ</t>
    </rPh>
    <rPh sb="125" eb="127">
      <t>トウシ</t>
    </rPh>
    <rPh sb="130" eb="132">
      <t>ケイヒ</t>
    </rPh>
    <rPh sb="132" eb="134">
      <t>サクゲン</t>
    </rPh>
    <rPh sb="135" eb="136">
      <t>オコナ</t>
    </rPh>
    <rPh sb="137" eb="139">
      <t>ケイエイ</t>
    </rPh>
    <rPh sb="139" eb="141">
      <t>カイゼン</t>
    </rPh>
    <rPh sb="142" eb="143">
      <t>ツト</t>
    </rPh>
    <phoneticPr fontId="4"/>
  </si>
  <si>
    <t>①経常収支比率：全国平均よりも低く、収益の概ね40%が一般会計繰入金となっており、今後も使用料収入の確保や経費の見直しによる経営改善に向けた取り組みが必要である。
②累積欠損金比率：法適化1年目より累積欠損金が発生しており、使用料の適正化を図っていく必要がある。
③流動比率：全国平均を上回る指標となっているが、現在よりも債務等の支払い能力を高めるための経営改善を図っていく必要がある。
④企業債残高対事業規模比率：企業債の償還を全て繰入金で負担しているため、指標となる数値が出てこない。
⑤経費回収率：全国平均にやや低い数値ではあるが、今後も経費回収率向上の為に、適切な料金収入を確保する必要がある。
⑥汚水処理原価：全国平均よりも低いが、今後も更に低くするため、投資の効率化や維持管理費の削減、接続率の向上による有収水量増加に努める。
⑦施設利用率：全国平均を上回ってはいるが、今後も接続率の向上を図り、適切な施設の維持に努める。
⑧水洗化率：全国平均を下回っている状況である。水質保全や使用料収入の確保を図るため、引き続き接続率の向上に努めたい。</t>
    <rPh sb="1" eb="3">
      <t>ケイジョウ</t>
    </rPh>
    <rPh sb="3" eb="5">
      <t>シュウシ</t>
    </rPh>
    <rPh sb="5" eb="7">
      <t>ヒリツ</t>
    </rPh>
    <rPh sb="8" eb="10">
      <t>ゼンコク</t>
    </rPh>
    <rPh sb="10" eb="12">
      <t>ヘイキン</t>
    </rPh>
    <rPh sb="15" eb="16">
      <t>ヒク</t>
    </rPh>
    <rPh sb="18" eb="20">
      <t>シュウエキ</t>
    </rPh>
    <rPh sb="21" eb="22">
      <t>オオム</t>
    </rPh>
    <rPh sb="27" eb="29">
      <t>イッパン</t>
    </rPh>
    <rPh sb="29" eb="31">
      <t>カイケイ</t>
    </rPh>
    <rPh sb="31" eb="34">
      <t>クリイレキン</t>
    </rPh>
    <rPh sb="41" eb="43">
      <t>コンゴ</t>
    </rPh>
    <rPh sb="44" eb="47">
      <t>シヨウリョウ</t>
    </rPh>
    <rPh sb="47" eb="49">
      <t>シュウニュウ</t>
    </rPh>
    <rPh sb="50" eb="52">
      <t>カクホ</t>
    </rPh>
    <rPh sb="53" eb="55">
      <t>ケイヒ</t>
    </rPh>
    <rPh sb="56" eb="58">
      <t>ミナオ</t>
    </rPh>
    <rPh sb="62" eb="64">
      <t>ケイエイ</t>
    </rPh>
    <rPh sb="64" eb="66">
      <t>カイゼン</t>
    </rPh>
    <rPh sb="67" eb="68">
      <t>ム</t>
    </rPh>
    <rPh sb="70" eb="71">
      <t>ト</t>
    </rPh>
    <rPh sb="72" eb="73">
      <t>ク</t>
    </rPh>
    <rPh sb="75" eb="77">
      <t>ヒツヨウ</t>
    </rPh>
    <rPh sb="83" eb="85">
      <t>ルイセキ</t>
    </rPh>
    <rPh sb="85" eb="88">
      <t>ケッソンキン</t>
    </rPh>
    <rPh sb="88" eb="90">
      <t>ヒリツ</t>
    </rPh>
    <rPh sb="91" eb="94">
      <t>ホウテキカ</t>
    </rPh>
    <rPh sb="95" eb="97">
      <t>ネンメ</t>
    </rPh>
    <rPh sb="99" eb="101">
      <t>ルイセキ</t>
    </rPh>
    <rPh sb="101" eb="104">
      <t>ケッソンキン</t>
    </rPh>
    <rPh sb="105" eb="107">
      <t>ハッセイ</t>
    </rPh>
    <rPh sb="112" eb="115">
      <t>シヨウリョウ</t>
    </rPh>
    <rPh sb="116" eb="119">
      <t>テキセイカ</t>
    </rPh>
    <rPh sb="120" eb="121">
      <t>ハカ</t>
    </rPh>
    <rPh sb="125" eb="127">
      <t>ヒツヨウ</t>
    </rPh>
    <rPh sb="133" eb="135">
      <t>リュウドウ</t>
    </rPh>
    <rPh sb="135" eb="137">
      <t>ヒリツ</t>
    </rPh>
    <rPh sb="138" eb="140">
      <t>ゼンコク</t>
    </rPh>
    <rPh sb="140" eb="142">
      <t>ヘイキン</t>
    </rPh>
    <rPh sb="143" eb="145">
      <t>ウワマワ</t>
    </rPh>
    <rPh sb="146" eb="148">
      <t>シヒョウ</t>
    </rPh>
    <rPh sb="156" eb="158">
      <t>ゲンザイ</t>
    </rPh>
    <rPh sb="161" eb="163">
      <t>サイム</t>
    </rPh>
    <rPh sb="163" eb="164">
      <t>トウ</t>
    </rPh>
    <rPh sb="165" eb="167">
      <t>シハラ</t>
    </rPh>
    <rPh sb="168" eb="170">
      <t>ノウリョク</t>
    </rPh>
    <rPh sb="171" eb="172">
      <t>タカ</t>
    </rPh>
    <rPh sb="177" eb="179">
      <t>ケイエイ</t>
    </rPh>
    <rPh sb="179" eb="181">
      <t>カイゼン</t>
    </rPh>
    <rPh sb="182" eb="183">
      <t>ハカ</t>
    </rPh>
    <rPh sb="187" eb="189">
      <t>ヒツヨウ</t>
    </rPh>
    <rPh sb="195" eb="198">
      <t>キギョウサイ</t>
    </rPh>
    <rPh sb="198" eb="200">
      <t>ザンダカ</t>
    </rPh>
    <rPh sb="200" eb="201">
      <t>タイ</t>
    </rPh>
    <rPh sb="201" eb="203">
      <t>ジギョウ</t>
    </rPh>
    <rPh sb="203" eb="205">
      <t>キボ</t>
    </rPh>
    <rPh sb="205" eb="207">
      <t>ヒリツ</t>
    </rPh>
    <rPh sb="208" eb="211">
      <t>キギョウサイ</t>
    </rPh>
    <rPh sb="212" eb="214">
      <t>ショウカン</t>
    </rPh>
    <rPh sb="215" eb="216">
      <t>スベ</t>
    </rPh>
    <rPh sb="217" eb="220">
      <t>クリイレキン</t>
    </rPh>
    <rPh sb="221" eb="223">
      <t>フタン</t>
    </rPh>
    <rPh sb="230" eb="232">
      <t>シヒョウ</t>
    </rPh>
    <rPh sb="235" eb="237">
      <t>スウチ</t>
    </rPh>
    <rPh sb="238" eb="239">
      <t>デ</t>
    </rPh>
    <rPh sb="246" eb="248">
      <t>ケイヒ</t>
    </rPh>
    <rPh sb="248" eb="251">
      <t>カイシュウリツ</t>
    </rPh>
    <rPh sb="252" eb="254">
      <t>ゼンコク</t>
    </rPh>
    <rPh sb="254" eb="256">
      <t>ヘイキン</t>
    </rPh>
    <rPh sb="259" eb="260">
      <t>ヒク</t>
    </rPh>
    <rPh sb="261" eb="263">
      <t>スウチ</t>
    </rPh>
    <rPh sb="269" eb="271">
      <t>コンゴ</t>
    </rPh>
    <rPh sb="272" eb="274">
      <t>ケイヒ</t>
    </rPh>
    <rPh sb="274" eb="277">
      <t>カイシュウリツ</t>
    </rPh>
    <rPh sb="277" eb="279">
      <t>コウジョウ</t>
    </rPh>
    <rPh sb="280" eb="281">
      <t>タメ</t>
    </rPh>
    <rPh sb="283" eb="285">
      <t>テキセツ</t>
    </rPh>
    <rPh sb="286" eb="288">
      <t>リョウキン</t>
    </rPh>
    <rPh sb="288" eb="290">
      <t>シュウニュウ</t>
    </rPh>
    <rPh sb="291" eb="293">
      <t>カクホ</t>
    </rPh>
    <rPh sb="295" eb="297">
      <t>ヒツヨウ</t>
    </rPh>
    <rPh sb="303" eb="305">
      <t>オスイ</t>
    </rPh>
    <rPh sb="305" eb="307">
      <t>ショリ</t>
    </rPh>
    <rPh sb="307" eb="309">
      <t>ゲンカ</t>
    </rPh>
    <rPh sb="310" eb="312">
      <t>ゼンコク</t>
    </rPh>
    <rPh sb="312" eb="314">
      <t>ヘイキン</t>
    </rPh>
    <rPh sb="317" eb="318">
      <t>ヒク</t>
    </rPh>
    <rPh sb="321" eb="323">
      <t>コンゴ</t>
    </rPh>
    <rPh sb="324" eb="325">
      <t>サラ</t>
    </rPh>
    <rPh sb="326" eb="327">
      <t>ヒク</t>
    </rPh>
    <rPh sb="333" eb="335">
      <t>トウシ</t>
    </rPh>
    <rPh sb="336" eb="339">
      <t>コウリツカ</t>
    </rPh>
    <rPh sb="340" eb="342">
      <t>イジ</t>
    </rPh>
    <rPh sb="342" eb="344">
      <t>カンリ</t>
    </rPh>
    <rPh sb="344" eb="345">
      <t>ヒ</t>
    </rPh>
    <rPh sb="346" eb="348">
      <t>サクゲン</t>
    </rPh>
    <rPh sb="349" eb="351">
      <t>セツゾク</t>
    </rPh>
    <rPh sb="351" eb="352">
      <t>リツ</t>
    </rPh>
    <rPh sb="353" eb="355">
      <t>コウジョウ</t>
    </rPh>
    <rPh sb="358" eb="360">
      <t>ユウシュウ</t>
    </rPh>
    <rPh sb="360" eb="362">
      <t>スイリョウ</t>
    </rPh>
    <rPh sb="362" eb="364">
      <t>ゾウカ</t>
    </rPh>
    <rPh sb="365" eb="366">
      <t>ツト</t>
    </rPh>
    <rPh sb="371" eb="373">
      <t>シセツ</t>
    </rPh>
    <rPh sb="373" eb="376">
      <t>リヨウリツ</t>
    </rPh>
    <rPh sb="377" eb="379">
      <t>ゼンコク</t>
    </rPh>
    <rPh sb="379" eb="381">
      <t>ヘイキン</t>
    </rPh>
    <rPh sb="382" eb="384">
      <t>ウワマワ</t>
    </rPh>
    <rPh sb="391" eb="393">
      <t>コンゴ</t>
    </rPh>
    <rPh sb="394" eb="396">
      <t>セツゾク</t>
    </rPh>
    <rPh sb="396" eb="397">
      <t>リツ</t>
    </rPh>
    <rPh sb="398" eb="400">
      <t>コウジョウ</t>
    </rPh>
    <rPh sb="401" eb="402">
      <t>ハカ</t>
    </rPh>
    <rPh sb="404" eb="406">
      <t>テキセツ</t>
    </rPh>
    <rPh sb="407" eb="409">
      <t>シセツ</t>
    </rPh>
    <rPh sb="410" eb="412">
      <t>イジ</t>
    </rPh>
    <rPh sb="413" eb="414">
      <t>ツト</t>
    </rPh>
    <rPh sb="419" eb="422">
      <t>スイセンカ</t>
    </rPh>
    <rPh sb="422" eb="423">
      <t>リツ</t>
    </rPh>
    <rPh sb="424" eb="426">
      <t>ゼンコク</t>
    </rPh>
    <rPh sb="426" eb="428">
      <t>ヘイキン</t>
    </rPh>
    <rPh sb="429" eb="431">
      <t>シタマワ</t>
    </rPh>
    <rPh sb="435" eb="437">
      <t>ジョウキョウ</t>
    </rPh>
    <rPh sb="441" eb="443">
      <t>スイシツ</t>
    </rPh>
    <rPh sb="443" eb="445">
      <t>ホゼン</t>
    </rPh>
    <rPh sb="446" eb="449">
      <t>シヨウリョウ</t>
    </rPh>
    <rPh sb="449" eb="451">
      <t>シュウニュウ</t>
    </rPh>
    <rPh sb="452" eb="454">
      <t>カクホ</t>
    </rPh>
    <rPh sb="455" eb="456">
      <t>ハカ</t>
    </rPh>
    <rPh sb="460" eb="461">
      <t>ヒ</t>
    </rPh>
    <rPh sb="462" eb="463">
      <t>ツヅ</t>
    </rPh>
    <rPh sb="464" eb="466">
      <t>セツゾク</t>
    </rPh>
    <rPh sb="466" eb="467">
      <t>リツ</t>
    </rPh>
    <rPh sb="468" eb="470">
      <t>コウジョウ</t>
    </rPh>
    <rPh sb="471" eb="472">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</si>
</sst>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2984-4B34-A9D9-41E25D9BAD0B}"/>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0.25</c:v>
                </c:pt>
              </c:numCache>
            </c:numRef>
          </c:val>
          <c:smooth val="0"/>
          <c:extLst>
            <c:ext xmlns:c16="http://schemas.microsoft.com/office/drawing/2014/chart" uri="{C3380CC4-5D6E-409C-BE32-E72D297353CC}">
              <c16:uniqueId val="{00000001-2984-4B34-A9D9-41E25D9BAD0B}"/>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55.01</c:v>
                </c:pt>
              </c:numCache>
            </c:numRef>
          </c:val>
          <c:extLst>
            <c:ext xmlns:c16="http://schemas.microsoft.com/office/drawing/2014/chart" uri="{C3380CC4-5D6E-409C-BE32-E72D297353CC}">
              <c16:uniqueId val="{00000000-538E-403B-ACED-084D0FB3ACAF}"/>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54.83</c:v>
                </c:pt>
              </c:numCache>
            </c:numRef>
          </c:val>
          <c:smooth val="0"/>
          <c:extLst>
            <c:ext xmlns:c16="http://schemas.microsoft.com/office/drawing/2014/chart" uri="{C3380CC4-5D6E-409C-BE32-E72D297353CC}">
              <c16:uniqueId val="{00000001-538E-403B-ACED-084D0FB3ACAF}"/>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76.239999999999995</c:v>
                </c:pt>
              </c:numCache>
            </c:numRef>
          </c:val>
          <c:extLst>
            <c:ext xmlns:c16="http://schemas.microsoft.com/office/drawing/2014/chart" uri="{C3380CC4-5D6E-409C-BE32-E72D297353CC}">
              <c16:uniqueId val="{00000000-1334-4264-B579-D62FEA68ECBC}"/>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84.7</c:v>
                </c:pt>
              </c:numCache>
            </c:numRef>
          </c:val>
          <c:smooth val="0"/>
          <c:extLst>
            <c:ext xmlns:c16="http://schemas.microsoft.com/office/drawing/2014/chart" uri="{C3380CC4-5D6E-409C-BE32-E72D297353CC}">
              <c16:uniqueId val="{00000001-1334-4264-B579-D62FEA68ECBC}"/>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81.33</c:v>
                </c:pt>
              </c:numCache>
            </c:numRef>
          </c:val>
          <c:extLst>
            <c:ext xmlns:c16="http://schemas.microsoft.com/office/drawing/2014/chart" uri="{C3380CC4-5D6E-409C-BE32-E72D297353CC}">
              <c16:uniqueId val="{00000000-ECB2-4B3A-8F58-806181ADD344}"/>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106.37</c:v>
                </c:pt>
              </c:numCache>
            </c:numRef>
          </c:val>
          <c:smooth val="0"/>
          <c:extLst>
            <c:ext xmlns:c16="http://schemas.microsoft.com/office/drawing/2014/chart" uri="{C3380CC4-5D6E-409C-BE32-E72D297353CC}">
              <c16:uniqueId val="{00000001-ECB2-4B3A-8F58-806181ADD344}"/>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3.37</c:v>
                </c:pt>
              </c:numCache>
            </c:numRef>
          </c:val>
          <c:extLst>
            <c:ext xmlns:c16="http://schemas.microsoft.com/office/drawing/2014/chart" uri="{C3380CC4-5D6E-409C-BE32-E72D297353CC}">
              <c16:uniqueId val="{00000000-AA99-4865-982A-9A5C3C7A1F63}"/>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20.34</c:v>
                </c:pt>
              </c:numCache>
            </c:numRef>
          </c:val>
          <c:smooth val="0"/>
          <c:extLst>
            <c:ext xmlns:c16="http://schemas.microsoft.com/office/drawing/2014/chart" uri="{C3380CC4-5D6E-409C-BE32-E72D297353CC}">
              <c16:uniqueId val="{00000001-AA99-4865-982A-9A5C3C7A1F63}"/>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C6A8-40D8-BF9C-4A104E987181}"/>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C6A8-40D8-BF9C-4A104E987181}"/>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105.8</c:v>
                </c:pt>
              </c:numCache>
            </c:numRef>
          </c:val>
          <c:extLst>
            <c:ext xmlns:c16="http://schemas.microsoft.com/office/drawing/2014/chart" uri="{C3380CC4-5D6E-409C-BE32-E72D297353CC}">
              <c16:uniqueId val="{00000000-D9CD-47D4-BDCE-884BA237FE05}"/>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139.02000000000001</c:v>
                </c:pt>
              </c:numCache>
            </c:numRef>
          </c:val>
          <c:smooth val="0"/>
          <c:extLst>
            <c:ext xmlns:c16="http://schemas.microsoft.com/office/drawing/2014/chart" uri="{C3380CC4-5D6E-409C-BE32-E72D297353CC}">
              <c16:uniqueId val="{00000001-D9CD-47D4-BDCE-884BA237FE05}"/>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50.74</c:v>
                </c:pt>
              </c:numCache>
            </c:numRef>
          </c:val>
          <c:extLst>
            <c:ext xmlns:c16="http://schemas.microsoft.com/office/drawing/2014/chart" uri="{C3380CC4-5D6E-409C-BE32-E72D297353CC}">
              <c16:uniqueId val="{00000000-91B6-499E-9547-FDE89482E6C3}"/>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29.13</c:v>
                </c:pt>
              </c:numCache>
            </c:numRef>
          </c:val>
          <c:smooth val="0"/>
          <c:extLst>
            <c:ext xmlns:c16="http://schemas.microsoft.com/office/drawing/2014/chart" uri="{C3380CC4-5D6E-409C-BE32-E72D297353CC}">
              <c16:uniqueId val="{00000001-91B6-499E-9547-FDE89482E6C3}"/>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FB55-4D5C-A921-81241A17450D}"/>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867.83</c:v>
                </c:pt>
              </c:numCache>
            </c:numRef>
          </c:val>
          <c:smooth val="0"/>
          <c:extLst>
            <c:ext xmlns:c16="http://schemas.microsoft.com/office/drawing/2014/chart" uri="{C3380CC4-5D6E-409C-BE32-E72D297353CC}">
              <c16:uniqueId val="{00000001-FB55-4D5C-A921-81241A17450D}"/>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56.65</c:v>
                </c:pt>
              </c:numCache>
            </c:numRef>
          </c:val>
          <c:extLst>
            <c:ext xmlns:c16="http://schemas.microsoft.com/office/drawing/2014/chart" uri="{C3380CC4-5D6E-409C-BE32-E72D297353CC}">
              <c16:uniqueId val="{00000000-AF18-459D-8D45-BE14825CE064}"/>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57.08</c:v>
                </c:pt>
              </c:numCache>
            </c:numRef>
          </c:val>
          <c:smooth val="0"/>
          <c:extLst>
            <c:ext xmlns:c16="http://schemas.microsoft.com/office/drawing/2014/chart" uri="{C3380CC4-5D6E-409C-BE32-E72D297353CC}">
              <c16:uniqueId val="{00000001-AF18-459D-8D45-BE14825CE064}"/>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241.16</c:v>
                </c:pt>
              </c:numCache>
            </c:numRef>
          </c:val>
          <c:extLst>
            <c:ext xmlns:c16="http://schemas.microsoft.com/office/drawing/2014/chart" uri="{C3380CC4-5D6E-409C-BE32-E72D297353CC}">
              <c16:uniqueId val="{00000000-D819-4AF7-84BA-989129C29C68}"/>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274.99</c:v>
                </c:pt>
              </c:numCache>
            </c:numRef>
          </c:val>
          <c:smooth val="0"/>
          <c:extLst>
            <c:ext xmlns:c16="http://schemas.microsoft.com/office/drawing/2014/chart" uri="{C3380CC4-5D6E-409C-BE32-E72D297353CC}">
              <c16:uniqueId val="{00000001-D819-4AF7-84BA-989129C29C68}"/>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【121.19】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【22.21】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秋田県　仙北市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9">
        <f>データ!S6</f>
        <v>25310</v>
      </c>
      <c r="AM8" s="69"/>
      <c r="AN8" s="69"/>
      <c r="AO8" s="69"/>
      <c r="AP8" s="69"/>
      <c r="AQ8" s="69"/>
      <c r="AR8" s="69"/>
      <c r="AS8" s="69"/>
      <c r="AT8" s="68">
        <f>データ!T6</f>
        <v>1093.56</v>
      </c>
      <c r="AU8" s="68"/>
      <c r="AV8" s="68"/>
      <c r="AW8" s="68"/>
      <c r="AX8" s="68"/>
      <c r="AY8" s="68"/>
      <c r="AZ8" s="68"/>
      <c r="BA8" s="68"/>
      <c r="BB8" s="68">
        <f>データ!U6</f>
        <v>23.14</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63.55</v>
      </c>
      <c r="J10" s="68"/>
      <c r="K10" s="68"/>
      <c r="L10" s="68"/>
      <c r="M10" s="68"/>
      <c r="N10" s="68"/>
      <c r="O10" s="68"/>
      <c r="P10" s="68">
        <f>データ!P6</f>
        <v>16.09</v>
      </c>
      <c r="Q10" s="68"/>
      <c r="R10" s="68"/>
      <c r="S10" s="68"/>
      <c r="T10" s="68"/>
      <c r="U10" s="68"/>
      <c r="V10" s="68"/>
      <c r="W10" s="68">
        <f>データ!Q6</f>
        <v>65.19</v>
      </c>
      <c r="X10" s="68"/>
      <c r="Y10" s="68"/>
      <c r="Z10" s="68"/>
      <c r="AA10" s="68"/>
      <c r="AB10" s="68"/>
      <c r="AC10" s="68"/>
      <c r="AD10" s="69">
        <f>データ!R6</f>
        <v>2750</v>
      </c>
      <c r="AE10" s="69"/>
      <c r="AF10" s="69"/>
      <c r="AG10" s="69"/>
      <c r="AH10" s="69"/>
      <c r="AI10" s="69"/>
      <c r="AJ10" s="69"/>
      <c r="AK10" s="2"/>
      <c r="AL10" s="69">
        <f>データ!V6</f>
        <v>4036</v>
      </c>
      <c r="AM10" s="69"/>
      <c r="AN10" s="69"/>
      <c r="AO10" s="69"/>
      <c r="AP10" s="69"/>
      <c r="AQ10" s="69"/>
      <c r="AR10" s="69"/>
      <c r="AS10" s="69"/>
      <c r="AT10" s="68">
        <f>データ!W6</f>
        <v>3.24</v>
      </c>
      <c r="AU10" s="68"/>
      <c r="AV10" s="68"/>
      <c r="AW10" s="68"/>
      <c r="AX10" s="68"/>
      <c r="AY10" s="68"/>
      <c r="AZ10" s="68"/>
      <c r="BA10" s="68"/>
      <c r="BB10" s="68">
        <f>データ!X6</f>
        <v>1245.68</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117</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116</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【104.99】</v>
      </c>
      <c r="F85" s="26" t="str">
        <f>データ!AT6</f>
        <v>【121.19】</v>
      </c>
      <c r="G85" s="26" t="str">
        <f>データ!BE6</f>
        <v>【32.80】</v>
      </c>
      <c r="H85" s="26" t="str">
        <f>データ!BP6</f>
        <v>【832.52】</v>
      </c>
      <c r="I85" s="26" t="str">
        <f>データ!CA6</f>
        <v>【60.94】</v>
      </c>
      <c r="J85" s="26" t="str">
        <f>データ!CL6</f>
        <v>【253.04】</v>
      </c>
      <c r="K85" s="26" t="str">
        <f>データ!CW6</f>
        <v>【54.84】</v>
      </c>
      <c r="L85" s="26" t="str">
        <f>データ!DH6</f>
        <v>【86.60】</v>
      </c>
      <c r="M85" s="26" t="str">
        <f>データ!DS6</f>
        <v>【22.21】</v>
      </c>
      <c r="N85" s="26" t="str">
        <f>データ!ED6</f>
        <v>【0.00】</v>
      </c>
      <c r="O85" s="26" t="str">
        <f>データ!EO6</f>
        <v>【0.16】</v>
      </c>
    </row>
  </sheetData>
  <sheetProtection algorithmName="SHA-512" hashValue="ES/xkV0vXHNrCkhaT4MVXPQiSYZuEM7VYyx5sSJtzg6tks9kGxhIgJvv1PEZNJlhQfHydtkIpSStNRzGVHtaTg==" saltValue="Tfn056khTVPnCS/uo9o56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52159</v>
      </c>
      <c r="D6" s="33">
        <f t="shared" si="3"/>
        <v>46</v>
      </c>
      <c r="E6" s="33">
        <f t="shared" si="3"/>
        <v>17</v>
      </c>
      <c r="F6" s="33">
        <f t="shared" si="3"/>
        <v>5</v>
      </c>
      <c r="G6" s="33">
        <f t="shared" si="3"/>
        <v>0</v>
      </c>
      <c r="H6" s="33" t="str">
        <f t="shared" si="3"/>
        <v>秋田県　仙北市</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63.55</v>
      </c>
      <c r="P6" s="34">
        <f t="shared" si="3"/>
        <v>16.09</v>
      </c>
      <c r="Q6" s="34">
        <f t="shared" si="3"/>
        <v>65.19</v>
      </c>
      <c r="R6" s="34">
        <f t="shared" si="3"/>
        <v>2750</v>
      </c>
      <c r="S6" s="34">
        <f t="shared" si="3"/>
        <v>25310</v>
      </c>
      <c r="T6" s="34">
        <f t="shared" si="3"/>
        <v>1093.56</v>
      </c>
      <c r="U6" s="34">
        <f t="shared" si="3"/>
        <v>23.14</v>
      </c>
      <c r="V6" s="34">
        <f t="shared" si="3"/>
        <v>4036</v>
      </c>
      <c r="W6" s="34">
        <f t="shared" si="3"/>
        <v>3.24</v>
      </c>
      <c r="X6" s="34">
        <f t="shared" si="3"/>
        <v>1245.68</v>
      </c>
      <c r="Y6" s="35" t="str">
        <f>IF(Y7="",NA(),Y7)</f>
        <v>-</v>
      </c>
      <c r="Z6" s="35" t="str">
        <f t="shared" ref="Z6:AH6" si="4">IF(Z7="",NA(),Z7)</f>
        <v>-</v>
      </c>
      <c r="AA6" s="35" t="str">
        <f t="shared" si="4"/>
        <v>-</v>
      </c>
      <c r="AB6" s="35" t="str">
        <f t="shared" si="4"/>
        <v>-</v>
      </c>
      <c r="AC6" s="35">
        <f t="shared" si="4"/>
        <v>81.33</v>
      </c>
      <c r="AD6" s="35" t="str">
        <f t="shared" si="4"/>
        <v>-</v>
      </c>
      <c r="AE6" s="35" t="str">
        <f t="shared" si="4"/>
        <v>-</v>
      </c>
      <c r="AF6" s="35" t="str">
        <f t="shared" si="4"/>
        <v>-</v>
      </c>
      <c r="AG6" s="35" t="str">
        <f t="shared" si="4"/>
        <v>-</v>
      </c>
      <c r="AH6" s="35">
        <f t="shared" si="4"/>
        <v>106.37</v>
      </c>
      <c r="AI6" s="34" t="str">
        <f>IF(AI7="","",IF(AI7="-","【-】","【"&amp;SUBSTITUTE(TEXT(AI7,"#,##0.00"),"-","△")&amp;"】"))</f>
        <v>【104.99】</v>
      </c>
      <c r="AJ6" s="35" t="str">
        <f>IF(AJ7="",NA(),AJ7)</f>
        <v>-</v>
      </c>
      <c r="AK6" s="35" t="str">
        <f t="shared" ref="AK6:AS6" si="5">IF(AK7="",NA(),AK7)</f>
        <v>-</v>
      </c>
      <c r="AL6" s="35" t="str">
        <f t="shared" si="5"/>
        <v>-</v>
      </c>
      <c r="AM6" s="35" t="str">
        <f t="shared" si="5"/>
        <v>-</v>
      </c>
      <c r="AN6" s="35">
        <f t="shared" si="5"/>
        <v>105.8</v>
      </c>
      <c r="AO6" s="35" t="str">
        <f t="shared" si="5"/>
        <v>-</v>
      </c>
      <c r="AP6" s="35" t="str">
        <f t="shared" si="5"/>
        <v>-</v>
      </c>
      <c r="AQ6" s="35" t="str">
        <f t="shared" si="5"/>
        <v>-</v>
      </c>
      <c r="AR6" s="35" t="str">
        <f t="shared" si="5"/>
        <v>-</v>
      </c>
      <c r="AS6" s="35">
        <f t="shared" si="5"/>
        <v>139.02000000000001</v>
      </c>
      <c r="AT6" s="34" t="str">
        <f>IF(AT7="","",IF(AT7="-","【-】","【"&amp;SUBSTITUTE(TEXT(AT7,"#,##0.00"),"-","△")&amp;"】"))</f>
        <v>【121.19】</v>
      </c>
      <c r="AU6" s="35" t="str">
        <f>IF(AU7="",NA(),AU7)</f>
        <v>-</v>
      </c>
      <c r="AV6" s="35" t="str">
        <f t="shared" ref="AV6:BD6" si="6">IF(AV7="",NA(),AV7)</f>
        <v>-</v>
      </c>
      <c r="AW6" s="35" t="str">
        <f t="shared" si="6"/>
        <v>-</v>
      </c>
      <c r="AX6" s="35" t="str">
        <f t="shared" si="6"/>
        <v>-</v>
      </c>
      <c r="AY6" s="35">
        <f t="shared" si="6"/>
        <v>50.74</v>
      </c>
      <c r="AZ6" s="35" t="str">
        <f t="shared" si="6"/>
        <v>-</v>
      </c>
      <c r="BA6" s="35" t="str">
        <f t="shared" si="6"/>
        <v>-</v>
      </c>
      <c r="BB6" s="35" t="str">
        <f t="shared" si="6"/>
        <v>-</v>
      </c>
      <c r="BC6" s="35" t="str">
        <f t="shared" si="6"/>
        <v>-</v>
      </c>
      <c r="BD6" s="35">
        <f t="shared" si="6"/>
        <v>29.13</v>
      </c>
      <c r="BE6" s="34" t="str">
        <f>IF(BE7="","",IF(BE7="-","【-】","【"&amp;SUBSTITUTE(TEXT(BE7,"#,##0.00"),"-","△")&amp;"】"))</f>
        <v>【32.80】</v>
      </c>
      <c r="BF6" s="35" t="str">
        <f>IF(BF7="",NA(),BF7)</f>
        <v>-</v>
      </c>
      <c r="BG6" s="35" t="str">
        <f t="shared" ref="BG6:BO6" si="7">IF(BG7="",NA(),BG7)</f>
        <v>-</v>
      </c>
      <c r="BH6" s="35" t="str">
        <f t="shared" si="7"/>
        <v>-</v>
      </c>
      <c r="BI6" s="35" t="str">
        <f t="shared" si="7"/>
        <v>-</v>
      </c>
      <c r="BJ6" s="34">
        <f t="shared" si="7"/>
        <v>0</v>
      </c>
      <c r="BK6" s="35" t="str">
        <f t="shared" si="7"/>
        <v>-</v>
      </c>
      <c r="BL6" s="35" t="str">
        <f t="shared" si="7"/>
        <v>-</v>
      </c>
      <c r="BM6" s="35" t="str">
        <f t="shared" si="7"/>
        <v>-</v>
      </c>
      <c r="BN6" s="35" t="str">
        <f t="shared" si="7"/>
        <v>-</v>
      </c>
      <c r="BO6" s="35">
        <f t="shared" si="7"/>
        <v>867.83</v>
      </c>
      <c r="BP6" s="34" t="str">
        <f>IF(BP7="","",IF(BP7="-","【-】","【"&amp;SUBSTITUTE(TEXT(BP7,"#,##0.00"),"-","△")&amp;"】"))</f>
        <v>【832.52】</v>
      </c>
      <c r="BQ6" s="35" t="str">
        <f>IF(BQ7="",NA(),BQ7)</f>
        <v>-</v>
      </c>
      <c r="BR6" s="35" t="str">
        <f t="shared" ref="BR6:BZ6" si="8">IF(BR7="",NA(),BR7)</f>
        <v>-</v>
      </c>
      <c r="BS6" s="35" t="str">
        <f t="shared" si="8"/>
        <v>-</v>
      </c>
      <c r="BT6" s="35" t="str">
        <f t="shared" si="8"/>
        <v>-</v>
      </c>
      <c r="BU6" s="35">
        <f t="shared" si="8"/>
        <v>56.65</v>
      </c>
      <c r="BV6" s="35" t="str">
        <f t="shared" si="8"/>
        <v>-</v>
      </c>
      <c r="BW6" s="35" t="str">
        <f t="shared" si="8"/>
        <v>-</v>
      </c>
      <c r="BX6" s="35" t="str">
        <f t="shared" si="8"/>
        <v>-</v>
      </c>
      <c r="BY6" s="35" t="str">
        <f t="shared" si="8"/>
        <v>-</v>
      </c>
      <c r="BZ6" s="35">
        <f t="shared" si="8"/>
        <v>57.08</v>
      </c>
      <c r="CA6" s="34" t="str">
        <f>IF(CA7="","",IF(CA7="-","【-】","【"&amp;SUBSTITUTE(TEXT(CA7,"#,##0.00"),"-","△")&amp;"】"))</f>
        <v>【60.94】</v>
      </c>
      <c r="CB6" s="35" t="str">
        <f>IF(CB7="",NA(),CB7)</f>
        <v>-</v>
      </c>
      <c r="CC6" s="35" t="str">
        <f t="shared" ref="CC6:CK6" si="9">IF(CC7="",NA(),CC7)</f>
        <v>-</v>
      </c>
      <c r="CD6" s="35" t="str">
        <f t="shared" si="9"/>
        <v>-</v>
      </c>
      <c r="CE6" s="35" t="str">
        <f t="shared" si="9"/>
        <v>-</v>
      </c>
      <c r="CF6" s="35">
        <f t="shared" si="9"/>
        <v>241.16</v>
      </c>
      <c r="CG6" s="35" t="str">
        <f t="shared" si="9"/>
        <v>-</v>
      </c>
      <c r="CH6" s="35" t="str">
        <f t="shared" si="9"/>
        <v>-</v>
      </c>
      <c r="CI6" s="35" t="str">
        <f t="shared" si="9"/>
        <v>-</v>
      </c>
      <c r="CJ6" s="35" t="str">
        <f t="shared" si="9"/>
        <v>-</v>
      </c>
      <c r="CK6" s="35">
        <f t="shared" si="9"/>
        <v>274.99</v>
      </c>
      <c r="CL6" s="34" t="str">
        <f>IF(CL7="","",IF(CL7="-","【-】","【"&amp;SUBSTITUTE(TEXT(CL7,"#,##0.00"),"-","△")&amp;"】"))</f>
        <v>【253.04】</v>
      </c>
      <c r="CM6" s="35" t="str">
        <f>IF(CM7="",NA(),CM7)</f>
        <v>-</v>
      </c>
      <c r="CN6" s="35" t="str">
        <f t="shared" ref="CN6:CV6" si="10">IF(CN7="",NA(),CN7)</f>
        <v>-</v>
      </c>
      <c r="CO6" s="35" t="str">
        <f t="shared" si="10"/>
        <v>-</v>
      </c>
      <c r="CP6" s="35" t="str">
        <f t="shared" si="10"/>
        <v>-</v>
      </c>
      <c r="CQ6" s="35">
        <f t="shared" si="10"/>
        <v>55.01</v>
      </c>
      <c r="CR6" s="35" t="str">
        <f t="shared" si="10"/>
        <v>-</v>
      </c>
      <c r="CS6" s="35" t="str">
        <f t="shared" si="10"/>
        <v>-</v>
      </c>
      <c r="CT6" s="35" t="str">
        <f t="shared" si="10"/>
        <v>-</v>
      </c>
      <c r="CU6" s="35" t="str">
        <f t="shared" si="10"/>
        <v>-</v>
      </c>
      <c r="CV6" s="35">
        <f t="shared" si="10"/>
        <v>54.83</v>
      </c>
      <c r="CW6" s="34" t="str">
        <f>IF(CW7="","",IF(CW7="-","【-】","【"&amp;SUBSTITUTE(TEXT(CW7,"#,##0.00"),"-","△")&amp;"】"))</f>
        <v>【54.84】</v>
      </c>
      <c r="CX6" s="35" t="str">
        <f>IF(CX7="",NA(),CX7)</f>
        <v>-</v>
      </c>
      <c r="CY6" s="35" t="str">
        <f t="shared" ref="CY6:DG6" si="11">IF(CY7="",NA(),CY7)</f>
        <v>-</v>
      </c>
      <c r="CZ6" s="35" t="str">
        <f t="shared" si="11"/>
        <v>-</v>
      </c>
      <c r="DA6" s="35" t="str">
        <f t="shared" si="11"/>
        <v>-</v>
      </c>
      <c r="DB6" s="35">
        <f t="shared" si="11"/>
        <v>76.239999999999995</v>
      </c>
      <c r="DC6" s="35" t="str">
        <f t="shared" si="11"/>
        <v>-</v>
      </c>
      <c r="DD6" s="35" t="str">
        <f t="shared" si="11"/>
        <v>-</v>
      </c>
      <c r="DE6" s="35" t="str">
        <f t="shared" si="11"/>
        <v>-</v>
      </c>
      <c r="DF6" s="35" t="str">
        <f t="shared" si="11"/>
        <v>-</v>
      </c>
      <c r="DG6" s="35">
        <f t="shared" si="11"/>
        <v>84.7</v>
      </c>
      <c r="DH6" s="34" t="str">
        <f>IF(DH7="","",IF(DH7="-","【-】","【"&amp;SUBSTITUTE(TEXT(DH7,"#,##0.00"),"-","△")&amp;"】"))</f>
        <v>【86.60】</v>
      </c>
      <c r="DI6" s="35" t="str">
        <f>IF(DI7="",NA(),DI7)</f>
        <v>-</v>
      </c>
      <c r="DJ6" s="35" t="str">
        <f t="shared" ref="DJ6:DR6" si="12">IF(DJ7="",NA(),DJ7)</f>
        <v>-</v>
      </c>
      <c r="DK6" s="35" t="str">
        <f t="shared" si="12"/>
        <v>-</v>
      </c>
      <c r="DL6" s="35" t="str">
        <f t="shared" si="12"/>
        <v>-</v>
      </c>
      <c r="DM6" s="35">
        <f t="shared" si="12"/>
        <v>3.37</v>
      </c>
      <c r="DN6" s="35" t="str">
        <f t="shared" si="12"/>
        <v>-</v>
      </c>
      <c r="DO6" s="35" t="str">
        <f t="shared" si="12"/>
        <v>-</v>
      </c>
      <c r="DP6" s="35" t="str">
        <f t="shared" si="12"/>
        <v>-</v>
      </c>
      <c r="DQ6" s="35" t="str">
        <f t="shared" si="12"/>
        <v>-</v>
      </c>
      <c r="DR6" s="35">
        <f t="shared" si="12"/>
        <v>20.34</v>
      </c>
      <c r="DS6" s="34" t="str">
        <f>IF(DS7="","",IF(DS7="-","【-】","【"&amp;SUBSTITUTE(TEXT(DS7,"#,##0.00"),"-","△")&amp;"】"))</f>
        <v>【22.21】</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【0.00】</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0.25</v>
      </c>
      <c r="EO6" s="34" t="str">
        <f>IF(EO7="","",IF(EO7="-","【-】","【"&amp;SUBSTITUTE(TEXT(EO7,"#,##0.00"),"-","△")&amp;"】"))</f>
        <v>【0.16】</v>
      </c>
    </row>
    <row r="7" spans="1:148" s="36" customFormat="1" x14ac:dyDescent="0.15">
      <c r="A7" s="28"/>
      <c r="B7" s="37">
        <v>2020</v>
      </c>
      <c r="C7" s="37">
        <v>52159</v>
      </c>
      <c r="D7" s="37">
        <v>46</v>
      </c>
      <c r="E7" s="37">
        <v>17</v>
      </c>
      <c r="F7" s="37">
        <v>5</v>
      </c>
      <c r="G7" s="37">
        <v>0</v>
      </c>
      <c r="H7" s="37" t="s">
        <v>96</v>
      </c>
      <c r="I7" s="37" t="s">
        <v>97</v>
      </c>
      <c r="J7" s="37" t="s">
        <v>98</v>
      </c>
      <c r="K7" s="37" t="s">
        <v>99</v>
      </c>
      <c r="L7" s="37" t="s">
        <v>100</v>
      </c>
      <c r="M7" s="37" t="s">
        <v>101</v>
      </c>
      <c r="N7" s="38" t="s">
        <v>102</v>
      </c>
      <c r="O7" s="38">
        <v>63.55</v>
      </c>
      <c r="P7" s="38">
        <v>16.09</v>
      </c>
      <c r="Q7" s="38">
        <v>65.19</v>
      </c>
      <c r="R7" s="38">
        <v>2750</v>
      </c>
      <c r="S7" s="38">
        <v>25310</v>
      </c>
      <c r="T7" s="38">
        <v>1093.56</v>
      </c>
      <c r="U7" s="38">
        <v>23.14</v>
      </c>
      <c r="V7" s="38">
        <v>4036</v>
      </c>
      <c r="W7" s="38">
        <v>3.24</v>
      </c>
      <c r="X7" s="38">
        <v>1245.68</v>
      </c>
      <c r="Y7" s="38" t="s">
        <v>102</v>
      </c>
      <c r="Z7" s="38" t="s">
        <v>102</v>
      </c>
      <c r="AA7" s="38" t="s">
        <v>102</v>
      </c>
      <c r="AB7" s="38" t="s">
        <v>102</v>
      </c>
      <c r="AC7" s="38">
        <v>81.33</v>
      </c>
      <c r="AD7" s="38" t="s">
        <v>102</v>
      </c>
      <c r="AE7" s="38" t="s">
        <v>102</v>
      </c>
      <c r="AF7" s="38" t="s">
        <v>102</v>
      </c>
      <c r="AG7" s="38" t="s">
        <v>102</v>
      </c>
      <c r="AH7" s="38">
        <v>106.37</v>
      </c>
      <c r="AI7" s="38">
        <v>104.99</v>
      </c>
      <c r="AJ7" s="38" t="s">
        <v>102</v>
      </c>
      <c r="AK7" s="38" t="s">
        <v>102</v>
      </c>
      <c r="AL7" s="38" t="s">
        <v>102</v>
      </c>
      <c r="AM7" s="38" t="s">
        <v>102</v>
      </c>
      <c r="AN7" s="38">
        <v>105.8</v>
      </c>
      <c r="AO7" s="38" t="s">
        <v>102</v>
      </c>
      <c r="AP7" s="38" t="s">
        <v>102</v>
      </c>
      <c r="AQ7" s="38" t="s">
        <v>102</v>
      </c>
      <c r="AR7" s="38" t="s">
        <v>102</v>
      </c>
      <c r="AS7" s="38">
        <v>139.02000000000001</v>
      </c>
      <c r="AT7" s="38">
        <v>121.19</v>
      </c>
      <c r="AU7" s="38" t="s">
        <v>102</v>
      </c>
      <c r="AV7" s="38" t="s">
        <v>102</v>
      </c>
      <c r="AW7" s="38" t="s">
        <v>102</v>
      </c>
      <c r="AX7" s="38" t="s">
        <v>102</v>
      </c>
      <c r="AY7" s="38">
        <v>50.74</v>
      </c>
      <c r="AZ7" s="38" t="s">
        <v>102</v>
      </c>
      <c r="BA7" s="38" t="s">
        <v>102</v>
      </c>
      <c r="BB7" s="38" t="s">
        <v>102</v>
      </c>
      <c r="BC7" s="38" t="s">
        <v>102</v>
      </c>
      <c r="BD7" s="38">
        <v>29.13</v>
      </c>
      <c r="BE7" s="38">
        <v>32.799999999999997</v>
      </c>
      <c r="BF7" s="38" t="s">
        <v>102</v>
      </c>
      <c r="BG7" s="38" t="s">
        <v>102</v>
      </c>
      <c r="BH7" s="38" t="s">
        <v>102</v>
      </c>
      <c r="BI7" s="38" t="s">
        <v>102</v>
      </c>
      <c r="BJ7" s="38">
        <v>0</v>
      </c>
      <c r="BK7" s="38" t="s">
        <v>102</v>
      </c>
      <c r="BL7" s="38" t="s">
        <v>102</v>
      </c>
      <c r="BM7" s="38" t="s">
        <v>102</v>
      </c>
      <c r="BN7" s="38" t="s">
        <v>102</v>
      </c>
      <c r="BO7" s="38">
        <v>867.83</v>
      </c>
      <c r="BP7" s="38">
        <v>832.52</v>
      </c>
      <c r="BQ7" s="38" t="s">
        <v>102</v>
      </c>
      <c r="BR7" s="38" t="s">
        <v>102</v>
      </c>
      <c r="BS7" s="38" t="s">
        <v>102</v>
      </c>
      <c r="BT7" s="38" t="s">
        <v>102</v>
      </c>
      <c r="BU7" s="38">
        <v>56.65</v>
      </c>
      <c r="BV7" s="38" t="s">
        <v>102</v>
      </c>
      <c r="BW7" s="38" t="s">
        <v>102</v>
      </c>
      <c r="BX7" s="38" t="s">
        <v>102</v>
      </c>
      <c r="BY7" s="38" t="s">
        <v>102</v>
      </c>
      <c r="BZ7" s="38">
        <v>57.08</v>
      </c>
      <c r="CA7" s="38">
        <v>60.94</v>
      </c>
      <c r="CB7" s="38" t="s">
        <v>102</v>
      </c>
      <c r="CC7" s="38" t="s">
        <v>102</v>
      </c>
      <c r="CD7" s="38" t="s">
        <v>102</v>
      </c>
      <c r="CE7" s="38" t="s">
        <v>102</v>
      </c>
      <c r="CF7" s="38">
        <v>241.16</v>
      </c>
      <c r="CG7" s="38" t="s">
        <v>102</v>
      </c>
      <c r="CH7" s="38" t="s">
        <v>102</v>
      </c>
      <c r="CI7" s="38" t="s">
        <v>102</v>
      </c>
      <c r="CJ7" s="38" t="s">
        <v>102</v>
      </c>
      <c r="CK7" s="38">
        <v>274.99</v>
      </c>
      <c r="CL7" s="38">
        <v>253.04</v>
      </c>
      <c r="CM7" s="38" t="s">
        <v>102</v>
      </c>
      <c r="CN7" s="38" t="s">
        <v>102</v>
      </c>
      <c r="CO7" s="38" t="s">
        <v>102</v>
      </c>
      <c r="CP7" s="38" t="s">
        <v>102</v>
      </c>
      <c r="CQ7" s="38">
        <v>55.01</v>
      </c>
      <c r="CR7" s="38" t="s">
        <v>102</v>
      </c>
      <c r="CS7" s="38" t="s">
        <v>102</v>
      </c>
      <c r="CT7" s="38" t="s">
        <v>102</v>
      </c>
      <c r="CU7" s="38" t="s">
        <v>102</v>
      </c>
      <c r="CV7" s="38">
        <v>54.83</v>
      </c>
      <c r="CW7" s="38">
        <v>54.84</v>
      </c>
      <c r="CX7" s="38" t="s">
        <v>102</v>
      </c>
      <c r="CY7" s="38" t="s">
        <v>102</v>
      </c>
      <c r="CZ7" s="38" t="s">
        <v>102</v>
      </c>
      <c r="DA7" s="38" t="s">
        <v>102</v>
      </c>
      <c r="DB7" s="38">
        <v>76.239999999999995</v>
      </c>
      <c r="DC7" s="38" t="s">
        <v>102</v>
      </c>
      <c r="DD7" s="38" t="s">
        <v>102</v>
      </c>
      <c r="DE7" s="38" t="s">
        <v>102</v>
      </c>
      <c r="DF7" s="38" t="s">
        <v>102</v>
      </c>
      <c r="DG7" s="38">
        <v>84.7</v>
      </c>
      <c r="DH7" s="38">
        <v>86.6</v>
      </c>
      <c r="DI7" s="38" t="s">
        <v>102</v>
      </c>
      <c r="DJ7" s="38" t="s">
        <v>102</v>
      </c>
      <c r="DK7" s="38" t="s">
        <v>102</v>
      </c>
      <c r="DL7" s="38" t="s">
        <v>102</v>
      </c>
      <c r="DM7" s="38">
        <v>3.37</v>
      </c>
      <c r="DN7" s="38" t="s">
        <v>102</v>
      </c>
      <c r="DO7" s="38" t="s">
        <v>102</v>
      </c>
      <c r="DP7" s="38" t="s">
        <v>102</v>
      </c>
      <c r="DQ7" s="38" t="s">
        <v>102</v>
      </c>
      <c r="DR7" s="38">
        <v>20.34</v>
      </c>
      <c r="DS7" s="38">
        <v>22.21</v>
      </c>
      <c r="DT7" s="38" t="s">
        <v>102</v>
      </c>
      <c r="DU7" s="38" t="s">
        <v>102</v>
      </c>
      <c r="DV7" s="38" t="s">
        <v>102</v>
      </c>
      <c r="DW7" s="38" t="s">
        <v>102</v>
      </c>
      <c r="DX7" s="38">
        <v>0</v>
      </c>
      <c r="DY7" s="38" t="s">
        <v>102</v>
      </c>
      <c r="DZ7" s="38" t="s">
        <v>102</v>
      </c>
      <c r="EA7" s="38" t="s">
        <v>102</v>
      </c>
      <c r="EB7" s="38" t="s">
        <v>102</v>
      </c>
      <c r="EC7" s="38">
        <v>0</v>
      </c>
      <c r="ED7" s="38">
        <v>0</v>
      </c>
      <c r="EE7" s="38" t="s">
        <v>102</v>
      </c>
      <c r="EF7" s="38" t="s">
        <v>102</v>
      </c>
      <c r="EG7" s="38" t="s">
        <v>102</v>
      </c>
      <c r="EH7" s="38" t="s">
        <v>102</v>
      </c>
      <c r="EI7" s="38">
        <v>0</v>
      </c>
      <c r="EJ7" s="38" t="s">
        <v>102</v>
      </c>
      <c r="EK7" s="38" t="s">
        <v>102</v>
      </c>
      <c r="EL7" s="38" t="s">
        <v>102</v>
      </c>
      <c r="EM7" s="38" t="s">
        <v>102</v>
      </c>
      <c r="EN7" s="38">
        <v>0.25</v>
      </c>
      <c r="EO7" s="38">
        <v>0.16</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111</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2022-01-12T05:29:31Z</cp:lastPrinted>
  <dcterms:created xsi:type="dcterms:W3CDTF">2021-12-03T07:29:36Z</dcterms:created>
  <dcterms:modified xsi:type="dcterms:W3CDTF">2022-01-20T23:45:38Z</dcterms:modified>
  <cp:category/>
</cp:coreProperties>
</file>