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H31\01 財政班\191016 平成２９年度財政状況資料集追加分の作成等について（依頼）\03 修正依頼\191031\"/>
    </mc:Choice>
  </mc:AlternateContent>
  <bookViews>
    <workbookView xWindow="0" yWindow="0" windowWidth="19560" windowHeight="7920" tabRatio="6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<sst xmlns="http://schemas.openxmlformats.org/spreadsheetml/2006/main" count="1092" uniqueCount="626">
  <si>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</si>
  <si>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</si>
  <si>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</si>
  <si>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</si>
  <si>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</si>
  <si>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</si>
  <si>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</si>
  <si>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</si>
  <si>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</si>
  <si>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</si>
  <si>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</si>
  <si>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</si>
  <si>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</si>
  <si>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</si>
  <si>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</si>
  <si>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</si>
  <si>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</si>
  <si>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</si>
  <si>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</si>
  <si>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</si>
  <si>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</si>
  <si>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</si>
  <si>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</si>
  <si>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</si>
  <si>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</si>
  <si>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</si>
  <si>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</si>
  <si>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</si>
  <si>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</si>
  <si>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</si>
  <si>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</si>
  <si>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</si>
  <si>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</si>
  <si>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</si>
  <si>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</si>
  <si>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</si>
  <si>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</si>
  <si>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</si>
  <si>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</si>
  <si>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</si>
  <si>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</si>
  <si>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</si>
  <si>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</si>
  <si>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</si>
  <si>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</si>
  <si>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</si>
  <si>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</si>
  <si>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</si>
  <si>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</si>
  <si>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</si>
  <si>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</si>
  <si>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</si>
  <si>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</si>
  <si>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</si>
  <si>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</si>
  <si>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</si>
  <si>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</si>
  <si>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</si>
  <si>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</si>
  <si>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</si>
  <si>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</si>
  <si>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</si>
  <si>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</si>
  <si>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</si>
  <si>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</si>
  <si>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</si>
  <si>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</si>
  <si>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</si>
  <si>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</si>
  <si>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</si>
  <si>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</si>
  <si>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</si>
  <si>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</si>
  <si>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</si>
  <si>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</si>
  <si>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</si>
  <si>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</si>
  <si>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</si>
  <si>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</si>
  <si>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</si>
  <si>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</si>
  <si>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</si>
  <si>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</si>
  <si>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</si>
  <si>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</si>
  <si>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</si>
  <si>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</si>
  <si>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</si>
  <si>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</si>
  <si>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</si>
  <si>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</si>
  <si>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</si>
  <si>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</si>
  <si>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</si>
  <si>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</si>
  <si>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</si>
  <si>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</si>
  <si>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</si>
  <si>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</si>
  <si>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</si>
  <si>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</si>
  <si>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</si>
  <si>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</si>
  <si>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</si>
  <si>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</si>
  <si>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</si>
  <si>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</si>
  <si>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</si>
  <si>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</si>
  <si>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</si>
  <si>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</si>
  <si>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</si>
  <si>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</si>
  <si>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</si>
  <si>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</si>
  <si>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</si>
  <si>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</si>
  <si>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</si>
  <si>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</si>
  <si>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</si>
  <si>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</si>
  <si>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</si>
  <si>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</si>
  <si>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</si>
  <si>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</si>
  <si>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</si>
  <si>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</si>
  <si>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</si>
  <si>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</si>
  <si>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</si>
  <si>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</si>
  <si>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</si>
  <si>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</si>
  <si>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</si>
  <si>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</si>
  <si>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</si>
  <si>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</si>
  <si>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</si>
  <si>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</si>
  <si>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</si>
  <si>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</si>
  <si>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</si>
  <si>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</si>
  <si>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</si>
  <si>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</si>
  <si>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仙北市病院事業会計</t>
    <phoneticPr fontId="5"/>
  </si>
  <si>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</si>
  <si>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</si>
  <si>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</si>
  <si>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</si>
  <si>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</si>
  <si>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</si>
  <si>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</si>
  <si>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</si>
  <si>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</si>
  <si>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</si>
  <si>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</si>
  <si>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</si>
  <si>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</si>
  <si>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</si>
  <si>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</si>
  <si>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</si>
  <si>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</si>
  <si>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</si>
  <si>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</si>
  <si>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</si>
  <si>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</si>
  <si>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</si>
  <si>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</si>
  <si>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</si>
  <si>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</si>
  <si>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</si>
  <si>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</si>
  <si>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</si>
  <si>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</si>
  <si>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</si>
  <si>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</si>
  <si>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</si>
  <si>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</si>
  <si>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</si>
  <si>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</si>
  <si>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</si>
  <si>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</si>
  <si>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</si>
  <si>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</si>
  <si>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</si>
  <si>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</si>
  <si>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</si>
  <si>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</si>
  <si>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</si>
  <si>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</si>
  <si>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</si>
  <si>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</si>
  <si>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</si>
  <si>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</si>
  <si>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</si>
  <si>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</si>
  <si>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</si>
  <si>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</si>
  <si>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</si>
  <si>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</si>
  <si>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</si>
  <si>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</si>
  <si>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</si>
  <si>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</si>
  <si>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</si>
  <si>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</si>
  <si>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</si>
  <si>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秋田県仙北市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</si>
  <si>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</si>
  <si>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</si>
  <si>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</si>
  <si>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</si>
  <si>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</si>
  <si>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</si>
  <si>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</si>
  <si>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</si>
  <si>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</si>
  <si>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</si>
  <si>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</si>
  <si>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</si>
  <si>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</si>
  <si>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</si>
  <si>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</si>
  <si>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</si>
  <si>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</si>
  <si>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</si>
  <si>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</si>
  <si>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</si>
  <si>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</si>
  <si>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</si>
  <si>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</si>
  <si>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</si>
  <si>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</si>
  <si>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</si>
  <si>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</si>
  <si>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</si>
  <si>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</si>
  <si>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</si>
  <si>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</si>
  <si>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</si>
  <si>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</si>
  <si>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</si>
  <si>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</si>
  <si>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</si>
  <si>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</si>
  <si>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</si>
  <si>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</si>
  <si>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</si>
  <si>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</si>
  <si>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</si>
  <si>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</si>
  <si>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</si>
  <si>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</si>
  <si>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</si>
  <si>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</si>
  <si>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</si>
  <si>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</si>
  <si>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</si>
  <si>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</si>
  <si>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</si>
  <si>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</si>
  <si>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</si>
  <si>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</si>
  <si>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</si>
  <si>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</si>
  <si>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</si>
  <si>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</si>
  <si>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</si>
  <si>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</si>
  <si>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</si>
  <si>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</si>
  <si>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</si>
  <si>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</si>
  <si>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</si>
  <si>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</si>
  <si>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</si>
  <si>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</si>
  <si>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</si>
  <si>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</si>
  <si>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</si>
  <si>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</si>
  <si>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</si>
  <si>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</si>
  <si>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</si>
  <si>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</si>
  <si>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</si>
  <si>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</si>
  <si>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</si>
  <si>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</si>
  <si>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</si>
  <si>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</si>
  <si>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</si>
  <si>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</si>
  <si>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</si>
  <si>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</si>
  <si>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</si>
  <si>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</si>
  <si>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</si>
  <si>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</si>
  <si>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</si>
  <si>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</si>
  <si>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</si>
  <si>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</si>
  <si>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</si>
  <si>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</si>
  <si>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</si>
  <si>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</si>
  <si>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</si>
  <si>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</si>
  <si>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</si>
  <si>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</si>
  <si>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</si>
  <si>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</si>
  <si>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</si>
  <si>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</si>
  <si>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</si>
  <si>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</si>
  <si>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</si>
  <si>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</si>
  <si>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</si>
  <si>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</si>
  <si>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</si>
  <si>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</si>
  <si>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</si>
  <si>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</si>
  <si>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</si>
  <si>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</si>
  <si>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</si>
  <si>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</si>
  <si>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</si>
  <si>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</si>
  <si>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</si>
  <si>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</si>
  <si>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</si>
  <si>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</si>
  <si>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</si>
  <si>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</si>
  <si>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</si>
  <si>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</si>
  <si>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</si>
  <si>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</si>
  <si>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</si>
  <si>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</si>
  <si>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</si>
  <si>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</si>
  <si>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</si>
  <si>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</si>
  <si>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</si>
  <si>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</si>
  <si>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</si>
  <si>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</si>
  <si>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</si>
  <si>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</si>
  <si>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</si>
  <si>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</si>
  <si>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</si>
  <si>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秋田県仙北市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</si>
  <si>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</si>
  <si>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</si>
  <si>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</si>
  <si>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</si>
  <si>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</si>
  <si>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</si>
  <si>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</si>
  <si>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</si>
  <si>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</si>
  <si>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</si>
  <si>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</si>
  <si>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</si>
  <si>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</si>
  <si>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</si>
  <si>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</si>
  <si>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</si>
  <si>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</si>
  <si>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</si>
  <si>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</si>
  <si>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</si>
  <si>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</si>
  <si>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</si>
  <si>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</si>
  <si>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</si>
  <si>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</si>
  <si>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</si>
  <si>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</si>
  <si>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</si>
  <si>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</si>
  <si>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</si>
  <si>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</si>
  <si>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</si>
  <si>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</si>
  <si>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</si>
  <si>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</si>
  <si>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</si>
  <si>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</si>
  <si>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</si>
  <si>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</si>
  <si>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</si>
  <si>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法適用企業</t>
    <phoneticPr fontId="5"/>
  </si>
  <si>
    <t>仙北市温泉事業会計</t>
    <phoneticPr fontId="5"/>
  </si>
  <si>
    <t>法適用企業</t>
    <phoneticPr fontId="5"/>
  </si>
  <si>
    <t>仙北市水道事業会計</t>
    <phoneticPr fontId="5"/>
  </si>
  <si>
    <t>下水道事業特別会計</t>
    <phoneticPr fontId="5"/>
  </si>
  <si>
    <t>法非適用企業</t>
    <phoneticPr fontId="5"/>
  </si>
  <si>
    <t>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</si>
  <si>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</si>
  <si>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</si>
  <si>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</si>
  <si>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</si>
  <si>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</si>
  <si>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</si>
  <si>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</si>
  <si>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</si>
  <si>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</si>
  <si>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</si>
  <si>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</si>
  <si>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</si>
  <si>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</si>
  <si>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</si>
  <si>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</si>
  <si>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</si>
  <si>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</si>
  <si>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</si>
  <si>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</si>
  <si>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</si>
  <si>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</si>
  <si>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</si>
  <si>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</si>
  <si>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</si>
  <si>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</si>
  <si>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</si>
  <si>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</si>
  <si>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</si>
  <si>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</si>
  <si>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</si>
  <si>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</si>
  <si>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</si>
  <si>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</si>
  <si>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</si>
  <si>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</si>
  <si>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</si>
  <si>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</si>
  <si>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</si>
  <si>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</si>
  <si>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</si>
  <si>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</si>
  <si>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</si>
  <si>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</si>
  <si>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</si>
  <si>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</si>
  <si>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</si>
  <si>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</si>
  <si>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</si>
  <si>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</si>
  <si>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</si>
  <si>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</si>
  <si>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</si>
  <si>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</si>
  <si>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</si>
  <si>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</si>
  <si>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</si>
  <si>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</si>
  <si>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</si>
  <si>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</si>
  <si>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</si>
  <si>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</si>
  <si>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</si>
  <si>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集落排水事業特別会計</t>
    <phoneticPr fontId="5"/>
  </si>
  <si>
    <t>(Ｆ)</t>
    <phoneticPr fontId="5"/>
  </si>
  <si>
    <t>仙北市水道事業会計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</si>
  <si>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</si>
  <si>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</si>
  <si>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</si>
  <si>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</si>
  <si>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</si>
  <si>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</si>
  <si>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</si>
  <si>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</si>
  <si>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</si>
  <si>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</si>
  <si>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</si>
  <si>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</si>
  <si>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</si>
  <si>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</si>
  <si>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</si>
  <si>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</si>
  <si>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</si>
  <si>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</si>
  <si>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</si>
  <si>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</si>
  <si>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</si>
  <si>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</si>
  <si>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</si>
  <si>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</si>
  <si>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</si>
  <si>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</si>
  <si>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</si>
  <si>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</si>
  <si>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</si>
  <si>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</si>
  <si>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</si>
  <si>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</si>
  <si>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</si>
  <si>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</si>
  <si>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</si>
  <si>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</si>
  <si>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</si>
  <si>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</si>
  <si>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</si>
  <si>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</si>
  <si>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</si>
  <si>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</si>
  <si>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</si>
  <si>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</si>
  <si>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</si>
  <si>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</si>
  <si>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</si>
  <si>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</si>
  <si>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</si>
  <si>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</si>
  <si>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</si>
  <si>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</si>
  <si>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</si>
  <si>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</si>
  <si>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</si>
  <si>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</si>
  <si>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</si>
  <si>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</si>
  <si>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</si>
  <si>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</si>
  <si>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</si>
  <si>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</si>
  <si>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</si>
  <si>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</si>
  <si>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</si>
  <si>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</si>
  <si>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</si>
  <si>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</si>
  <si>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</si>
  <si>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</si>
  <si>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</si>
  <si>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</si>
  <si>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</si>
  <si>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</si>
  <si>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</si>
  <si>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</si>
  <si>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</si>
  <si>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</si>
  <si>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</si>
  <si>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</si>
  <si>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</si>
  <si>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</si>
  <si>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</si>
  <si>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</si>
  <si>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</si>
  <si>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0.84</t>
  </si>
  <si>
    <t>▲ 1.00</t>
  </si>
  <si>
    <t>▲ 3.89</t>
  </si>
  <si>
    <t>▲ 4.62</t>
  </si>
  <si>
    <t>仙北市病院事業会計</t>
  </si>
  <si>
    <t>▲ 1.66</t>
  </si>
  <si>
    <t>▲ 2.52</t>
  </si>
  <si>
    <t>▲ 2.99</t>
  </si>
  <si>
    <t>▲ 4.67</t>
  </si>
  <si>
    <t>▲ 5.58</t>
  </si>
  <si>
    <t>一般会計</t>
  </si>
  <si>
    <t>仙北市水道事業会計</t>
  </si>
  <si>
    <t>仙北市国民健康保険特別会計（事業勘定）</t>
  </si>
  <si>
    <t>仙北市温泉事業会計</t>
  </si>
  <si>
    <t>仙北市後期高齢者医療特別会計</t>
  </si>
  <si>
    <t>仙北市介護保険特別会計（介護サービス事業）</t>
  </si>
  <si>
    <t>仙北市国民健康保険特別会計（神代診療施設勘定）</t>
  </si>
  <si>
    <t>その他会計（赤字）</t>
  </si>
  <si>
    <t>▲ 0.06</t>
  </si>
  <si>
    <t>その他会計（黒字）</t>
  </si>
  <si>
    <t>-</t>
    <phoneticPr fontId="2"/>
  </si>
  <si>
    <t>-</t>
    <phoneticPr fontId="2"/>
  </si>
  <si>
    <t>-</t>
    <phoneticPr fontId="2"/>
  </si>
  <si>
    <t>-</t>
    <phoneticPr fontId="2"/>
  </si>
  <si>
    <t>花葉館</t>
    <rPh sb="0" eb="1">
      <t>ハナ</t>
    </rPh>
    <rPh sb="1" eb="2">
      <t>ハ</t>
    </rPh>
    <rPh sb="2" eb="3">
      <t>カン</t>
    </rPh>
    <phoneticPr fontId="2"/>
  </si>
  <si>
    <t>西宮家</t>
    <rPh sb="0" eb="2">
      <t>ニシミヤ</t>
    </rPh>
    <rPh sb="2" eb="3">
      <t>イエ</t>
    </rPh>
    <phoneticPr fontId="2"/>
  </si>
  <si>
    <t>アロマ田沢湖</t>
    <rPh sb="3" eb="6">
      <t>タザワコ</t>
    </rPh>
    <phoneticPr fontId="2"/>
  </si>
  <si>
    <t>西木村総合公社</t>
    <rPh sb="0" eb="3">
      <t>ニシキムラ</t>
    </rPh>
    <rPh sb="3" eb="5">
      <t>ソウゴウ</t>
    </rPh>
    <rPh sb="5" eb="7">
      <t>コウシャ</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</si>
  <si>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</si>
  <si>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</si>
  <si>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</si>
  <si>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</si>
  <si>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</si>
  <si>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</si>
  <si>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</si>
  <si>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t>
    <phoneticPr fontId="2"/>
  </si>
  <si>
    <t>-</t>
    <phoneticPr fontId="2"/>
  </si>
  <si>
    <t>-</t>
    <phoneticPr fontId="2"/>
  </si>
  <si>
    <t>-</t>
    <phoneticPr fontId="2"/>
  </si>
  <si>
    <t>-</t>
    <phoneticPr fontId="2"/>
  </si>
  <si>
    <t>-</t>
    <phoneticPr fontId="2"/>
  </si>
  <si>
    <t>仙北市ふるさと振興基金</t>
    <rPh sb="0" eb="3">
      <t>センボクシ</t>
    </rPh>
    <rPh sb="7" eb="9">
      <t>シンコウ</t>
    </rPh>
    <rPh sb="9" eb="11">
      <t>キキン</t>
    </rPh>
    <phoneticPr fontId="11"/>
  </si>
  <si>
    <t>ふるさと仙北応援基金</t>
    <rPh sb="4" eb="6">
      <t>センボク</t>
    </rPh>
    <rPh sb="6" eb="8">
      <t>オウエン</t>
    </rPh>
    <rPh sb="8" eb="10">
      <t>キキン</t>
    </rPh>
    <phoneticPr fontId="11"/>
  </si>
  <si>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11"/>
  </si>
  <si>
    <t>仙北市温泉整備基金</t>
    <rPh sb="0" eb="3">
      <t>センボクシ</t>
    </rPh>
    <rPh sb="3" eb="5">
      <t>オンセン</t>
    </rPh>
    <rPh sb="5" eb="7">
      <t>セイビ</t>
    </rPh>
    <rPh sb="7" eb="9">
      <t>キキン</t>
    </rPh>
    <phoneticPr fontId="11"/>
  </si>
  <si>
    <t>秋田内陸縦貫鉄道株式会社</t>
    <rPh sb="0" eb="2">
      <t>アキタ</t>
    </rPh>
    <rPh sb="2" eb="4">
      <t>ナイリク</t>
    </rPh>
    <rPh sb="4" eb="6">
      <t>ジュウカン</t>
    </rPh>
    <rPh sb="6" eb="8">
      <t>テツドウ</t>
    </rPh>
    <rPh sb="8" eb="12">
      <t>カブシキガイシャ</t>
    </rPh>
    <phoneticPr fontId="2"/>
  </si>
  <si>
    <t>-</t>
    <phoneticPr fontId="2"/>
  </si>
  <si>
    <t>-</t>
    <phoneticPr fontId="2"/>
  </si>
  <si>
    <t>-</t>
    <phoneticPr fontId="2"/>
  </si>
  <si>
    <t>-</t>
    <phoneticPr fontId="2"/>
  </si>
  <si>
    <t>-</t>
    <phoneticPr fontId="2"/>
  </si>
  <si>
    <t>-</t>
    <phoneticPr fontId="2"/>
  </si>
  <si>
    <t>仙北市宝仙湖環境整備基金</t>
    <rPh sb="0" eb="3">
      <t>センボクシ</t>
    </rPh>
    <rPh sb="3" eb="6">
      <t>ホウセンコ</t>
    </rPh>
    <rPh sb="6" eb="8">
      <t>カンキョウ</t>
    </rPh>
    <rPh sb="8" eb="10">
      <t>セイビ</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</si>
  <si>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</si>
  <si>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</si>
  <si>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</si>
  <si>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</si>
  <si>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</si>
  <si>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</si>
  <si>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</si>
  <si>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</si>
  <si>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</si>
  <si>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</si>
  <si>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</si>
  <si>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</si>
  <si>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</si>
  <si>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</si>
  <si>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</si>
  <si>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</si>
  <si>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将来負担比率については、平成29年度における市道岩瀬北野線整備事業、クニマス未来館建設事業等地方債を活用した大規模建設事業の実施に伴う地方債残高の増、普通交付税の合併算定替の縮小等による交付額の減に対応した財政調整基金繰入金の増加等による充当可能基金の減により前年度比17.1ポイントの増となっている。一般会計債残高については庁舎整備事業等の実施による発行額増加に伴い令和２年度までは増加を見込んでおり、比率の上昇が懸念される。
　実質公債費比率については減少基調だが、元利償還額のピークについて病院事業会計は令和３年度、一般会計は令和５年度を想定しており、比率も上昇に転じることが見込まれる。
　今後は交付税算入率の高い地方債の活用や予算構造の見直し等による基金残高の確保に一層注力し、両比率の増加抑制を図り健全な財政運営の確立に努める。</t>
    <rPh sb="1" eb="3">
      <t>ショウライ</t>
    </rPh>
    <rPh sb="3" eb="5">
      <t>フタン</t>
    </rPh>
    <rPh sb="5" eb="7">
      <t>ヒリツ</t>
    </rPh>
    <rPh sb="13" eb="15">
      <t>ヘイセイ</t>
    </rPh>
    <rPh sb="17" eb="19">
      <t>ネンド</t>
    </rPh>
    <rPh sb="23" eb="25">
      <t>シドウ</t>
    </rPh>
    <rPh sb="25" eb="27">
      <t>イワセ</t>
    </rPh>
    <rPh sb="27" eb="29">
      <t>キタノ</t>
    </rPh>
    <rPh sb="29" eb="30">
      <t>セン</t>
    </rPh>
    <rPh sb="30" eb="32">
      <t>セイビ</t>
    </rPh>
    <rPh sb="32" eb="34">
      <t>ジギョウ</t>
    </rPh>
    <rPh sb="39" eb="42">
      <t>ミライカン</t>
    </rPh>
    <rPh sb="42" eb="44">
      <t>ケンセツ</t>
    </rPh>
    <rPh sb="44" eb="46">
      <t>ジギョウ</t>
    </rPh>
    <rPh sb="46" eb="47">
      <t>トウ</t>
    </rPh>
    <rPh sb="47" eb="50">
      <t>チホウサイ</t>
    </rPh>
    <rPh sb="51" eb="53">
      <t>カツヨウ</t>
    </rPh>
    <rPh sb="55" eb="58">
      <t>ダイキボ</t>
    </rPh>
    <rPh sb="58" eb="60">
      <t>ケンセツ</t>
    </rPh>
    <rPh sb="60" eb="62">
      <t>ジギョウ</t>
    </rPh>
    <rPh sb="63" eb="65">
      <t>ジッシ</t>
    </rPh>
    <rPh sb="66" eb="67">
      <t>トモナ</t>
    </rPh>
    <rPh sb="68" eb="71">
      <t>チホウサイ</t>
    </rPh>
    <rPh sb="71" eb="73">
      <t>ザンダカ</t>
    </rPh>
    <rPh sb="74" eb="75">
      <t>ゾウ</t>
    </rPh>
    <rPh sb="76" eb="78">
      <t>フツウ</t>
    </rPh>
    <rPh sb="78" eb="81">
      <t>コウフゼイ</t>
    </rPh>
    <rPh sb="82" eb="84">
      <t>ガッペイ</t>
    </rPh>
    <rPh sb="84" eb="86">
      <t>サンテイ</t>
    </rPh>
    <rPh sb="86" eb="87">
      <t>ガ</t>
    </rPh>
    <rPh sb="88" eb="90">
      <t>シュクショウ</t>
    </rPh>
    <rPh sb="90" eb="91">
      <t>トウ</t>
    </rPh>
    <rPh sb="94" eb="97">
      <t>コウフガク</t>
    </rPh>
    <rPh sb="100" eb="102">
      <t>タイオウ</t>
    </rPh>
    <rPh sb="104" eb="108">
      <t>ザイセイチョウセイ</t>
    </rPh>
    <rPh sb="108" eb="110">
      <t>キキン</t>
    </rPh>
    <rPh sb="110" eb="112">
      <t>クリイレ</t>
    </rPh>
    <rPh sb="112" eb="113">
      <t>キン</t>
    </rPh>
    <rPh sb="114" eb="116">
      <t>ゾウカ</t>
    </rPh>
    <rPh sb="116" eb="117">
      <t>トウ</t>
    </rPh>
    <rPh sb="120" eb="122">
      <t>ジュウトウ</t>
    </rPh>
    <rPh sb="122" eb="124">
      <t>カノウ</t>
    </rPh>
    <rPh sb="124" eb="126">
      <t>キキン</t>
    </rPh>
    <rPh sb="127" eb="128">
      <t>ゲン</t>
    </rPh>
    <rPh sb="131" eb="135">
      <t>ゼンネンドヒ</t>
    </rPh>
    <rPh sb="144" eb="145">
      <t>ゾウ</t>
    </rPh>
    <rPh sb="152" eb="154">
      <t>イッパン</t>
    </rPh>
    <rPh sb="154" eb="156">
      <t>カイケイ</t>
    </rPh>
    <rPh sb="156" eb="157">
      <t>サイ</t>
    </rPh>
    <rPh sb="157" eb="159">
      <t>ザンダカ</t>
    </rPh>
    <rPh sb="164" eb="166">
      <t>チョウシャ</t>
    </rPh>
    <rPh sb="166" eb="168">
      <t>セイビ</t>
    </rPh>
    <rPh sb="168" eb="170">
      <t>ジギョウ</t>
    </rPh>
    <rPh sb="170" eb="171">
      <t>トウ</t>
    </rPh>
    <rPh sb="172" eb="174">
      <t>ジッシ</t>
    </rPh>
    <rPh sb="177" eb="180">
      <t>ハッコウガク</t>
    </rPh>
    <rPh sb="180" eb="182">
      <t>ゾウカ</t>
    </rPh>
    <rPh sb="183" eb="184">
      <t>トモナ</t>
    </rPh>
    <rPh sb="185" eb="187">
      <t>レイワ</t>
    </rPh>
    <rPh sb="188" eb="190">
      <t>ネンド</t>
    </rPh>
    <rPh sb="193" eb="195">
      <t>ゾウカ</t>
    </rPh>
    <rPh sb="196" eb="198">
      <t>ミコ</t>
    </rPh>
    <rPh sb="203" eb="205">
      <t>ヒリツ</t>
    </rPh>
    <rPh sb="206" eb="208">
      <t>ジョウショウ</t>
    </rPh>
    <rPh sb="209" eb="211">
      <t>ケネン</t>
    </rPh>
    <rPh sb="217" eb="219">
      <t>ジッシツ</t>
    </rPh>
    <rPh sb="219" eb="222">
      <t>コウサイヒ</t>
    </rPh>
    <rPh sb="222" eb="224">
      <t>ヒリツ</t>
    </rPh>
    <rPh sb="236" eb="238">
      <t>ガンリ</t>
    </rPh>
    <rPh sb="238" eb="241">
      <t>ショウカンガク</t>
    </rPh>
    <rPh sb="249" eb="251">
      <t>ビョウイン</t>
    </rPh>
    <rPh sb="251" eb="253">
      <t>ジギョウ</t>
    </rPh>
    <rPh sb="253" eb="255">
      <t>カイケイ</t>
    </rPh>
    <rPh sb="256" eb="258">
      <t>レイワ</t>
    </rPh>
    <rPh sb="259" eb="261">
      <t>ネンド</t>
    </rPh>
    <rPh sb="262" eb="264">
      <t>イッパン</t>
    </rPh>
    <rPh sb="264" eb="266">
      <t>カイケイ</t>
    </rPh>
    <rPh sb="267" eb="269">
      <t>レイワ</t>
    </rPh>
    <rPh sb="270" eb="272">
      <t>ネンド</t>
    </rPh>
    <rPh sb="280" eb="282">
      <t>ヒリツ</t>
    </rPh>
    <rPh sb="283" eb="285">
      <t>ジョウショウ</t>
    </rPh>
    <rPh sb="286" eb="287">
      <t>テン</t>
    </rPh>
    <rPh sb="292" eb="294">
      <t>ミコ</t>
    </rPh>
    <rPh sb="300" eb="302">
      <t>コンゴ</t>
    </rPh>
    <rPh sb="303" eb="306">
      <t>コウフゼイ</t>
    </rPh>
    <rPh sb="306" eb="308">
      <t>サンニュウ</t>
    </rPh>
    <rPh sb="308" eb="309">
      <t>リツ</t>
    </rPh>
    <rPh sb="310" eb="311">
      <t>タカ</t>
    </rPh>
    <rPh sb="312" eb="315">
      <t>チホウサイ</t>
    </rPh>
    <rPh sb="316" eb="318">
      <t>カツヨウ</t>
    </rPh>
    <rPh sb="319" eb="321">
      <t>ヨサン</t>
    </rPh>
    <rPh sb="321" eb="323">
      <t>コウゾウ</t>
    </rPh>
    <rPh sb="324" eb="326">
      <t>ミナオ</t>
    </rPh>
    <rPh sb="327" eb="328">
      <t>トウ</t>
    </rPh>
    <rPh sb="331" eb="333">
      <t>キキン</t>
    </rPh>
    <rPh sb="333" eb="335">
      <t>ザンダカ</t>
    </rPh>
    <rPh sb="336" eb="338">
      <t>カクホ</t>
    </rPh>
    <rPh sb="339" eb="341">
      <t>イッソウ</t>
    </rPh>
    <rPh sb="341" eb="343">
      <t>チュウリョク</t>
    </rPh>
    <rPh sb="345" eb="346">
      <t>リョウ</t>
    </rPh>
    <rPh sb="346" eb="348">
      <t>ヒリツ</t>
    </rPh>
    <rPh sb="349" eb="351">
      <t>ゾウカ</t>
    </rPh>
    <rPh sb="351" eb="353">
      <t>ヨクセイ</t>
    </rPh>
    <rPh sb="354" eb="355">
      <t>ハカ</t>
    </rPh>
    <rPh sb="356" eb="358">
      <t>ケンゼン</t>
    </rPh>
    <rPh sb="359" eb="361">
      <t>ザイセイ</t>
    </rPh>
    <rPh sb="361" eb="363">
      <t>ウンエイ</t>
    </rPh>
    <rPh sb="364" eb="366">
      <t>カクリツ</t>
    </rPh>
    <rPh sb="367" eb="368">
      <t>ツト</t>
    </rPh>
    <phoneticPr fontId="5"/>
  </si>
  <si>
    <t>　普通交付税の合併算定替の縮小等に伴う減収等の影響から一般財源不足が生じているため、公共施設の改修にあたっては地方債を活用せざるを得ない状況であることから将来負担比率が類似団体平均を大きく上回っている。また、有形固定資産減価償却率についても類似団体平均を大きく上回っているが、これは将来負担比率がさらに上昇することが懸念されるため、施設の老朽化対策が十分に行えていないためである。
　公共施設等総合管理計画に沿った施設の集約化等を行った上で、地方債の適切な活用と予算構造の見直しによる一般財源の確保により老朽化対策を行っていくことで両比率の改善を図る。</t>
    <rPh sb="1" eb="3">
      <t>フツウ</t>
    </rPh>
    <rPh sb="3" eb="6">
      <t>コウフゼイ</t>
    </rPh>
    <rPh sb="7" eb="9">
      <t>ガッペイ</t>
    </rPh>
    <rPh sb="9" eb="11">
      <t>サンテイ</t>
    </rPh>
    <rPh sb="11" eb="12">
      <t>ガ</t>
    </rPh>
    <rPh sb="13" eb="15">
      <t>シュクショウ</t>
    </rPh>
    <rPh sb="15" eb="16">
      <t>トウ</t>
    </rPh>
    <rPh sb="17" eb="18">
      <t>トモナ</t>
    </rPh>
    <rPh sb="19" eb="21">
      <t>ゲンシュウ</t>
    </rPh>
    <rPh sb="21" eb="22">
      <t>トウ</t>
    </rPh>
    <rPh sb="23" eb="25">
      <t>エイキョウ</t>
    </rPh>
    <rPh sb="27" eb="29">
      <t>イッパン</t>
    </rPh>
    <rPh sb="29" eb="31">
      <t>ザイゲン</t>
    </rPh>
    <rPh sb="31" eb="33">
      <t>フソク</t>
    </rPh>
    <rPh sb="34" eb="35">
      <t>ショウ</t>
    </rPh>
    <rPh sb="42" eb="44">
      <t>コウキョウ</t>
    </rPh>
    <rPh sb="44" eb="46">
      <t>シセツ</t>
    </rPh>
    <rPh sb="47" eb="49">
      <t>カイシュウ</t>
    </rPh>
    <rPh sb="55" eb="58">
      <t>チホウサイ</t>
    </rPh>
    <rPh sb="59" eb="61">
      <t>カツヨウ</t>
    </rPh>
    <rPh sb="65" eb="66">
      <t>エ</t>
    </rPh>
    <rPh sb="68" eb="70">
      <t>ジョウキョウ</t>
    </rPh>
    <rPh sb="77" eb="79">
      <t>ショウライ</t>
    </rPh>
    <rPh sb="79" eb="81">
      <t>フタン</t>
    </rPh>
    <rPh sb="81" eb="83">
      <t>ヒリツ</t>
    </rPh>
    <rPh sb="84" eb="86">
      <t>ルイジ</t>
    </rPh>
    <rPh sb="86" eb="88">
      <t>ダンタイ</t>
    </rPh>
    <rPh sb="88" eb="90">
      <t>ヘイキン</t>
    </rPh>
    <rPh sb="91" eb="92">
      <t>オオ</t>
    </rPh>
    <rPh sb="94" eb="96">
      <t>ウワマワ</t>
    </rPh>
    <rPh sb="192" eb="194">
      <t>コウキョウ</t>
    </rPh>
    <rPh sb="194" eb="196">
      <t>シセツ</t>
    </rPh>
    <rPh sb="196" eb="197">
      <t>トウ</t>
    </rPh>
    <rPh sb="197" eb="199">
      <t>ソウゴウ</t>
    </rPh>
    <rPh sb="199" eb="201">
      <t>カンリ</t>
    </rPh>
    <rPh sb="201" eb="203">
      <t>ケイカク</t>
    </rPh>
    <rPh sb="204" eb="205">
      <t>ソ</t>
    </rPh>
    <rPh sb="207" eb="209">
      <t>シセツ</t>
    </rPh>
    <rPh sb="210" eb="213">
      <t>シュウヤクカ</t>
    </rPh>
    <rPh sb="213" eb="214">
      <t>トウ</t>
    </rPh>
    <rPh sb="215" eb="216">
      <t>オコナ</t>
    </rPh>
    <rPh sb="218" eb="219">
      <t>ウエ</t>
    </rPh>
    <rPh sb="221" eb="224">
      <t>チホウサイ</t>
    </rPh>
    <rPh sb="225" eb="227">
      <t>テキセツ</t>
    </rPh>
    <rPh sb="228" eb="230">
      <t>カツヨウ</t>
    </rPh>
    <rPh sb="231" eb="233">
      <t>ヨサン</t>
    </rPh>
    <rPh sb="233" eb="235">
      <t>コウゾウ</t>
    </rPh>
    <rPh sb="236" eb="238">
      <t>ミナオ</t>
    </rPh>
    <rPh sb="242" eb="244">
      <t>イッパン</t>
    </rPh>
    <rPh sb="244" eb="246">
      <t>ザイゲン</t>
    </rPh>
    <rPh sb="247" eb="249">
      <t>カクホ</t>
    </rPh>
    <rPh sb="252" eb="255">
      <t>ロウキュウカ</t>
    </rPh>
    <rPh sb="255" eb="257">
      <t>タイサク</t>
    </rPh>
    <rPh sb="258" eb="259">
      <t>オコナ</t>
    </rPh>
    <rPh sb="266" eb="267">
      <t>リョウ</t>
    </rPh>
    <rPh sb="267" eb="269">
      <t>ヒリツ</t>
    </rPh>
    <rPh sb="270" eb="272">
      <t>カイゼン</t>
    </rPh>
    <rPh sb="273" eb="27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</si>
</sst>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F98A-498B-B727-E3FF5E1800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73754</c:v>
                </c:pt>
                <c:pt idx="1">
                  <c:v>55334</c:v>
                </c:pt>
                <c:pt idx="2">
                  <c:v>52764</c:v>
                </c:pt>
                <c:pt idx="3">
                  <c:v>78853</c:v>
                </c:pt>
                <c:pt idx="4">
                  <c:v>81051</c:v>
                </c:pt>
              </c:numCache>
            </c:numRef>
          </c:val>
          <c:smooth val="0"/>
          <c:extLst>
            <c:ext xmlns:c16="http://schemas.microsoft.com/office/drawing/2014/chart" uri="{C3380CC4-5D6E-409C-BE32-E72D297353CC}">
              <c16:uniqueId val="{00000001-F98A-498B-B727-E3FF5E1800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3.41</c:v>
                </c:pt>
                <c:pt idx="1">
                  <c:v>2.97</c:v>
                </c:pt>
                <c:pt idx="2">
                  <c:v>4.32</c:v>
                </c:pt>
                <c:pt idx="3">
                  <c:v>2.1800000000000002</c:v>
                </c:pt>
                <c:pt idx="4">
                  <c:v>6.49</c:v>
                </c:pt>
              </c:numCache>
            </c:numRef>
          </c:val>
          <c:extLst>
            <c:ext xmlns:c16="http://schemas.microsoft.com/office/drawing/2014/chart" uri="{C3380CC4-5D6E-409C-BE32-E72D297353CC}">
              <c16:uniqueId val="{00000000-E786-410C-B60B-3D4946F683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20.75</c:v>
                </c:pt>
                <c:pt idx="1">
                  <c:v>20.16</c:v>
                </c:pt>
                <c:pt idx="2">
                  <c:v>20.86</c:v>
                </c:pt>
                <c:pt idx="3">
                  <c:v>22.16</c:v>
                </c:pt>
                <c:pt idx="4">
                  <c:v>14.82</c:v>
                </c:pt>
              </c:numCache>
            </c:numRef>
          </c:val>
          <c:extLst>
            <c:ext xmlns:c16="http://schemas.microsoft.com/office/drawing/2014/chart" uri="{C3380CC4-5D6E-409C-BE32-E72D297353CC}">
              <c16:uniqueId val="{00000001-E786-410C-B60B-3D4946F683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-1</c:v>
                </c:pt>
                <c:pt idx="2">
                  <c:v>0.53</c:v>
                </c:pt>
                <c:pt idx="3">
                  <c:v>-3.89</c:v>
                </c:pt>
                <c:pt idx="4">
                  <c:v>-4.62</c:v>
                </c:pt>
              </c:numCache>
            </c:numRef>
          </c:val>
          <c:smooth val="0"/>
          <c:extLst>
            <c:ext xmlns:c16="http://schemas.microsoft.com/office/drawing/2014/chart" uri="{C3380CC4-5D6E-409C-BE32-E72D297353CC}">
              <c16:uniqueId val="{00000002-E786-410C-B60B-3D4946F683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003-4D44-81F8-8411F18D16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0.06</c:v>
                </c:pt>
                <c:pt idx="7">
                  <c:v>#N/A</c:v>
                </c:pt>
                <c:pt idx="8">
                  <c:v>0</c:v>
                </c:pt>
                <c:pt idx="9">
                  <c:v>0</c:v>
                </c:pt>
              </c:numCache>
            </c:numRef>
          </c:val>
          <c:extLst>
            <c:ext xmlns:c16="http://schemas.microsoft.com/office/drawing/2014/chart" uri="{C3380CC4-5D6E-409C-BE32-E72D297353CC}">
              <c16:uniqueId val="{00000001-D003-4D44-81F8-8411F18D1604}"/>
            </c:ext>
          </c:extLst>
        </c:ser>
        <c:ser>
          <c:idx val="2"/>
          <c:order val="2"/>
          <c:tx>
            <c:strRef>
              <c:f>データシート!$A$29</c:f>
              <c:strCache>
                <c:ptCount val="1"/>
                <c:pt idx="0">
                  <c:v>仙北市国民健康保険特別会計（神代診療施設勘定）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03-4D44-81F8-8411F18D1604}"/>
            </c:ext>
          </c:extLst>
        </c:ser>
        <c:ser>
          <c:idx val="3"/>
          <c:order val="3"/>
          <c:tx>
            <c:strRef>
              <c:f>データシート!$A$30</c:f>
              <c:strCache>
                <c:ptCount val="1"/>
                <c:pt idx="0">
                  <c:v>仙北市介護保険特別会計（介護サービス事業）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0.32</c:v>
                </c:pt>
                <c:pt idx="2">
                  <c:v>#N/A</c:v>
                </c:pt>
                <c:pt idx="3">
                  <c:v>0.28999999999999998</c:v>
                </c:pt>
                <c:pt idx="4">
                  <c:v>#N/A</c:v>
                </c:pt>
                <c:pt idx="5">
                  <c:v>0.19</c:v>
                </c:pt>
                <c:pt idx="6">
                  <c:v>#N/A</c:v>
                </c:pt>
                <c:pt idx="7">
                  <c:v>0.08</c:v>
                </c:pt>
                <c:pt idx="8">
                  <c:v>#N/A</c:v>
                </c:pt>
                <c:pt idx="9">
                  <c:v>0</c:v>
                </c:pt>
              </c:numCache>
            </c:numRef>
          </c:val>
          <c:extLst>
            <c:ext xmlns:c16="http://schemas.microsoft.com/office/drawing/2014/chart" uri="{C3380CC4-5D6E-409C-BE32-E72D297353CC}">
              <c16:uniqueId val="{00000003-D003-4D44-81F8-8411F18D1604}"/>
            </c:ext>
          </c:extLst>
        </c:ser>
        <c:ser>
          <c:idx val="4"/>
          <c:order val="4"/>
          <c:tx>
            <c:strRef>
              <c:f>データシート!$A$31</c:f>
              <c:strCache>
                <c:ptCount val="1"/>
                <c:pt idx="0">
                  <c:v>仙北市後期高齢者医療特別会計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D003-4D44-81F8-8411F18D1604}"/>
            </c:ext>
          </c:extLst>
        </c:ser>
        <c:ser>
          <c:idx val="5"/>
          <c:order val="5"/>
          <c:tx>
            <c:strRef>
              <c:f>データシート!$A$32</c:f>
              <c:strCache>
                <c:ptCount val="1"/>
                <c:pt idx="0">
                  <c:v>仙北市温泉事業会計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1.33</c:v>
                </c:pt>
                <c:pt idx="2">
                  <c:v>#N/A</c:v>
                </c:pt>
                <c:pt idx="3">
                  <c:v>1.17</c:v>
                </c:pt>
                <c:pt idx="4">
                  <c:v>#N/A</c:v>
                </c:pt>
                <c:pt idx="5">
                  <c:v>0.93</c:v>
                </c:pt>
                <c:pt idx="6">
                  <c:v>#N/A</c:v>
                </c:pt>
                <c:pt idx="7">
                  <c:v>0.5</c:v>
                </c:pt>
                <c:pt idx="8">
                  <c:v>#N/A</c:v>
                </c:pt>
                <c:pt idx="9">
                  <c:v>0.52</c:v>
                </c:pt>
              </c:numCache>
            </c:numRef>
          </c:val>
          <c:extLst>
            <c:ext xmlns:c16="http://schemas.microsoft.com/office/drawing/2014/chart" uri="{C3380CC4-5D6E-409C-BE32-E72D297353CC}">
              <c16:uniqueId val="{00000005-D003-4D44-81F8-8411F18D1604}"/>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1.1599999999999999</c:v>
                </c:pt>
                <c:pt idx="2">
                  <c:v>#N/A</c:v>
                </c:pt>
                <c:pt idx="3">
                  <c:v>0.83</c:v>
                </c:pt>
                <c:pt idx="4">
                  <c:v>#N/A</c:v>
                </c:pt>
                <c:pt idx="5">
                  <c:v>1.02</c:v>
                </c:pt>
                <c:pt idx="6">
                  <c:v>#N/A</c:v>
                </c:pt>
                <c:pt idx="7">
                  <c:v>1.7</c:v>
                </c:pt>
                <c:pt idx="8">
                  <c:v>#N/A</c:v>
                </c:pt>
                <c:pt idx="9">
                  <c:v>1.92</c:v>
                </c:pt>
              </c:numCache>
            </c:numRef>
          </c:val>
          <c:extLst>
            <c:ext xmlns:c16="http://schemas.microsoft.com/office/drawing/2014/chart" uri="{C3380CC4-5D6E-409C-BE32-E72D297353CC}">
              <c16:uniqueId val="{00000006-D003-4D44-81F8-8411F18D1604}"/>
            </c:ext>
          </c:extLst>
        </c:ser>
        <c:ser>
          <c:idx val="7"/>
          <c:order val="7"/>
          <c:tx>
            <c:strRef>
              <c:f>データシート!$A$34</c:f>
              <c:strCache>
                <c:ptCount val="1"/>
                <c:pt idx="0">
                  <c:v>仙北市水道事業会計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3.88</c:v>
                </c:pt>
                <c:pt idx="2">
                  <c:v>#N/A</c:v>
                </c:pt>
                <c:pt idx="3">
                  <c:v>4.24</c:v>
                </c:pt>
                <c:pt idx="4">
                  <c:v>#N/A</c:v>
                </c:pt>
                <c:pt idx="5">
                  <c:v>4.68</c:v>
                </c:pt>
                <c:pt idx="6">
                  <c:v>#N/A</c:v>
                </c:pt>
                <c:pt idx="7">
                  <c:v>4.95</c:v>
                </c:pt>
                <c:pt idx="8">
                  <c:v>#N/A</c:v>
                </c:pt>
                <c:pt idx="9">
                  <c:v>5.97</c:v>
                </c:pt>
              </c:numCache>
            </c:numRef>
          </c:val>
          <c:extLst>
            <c:ext xmlns:c16="http://schemas.microsoft.com/office/drawing/2014/chart" uri="{C3380CC4-5D6E-409C-BE32-E72D297353CC}">
              <c16:uniqueId val="{00000007-D003-4D44-81F8-8411F18D16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c:v>
                </c:pt>
                <c:pt idx="2">
                  <c:v>#N/A</c:v>
                </c:pt>
                <c:pt idx="3">
                  <c:v>2.96</c:v>
                </c:pt>
                <c:pt idx="4">
                  <c:v>#N/A</c:v>
                </c:pt>
                <c:pt idx="5">
                  <c:v>4.32</c:v>
                </c:pt>
                <c:pt idx="6">
                  <c:v>#N/A</c:v>
                </c:pt>
                <c:pt idx="7">
                  <c:v>2.1800000000000002</c:v>
                </c:pt>
                <c:pt idx="8">
                  <c:v>#N/A</c:v>
                </c:pt>
                <c:pt idx="9">
                  <c:v>6.49</c:v>
                </c:pt>
              </c:numCache>
            </c:numRef>
          </c:val>
          <c:extLst>
            <c:ext xmlns:c16="http://schemas.microsoft.com/office/drawing/2014/chart" uri="{C3380CC4-5D6E-409C-BE32-E72D297353CC}">
              <c16:uniqueId val="{00000008-D003-4D44-81F8-8411F18D1604}"/>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1.66</c:v>
                </c:pt>
                <c:pt idx="1">
                  <c:v>#N/A</c:v>
                </c:pt>
                <c:pt idx="2">
                  <c:v>2.52</c:v>
                </c:pt>
                <c:pt idx="3">
                  <c:v>#N/A</c:v>
                </c:pt>
                <c:pt idx="4">
                  <c:v>2.99</c:v>
                </c:pt>
                <c:pt idx="5">
                  <c:v>#N/A</c:v>
                </c:pt>
                <c:pt idx="6">
                  <c:v>4.67</c:v>
                </c:pt>
                <c:pt idx="7">
                  <c:v>#N/A</c:v>
                </c:pt>
                <c:pt idx="8">
                  <c:v>5.58</c:v>
                </c:pt>
                <c:pt idx="9">
                  <c:v>#N/A</c:v>
                </c:pt>
              </c:numCache>
            </c:numRef>
          </c:val>
          <c:extLst>
            <c:ext xmlns:c16="http://schemas.microsoft.com/office/drawing/2014/chart" uri="{C3380CC4-5D6E-409C-BE32-E72D297353CC}">
              <c16:uniqueId val="{00000009-D003-4D44-81F8-8411F18D16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2284</c:v>
                </c:pt>
                <c:pt idx="5">
                  <c:v>2416</c:v>
                </c:pt>
                <c:pt idx="8">
                  <c:v>2231</c:v>
                </c:pt>
                <c:pt idx="11">
                  <c:v>2210</c:v>
                </c:pt>
                <c:pt idx="14">
                  <c:v>2153</c:v>
                </c:pt>
              </c:numCache>
            </c:numRef>
          </c:val>
          <c:extLst>
            <c:ext xmlns:c16="http://schemas.microsoft.com/office/drawing/2014/chart" uri="{C3380CC4-5D6E-409C-BE32-E72D297353CC}">
              <c16:uniqueId val="{00000000-80A3-4BCE-A9AB-DFF9525F83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A3-4BCE-A9AB-DFF9525F83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23</c:v>
                </c:pt>
                <c:pt idx="6">
                  <c:v>23</c:v>
                </c:pt>
                <c:pt idx="9">
                  <c:v>22</c:v>
                </c:pt>
                <c:pt idx="12">
                  <c:v>19</c:v>
                </c:pt>
              </c:numCache>
            </c:numRef>
          </c:val>
          <c:extLst>
            <c:ext xmlns:c16="http://schemas.microsoft.com/office/drawing/2014/chart" uri="{C3380CC4-5D6E-409C-BE32-E72D297353CC}">
              <c16:uniqueId val="{00000002-80A3-4BCE-A9AB-DFF9525F83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19</c:v>
                </c:pt>
                <c:pt idx="6">
                  <c:v>18</c:v>
                </c:pt>
                <c:pt idx="9">
                  <c:v>16</c:v>
                </c:pt>
                <c:pt idx="12">
                  <c:v>10</c:v>
                </c:pt>
              </c:numCache>
            </c:numRef>
          </c:val>
          <c:extLst>
            <c:ext xmlns:c16="http://schemas.microsoft.com/office/drawing/2014/chart" uri="{C3380CC4-5D6E-409C-BE32-E72D297353CC}">
              <c16:uniqueId val="{00000003-80A3-4BCE-A9AB-DFF9525F83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794</c:v>
                </c:pt>
                <c:pt idx="3">
                  <c:v>784</c:v>
                </c:pt>
                <c:pt idx="6">
                  <c:v>785</c:v>
                </c:pt>
                <c:pt idx="9">
                  <c:v>793</c:v>
                </c:pt>
                <c:pt idx="12">
                  <c:v>863</c:v>
                </c:pt>
              </c:numCache>
            </c:numRef>
          </c:val>
          <c:extLst>
            <c:ext xmlns:c16="http://schemas.microsoft.com/office/drawing/2014/chart" uri="{C3380CC4-5D6E-409C-BE32-E72D297353CC}">
              <c16:uniqueId val="{00000004-80A3-4BCE-A9AB-DFF9525F83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A3-4BCE-A9AB-DFF9525F83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A3-4BCE-A9AB-DFF9525F83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2815</c:v>
                </c:pt>
                <c:pt idx="3">
                  <c:v>2779</c:v>
                </c:pt>
                <c:pt idx="6">
                  <c:v>2487</c:v>
                </c:pt>
                <c:pt idx="9">
                  <c:v>2291</c:v>
                </c:pt>
                <c:pt idx="12">
                  <c:v>2159</c:v>
                </c:pt>
              </c:numCache>
            </c:numRef>
          </c:val>
          <c:extLst>
            <c:ext xmlns:c16="http://schemas.microsoft.com/office/drawing/2014/chart" uri="{C3380CC4-5D6E-409C-BE32-E72D297353CC}">
              <c16:uniqueId val="{00000007-80A3-4BCE-A9AB-DFF9525F83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1370</c:v>
                </c:pt>
                <c:pt idx="2">
                  <c:v>#N/A</c:v>
                </c:pt>
                <c:pt idx="3">
                  <c:v>#N/A</c:v>
                </c:pt>
                <c:pt idx="4">
                  <c:v>1189</c:v>
                </c:pt>
                <c:pt idx="5">
                  <c:v>#N/A</c:v>
                </c:pt>
                <c:pt idx="6">
                  <c:v>#N/A</c:v>
                </c:pt>
                <c:pt idx="7">
                  <c:v>1082</c:v>
                </c:pt>
                <c:pt idx="8">
                  <c:v>#N/A</c:v>
                </c:pt>
                <c:pt idx="9">
                  <c:v>#N/A</c:v>
                </c:pt>
                <c:pt idx="10">
                  <c:v>912</c:v>
                </c:pt>
                <c:pt idx="11">
                  <c:v>#N/A</c:v>
                </c:pt>
                <c:pt idx="12">
                  <c:v>#N/A</c:v>
                </c:pt>
                <c:pt idx="13">
                  <c:v>898</c:v>
                </c:pt>
                <c:pt idx="14">
                  <c:v>#N/A</c:v>
                </c:pt>
              </c:numCache>
            </c:numRef>
          </c:val>
          <c:smooth val="0"/>
          <c:extLst>
            <c:ext xmlns:c16="http://schemas.microsoft.com/office/drawing/2014/chart" uri="{C3380CC4-5D6E-409C-BE32-E72D297353CC}">
              <c16:uniqueId val="{00000008-80A3-4BCE-A9AB-DFF9525F83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22086</c:v>
                </c:pt>
                <c:pt idx="5">
                  <c:v>22535</c:v>
                </c:pt>
                <c:pt idx="8">
                  <c:v>23275</c:v>
                </c:pt>
                <c:pt idx="11">
                  <c:v>24420</c:v>
                </c:pt>
                <c:pt idx="14">
                  <c:v>23996</c:v>
                </c:pt>
              </c:numCache>
            </c:numRef>
          </c:val>
          <c:extLst>
            <c:ext xmlns:c16="http://schemas.microsoft.com/office/drawing/2014/chart" uri="{C3380CC4-5D6E-409C-BE32-E72D297353CC}">
              <c16:uniqueId val="{00000000-4F5E-403C-8F94-08EBB78A56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432</c:v>
                </c:pt>
                <c:pt idx="5">
                  <c:v>329</c:v>
                </c:pt>
                <c:pt idx="8">
                  <c:v>566</c:v>
                </c:pt>
                <c:pt idx="11">
                  <c:v>669</c:v>
                </c:pt>
                <c:pt idx="14">
                  <c:v>606</c:v>
                </c:pt>
              </c:numCache>
            </c:numRef>
          </c:val>
          <c:extLst>
            <c:ext xmlns:c16="http://schemas.microsoft.com/office/drawing/2014/chart" uri="{C3380CC4-5D6E-409C-BE32-E72D297353CC}">
              <c16:uniqueId val="{00000001-4F5E-403C-8F94-08EBB78A56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3276</c:v>
                </c:pt>
                <c:pt idx="5">
                  <c:v>3142</c:v>
                </c:pt>
                <c:pt idx="8">
                  <c:v>3267</c:v>
                </c:pt>
                <c:pt idx="11">
                  <c:v>3232</c:v>
                </c:pt>
                <c:pt idx="14">
                  <c:v>2381</c:v>
                </c:pt>
              </c:numCache>
            </c:numRef>
          </c:val>
          <c:extLst>
            <c:ext xmlns:c16="http://schemas.microsoft.com/office/drawing/2014/chart" uri="{C3380CC4-5D6E-409C-BE32-E72D297353CC}">
              <c16:uniqueId val="{00000002-4F5E-403C-8F94-08EBB78A56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5E-403C-8F94-08EBB78A56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5E-403C-8F94-08EBB78A56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5E-403C-8F94-08EBB78A56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3685</c:v>
                </c:pt>
                <c:pt idx="3">
                  <c:v>3442</c:v>
                </c:pt>
                <c:pt idx="6">
                  <c:v>2660</c:v>
                </c:pt>
                <c:pt idx="9">
                  <c:v>2527</c:v>
                </c:pt>
                <c:pt idx="12">
                  <c:v>2563</c:v>
                </c:pt>
              </c:numCache>
            </c:numRef>
          </c:val>
          <c:extLst>
            <c:ext xmlns:c16="http://schemas.microsoft.com/office/drawing/2014/chart" uri="{C3380CC4-5D6E-409C-BE32-E72D297353CC}">
              <c16:uniqueId val="{00000006-4F5E-403C-8F94-08EBB78A56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c:v>
                </c:pt>
                <c:pt idx="3">
                  <c:v>62</c:v>
                </c:pt>
                <c:pt idx="6">
                  <c:v>44</c:v>
                </c:pt>
                <c:pt idx="9">
                  <c:v>29</c:v>
                </c:pt>
                <c:pt idx="12">
                  <c:v>20</c:v>
                </c:pt>
              </c:numCache>
            </c:numRef>
          </c:val>
          <c:extLst>
            <c:ext xmlns:c16="http://schemas.microsoft.com/office/drawing/2014/chart" uri="{C3380CC4-5D6E-409C-BE32-E72D297353CC}">
              <c16:uniqueId val="{00000007-4F5E-403C-8F94-08EBB78A56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10434</c:v>
                </c:pt>
                <c:pt idx="3">
                  <c:v>10606</c:v>
                </c:pt>
                <c:pt idx="6">
                  <c:v>12675</c:v>
                </c:pt>
                <c:pt idx="9">
                  <c:v>14797</c:v>
                </c:pt>
                <c:pt idx="12">
                  <c:v>14610</c:v>
                </c:pt>
              </c:numCache>
            </c:numRef>
          </c:val>
          <c:extLst>
            <c:ext xmlns:c16="http://schemas.microsoft.com/office/drawing/2014/chart" uri="{C3380CC4-5D6E-409C-BE32-E72D297353CC}">
              <c16:uniqueId val="{00000008-4F5E-403C-8F94-08EBB78A56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c:v>
                </c:pt>
                <c:pt idx="3">
                  <c:v>38</c:v>
                </c:pt>
                <c:pt idx="6">
                  <c:v>30</c:v>
                </c:pt>
                <c:pt idx="9">
                  <c:v>24</c:v>
                </c:pt>
                <c:pt idx="12">
                  <c:v>15</c:v>
                </c:pt>
              </c:numCache>
            </c:numRef>
          </c:val>
          <c:extLst>
            <c:ext xmlns:c16="http://schemas.microsoft.com/office/drawing/2014/chart" uri="{C3380CC4-5D6E-409C-BE32-E72D297353CC}">
              <c16:uniqueId val="{00000009-4F5E-403C-8F94-08EBB78A56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22325</c:v>
                </c:pt>
                <c:pt idx="3">
                  <c:v>20830</c:v>
                </c:pt>
                <c:pt idx="6">
                  <c:v>20377</c:v>
                </c:pt>
                <c:pt idx="9">
                  <c:v>19956</c:v>
                </c:pt>
                <c:pt idx="12">
                  <c:v>20327</c:v>
                </c:pt>
              </c:numCache>
            </c:numRef>
          </c:val>
          <c:extLst>
            <c:ext xmlns:c16="http://schemas.microsoft.com/office/drawing/2014/chart" uri="{C3380CC4-5D6E-409C-BE32-E72D297353CC}">
              <c16:uniqueId val="{0000000A-4F5E-403C-8F94-08EBB78A56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10782</c:v>
                </c:pt>
                <c:pt idx="2">
                  <c:v>#N/A</c:v>
                </c:pt>
                <c:pt idx="3">
                  <c:v>#N/A</c:v>
                </c:pt>
                <c:pt idx="4">
                  <c:v>8972</c:v>
                </c:pt>
                <c:pt idx="5">
                  <c:v>#N/A</c:v>
                </c:pt>
                <c:pt idx="6">
                  <c:v>#N/A</c:v>
                </c:pt>
                <c:pt idx="7">
                  <c:v>8678</c:v>
                </c:pt>
                <c:pt idx="8">
                  <c:v>#N/A</c:v>
                </c:pt>
                <c:pt idx="9">
                  <c:v>#N/A</c:v>
                </c:pt>
                <c:pt idx="10">
                  <c:v>9013</c:v>
                </c:pt>
                <c:pt idx="11">
                  <c:v>#N/A</c:v>
                </c:pt>
                <c:pt idx="12">
                  <c:v>#N/A</c:v>
                </c:pt>
                <c:pt idx="13">
                  <c:v>10553</c:v>
                </c:pt>
                <c:pt idx="14">
                  <c:v>#N/A</c:v>
                </c:pt>
              </c:numCache>
            </c:numRef>
          </c:val>
          <c:smooth val="0"/>
          <c:extLst>
            <c:ext xmlns:c16="http://schemas.microsoft.com/office/drawing/2014/chart" uri="{C3380CC4-5D6E-409C-BE32-E72D297353CC}">
              <c16:uniqueId val="{0000000B-4F5E-403C-8F94-08EBB78A56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2633</c:v>
                </c:pt>
                <c:pt idx="1">
                  <c:v>2709</c:v>
                </c:pt>
                <c:pt idx="2">
                  <c:v>1777</c:v>
                </c:pt>
              </c:numCache>
            </c:numRef>
          </c:val>
          <c:extLst>
            <c:ext xmlns:c16="http://schemas.microsoft.com/office/drawing/2014/chart" uri="{C3380CC4-5D6E-409C-BE32-E72D297353CC}">
              <c16:uniqueId val="{00000000-9318-47CF-8B11-E53EA64520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9318-47CF-8B11-E53EA64520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1669</c:v>
                </c:pt>
                <c:pt idx="1">
                  <c:v>1627</c:v>
                </c:pt>
                <c:pt idx="2">
                  <c:v>1767</c:v>
                </c:pt>
              </c:numCache>
            </c:numRef>
          </c:val>
          <c:extLst>
            <c:ext xmlns:c16="http://schemas.microsoft.com/office/drawing/2014/chart" uri="{C3380CC4-5D6E-409C-BE32-E72D297353CC}">
              <c16:uniqueId val="{00000002-9318-47CF-8B11-E53EA64520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{7FBB3256-16EE-477A-B796-5E7C9EFBB8CE}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CF2-435B-8AF8-D5CF9EBB77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{F8ADA888-4329-46E4-9979-71AB357CCEA6}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2-435B-8AF8-D5CF9EBB77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{D14DA107-FDB8-4705-B47D-4843BD5A4E57}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2-435B-8AF8-D5CF9EBB77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{204CD95F-9AF2-424D-AD6E-717607F60025}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2-435B-8AF8-D5CF9EBB77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{490A027D-3E71-460E-A9A8-DA464D2B50CF}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2-435B-8AF8-D5CF9EBB774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{22B869FE-521E-4099-9E66-34754C0902FA}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CF2-435B-8AF8-D5CF9EBB774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{0D67DDB6-BC8C-4B92-9E69-566AB83C9AA9}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CF2-435B-8AF8-D5CF9EBB774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{DA1F9012-0DD0-4336-B7D3-4C5CAD6581A2}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CF2-435B-8AF8-D5CF9EBB774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{3F3F69E1-F2AA-41F7-B9E9-4D837E11C40A}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CF2-435B-8AF8-D5CF9EBB77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81.2</c:v>
                </c:pt>
              </c:numCache>
            </c:numRef>
          </c:xVal>
          <c:yVal>
            <c:numRef>
              <c:f>公会計指標分析・財政指標組合せ分析表!$BP$51:$DC$51</c:f>
              <c:numCache>
                <c:formatCode>#,##0.0;"▲ "#,##0.0</c:formatCode>
                <c:ptCount val="40"/>
                <c:pt idx="24">
                  <c:v>89.4</c:v>
                </c:pt>
              </c:numCache>
            </c:numRef>
          </c:yVal>
          <c:smooth val="0"/>
          <c:extLst>
            <c:ext xmlns:c16="http://schemas.microsoft.com/office/drawing/2014/chart" uri="{C3380CC4-5D6E-409C-BE32-E72D297353CC}">
              <c16:uniqueId val="{00000009-0CF2-435B-8AF8-D5CF9EBB77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{12D1F3B4-38D2-4972-94EF-BA68DB1F3D53}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CF2-435B-8AF8-D5CF9EBB77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{8C134AE9-D4A6-4B00-8F74-D7CF74B8F862}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2-435B-8AF8-D5CF9EBB77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{4298DC69-BF58-425B-900D-D112D1A95B3E}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2-435B-8AF8-D5CF9EBB77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{A40B5D69-FD36-4216-BDEA-7CEF2B00C1C0}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2-435B-8AF8-D5CF9EBB77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{EC8CED19-A559-4C26-812D-CF3EC8FCABA5}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2-435B-8AF8-D5CF9EBB774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{B9882247-8896-4626-9D79-0462CE54F4E3}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CF2-435B-8AF8-D5CF9EBB774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{99C7E911-BBBD-4880-8BA5-8BE6B5E5A531}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CF2-435B-8AF8-D5CF9EBB774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{C14A97D3-C209-4604-A7CE-54BAD797C731}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CF2-435B-8AF8-D5CF9EBB774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{D3F6403C-9E7E-4D89-87BF-DFC03A218897}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CF2-435B-8AF8-D5CF9EBB77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0CF2-435B-8AF8-D5CF9EBB7743}"/>
            </c:ext>
          </c:extLst>
        </c:ser>
        <c:dLbls>
          <c:showLegendKey val="0"/>
          <c:showVal val="1"/>
          <c:showCatName val="0"/>
          <c:showSerName val="0"/>
          <c:showPercent val="0"/>
          <c:showBubbleSize val="0"/>
        </c:dLbls>
        <c:axId val="46179840"/>
        <c:axId val="46181760"/>
      </c:scatterChart>
      <c:valAx>
        <c:axId val="46179840"/>
        <c:scaling>
          <c:orientation val="minMax"/>
          <c:max val="8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{AE402185-0137-4765-8B5C-A34212933171}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B2A-4865-BC27-66407BDEB9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{9DEADAA9-634A-4B32-A28A-6CDA703E4AC1}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2A-4865-BC27-66407BDEB9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{159AEBAF-7A03-4913-9AF2-C6EB82D93882}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2A-4865-BC27-66407BDEB9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{722057D6-AE87-44FE-9E37-F63F8C114594}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2A-4865-BC27-66407BDEB9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{266670EA-2377-4CE1-B709-BD1F7938C1A1}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2A-4865-BC27-66407BDEB9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{0E22F5BF-3CBB-4C64-BEFC-BB5DB58D0FEB}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B2A-4865-BC27-66407BDEB9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{D506895D-C462-49DE-BE00-CDA27465FF30}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B2A-4865-BC27-66407BDEB9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{C2688CC7-EC26-40C4-BAF0-3264A56FF4AA}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B2A-4865-BC27-66407BDEB9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{BC69481C-BF31-4C32-9648-C6BC4A669A7A}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B2A-4865-BC27-66407BDEB9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13.1</c:v>
                </c:pt>
                <c:pt idx="16">
                  <c:v>11.5</c:v>
                </c:pt>
                <c:pt idx="24">
                  <c:v>10.3</c:v>
                </c:pt>
                <c:pt idx="32">
                  <c:v>9.5</c:v>
                </c:pt>
              </c:numCache>
            </c:numRef>
          </c:xVal>
          <c:yVal>
            <c:numRef>
              <c:f>公会計指標分析・財政指標組合せ分析表!$BP$73:$DC$73</c:f>
              <c:numCache>
                <c:formatCode>#,##0.0;"▲ "#,##0.0</c:formatCode>
                <c:ptCount val="40"/>
                <c:pt idx="0">
                  <c:v>101.4</c:v>
                </c:pt>
                <c:pt idx="8">
                  <c:v>86.5</c:v>
                </c:pt>
                <c:pt idx="16">
                  <c:v>83.1</c:v>
                </c:pt>
                <c:pt idx="24">
                  <c:v>89.4</c:v>
                </c:pt>
                <c:pt idx="32">
                  <c:v>106.5</c:v>
                </c:pt>
              </c:numCache>
            </c:numRef>
          </c:yVal>
          <c:smooth val="0"/>
          <c:extLst>
            <c:ext xmlns:c16="http://schemas.microsoft.com/office/drawing/2014/chart" uri="{C3380CC4-5D6E-409C-BE32-E72D297353CC}">
              <c16:uniqueId val="{00000009-EB2A-4865-BC27-66407BDEB9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{CD51C849-B911-41A5-9C55-9BE8B5CB2DF8}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B2A-4865-BC27-66407BDEB9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{4FD443E9-8F53-4EB5-B2C5-674C2EAC04C2}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2A-4865-BC27-66407BDEB9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{7B959F35-9D8D-4531-BDC9-5CE77BFA62F2}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2A-4865-BC27-66407BDEB9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{CBFAD79F-186F-46D7-B13D-6BF7346208BE}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2A-4865-BC27-66407BDEB9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{0D9F84A0-F41A-40F0-BE9D-F925A5D7AAAA}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2A-4865-BC27-66407BDEB9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{184F958D-0FD6-4433-8E34-8B6C075A9245}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B2A-4865-BC27-66407BDEB9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{99FC289E-B56A-40EC-A7F6-484FAA806CDB}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B2A-4865-BC27-66407BDEB9CD}"/>
                </c:ext>
              </c:extLst>
            </c:dLbl>
            <c:dLbl>
              <c:idx val="24"/>
              <c:layout>
                <c:manualLayout>
                  <c:x val="-3.147837521480623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{AC965FFB-81B0-4362-B350-925B9D7C0333}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B2A-4865-BC27-66407BDEB9CD}"/>
                </c:ext>
              </c:extLst>
            </c:dLbl>
            <c:dLbl>
              <c:idx val="32"/>
              <c:layout>
                <c:manualLayout>
                  <c:x val="-3.1917608023415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{37C80C6C-B019-4FC1-9269-1D1D7CB6B0D9}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B2A-4865-BC27-66407BDEB9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EB2A-4865-BC27-66407BDEB9CD}"/>
            </c:ext>
          </c:extLst>
        </c:ser>
        <c:dLbls>
          <c:showLegendKey val="0"/>
          <c:showVal val="1"/>
          <c:showCatName val="0"/>
          <c:showSerName val="0"/>
          <c:showPercent val="0"/>
          <c:showBubbleSize val="0"/>
        </c:dLbls>
        <c:axId val="84219776"/>
        <c:axId val="84234240"/>
      </c:scatterChart>
      <c:valAx>
        <c:axId val="84219776"/>
        <c:scaling>
          <c:orientation val="minMax"/>
          <c:max val="15.5"/>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6"/>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元利償還金については発行抑制等による地方債残高の減に伴い減少している。公営企業債に関しては、病院事業会計の新病院建設事業の終了に伴い平成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時点で企業債残高のピークを迎え、元金償還の開始により公債費も増加していく見込みである。今後は一般会計において庁舎整備等大規模建設事業に伴う発行額の増加が見込まれ、また病院事業会計の償還額のピークが平成</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年度となる見込みであることから大幅な比率の増加が懸念される。今後は、税収等の大幅な増加は見込めないため、事業計画の見直し等により新規発行額を抑制する。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地方債発行の抑制を継続してきたが普通交付税の合併算定替の縮減等に伴う一般財源の不足に対応するため一般会計における発行額は増加しており、これまで毎年度減少していた地方債残高が増加に転じている。</a:t>
          </a:r>
          <a:r>
            <a:rPr kumimoji="1" lang="ja-JP" altLang="en-US" sz="1400">
              <a:latin typeface="ＭＳ ゴシック" pitchFamily="49" charset="-128"/>
              <a:ea typeface="ＭＳ ゴシック" pitchFamily="49" charset="-128"/>
            </a:rPr>
            <a:t>公営企業債については病院事業会計における新病院建設事業の終了に伴い残高のピークを迎えたが、当該事業に係る地方債の定時償還に伴い、病院事業債残高が減少し、これに伴い繰入見込額としても減少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今後公営企業における大規模投資の計画はなく企業債残高の大幅な増加は見込んでいないが、一般会計において庁舎整備等大規模投資を予定しており平成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年度頃をピークに地方債現在高が増加する見込みである。交付税措置率の高い地方債の選択と事業精査による発行額抑制を一体的に行い、将来負担の増加を抑制する。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災害復旧に対する一般財源需要、普通交付税の減等から生じた一般財源不足に対応した特定財源としての基金の活用により基金全体の残高として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その他特定目的基金については地方債、ふるさと納税寄附金等を活用し毎年度一定の積立を行っており前年度を上回る積立額となったが財政調整基金については歳計剰余金処分による積立が前年度を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百万円下回り、歳計剰余金処分によるものを含む基金全体の積立額は前年度を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百万円となった。また取崩し額は基金繰入を特定財源として充当した大規模投資の終了に伴いその他特定目的基金については前年度比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百万円となったものの、一般財源不足に対応するための財源補填所要額が大幅に増加し前年度比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残高としてはその他特定目的基金は前年度比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百万円となったが財政調整基金は取崩しが大幅に増加した影響が大きく前年度比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百万円となった。基金全体の残高としても前年度比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百万円となり前年度末残高に対し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ける一般財源の確保も非常に厳しいものとなる見込みのため、一般財源ベースでの予算規模の縮小を図り財政調整基金の財源補填的繰入を減少し不測の財源需要に備えた一定水準の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また地方債を財源とした積立は平成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が見込まれておりその後は残高は減少していく。これらに代わりふるさと納税寄附金を財源としたふるさと仙北応援基金への積立により基金全体の残高の維持に図る。しかしふるさと納税寄附金は収入規模が安定しているとは言えないため、これらについても事業精査や事業量の調整により一定水準の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・仙北市ふるさと振興基金：地域住民の連帯強化及び地域振興のための事業に充てる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・公共施設等総合管理基金：公共施設等の更新、統廃合及び長寿命化等に要する経費に充てる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・基金繰入を活用した大規模投資が平成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年度で終了したため取崩額としては前年度比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百万円となった一方で、ふるさと納税寄附金の収入額増に伴うふるさと仙北応援基金の積立額の増、過疎対策事業債を財源とし積み立てる公共施設等総合管理基金の新設等により積立額は前年度比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百万円となり、その他特定目的基金全体の残高としては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公共施設等総合管理基金については引き続き同程度の規模で積立を行っていく。またふるさと仙北応援基金については積立の原資となるふるさと納税寄附金の収入額の伸びが期待されるためこれに伴い積立額の増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一般会計における一般財源の不足が見込まれており、これに伴い基金繰入金を活用した事業の増加が見込まれるためその他特定目的金全体に係る残高は減少する見込み。事業計画、充当対象事業の精査により計画的な取崩し、一定水準の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普通交付税の合併算定替の縮減や繰越金の減に伴う一般財源の不足や平成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月にかけて発生した豪雨災害の復旧に係る一般財源需要の増等により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百万円を取り崩した。積立額については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百万円となっており、残高は前年度末比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億円の取崩を予定しており平成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億円を下回る見込みであり、経常経費の規模の見直しや政策予算の精査等により一般財源需要を削減し標準財政規模の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積立、取崩しともに行っておらず、利息分の積立のみのため残高としては例年横ばいで推移している。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積立、取崩しともに今後も予定しておらず、引き続き一定規模を確保していく。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26,991
26,901
1,093.56
20,630,647
19,745,284
778,308
11,988,906
20,327,178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類似団体平均を大きく上回っており、要因としては旧町村ごとに整備した施設の集約、統廃合等老朽化対策を十分に行えていないこと、一般財源不足により十分な財源が確保できていないことが挙げられる。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安全性・機能水準の確保のためにも一定の改修は必要であるため、公共施設等総合管理計画等に沿った施設の集約、統廃合と予算見直しを一体として行うことで、財政状況、自治体規模に見合った効率的かつ安定的な公共施設管理の実現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8890</xdr:rowOff>
    </xdr:from>
    <xdr:to>
      <xdr:col>19</xdr:col>
      <xdr:colOff>187325</xdr:colOff>
      <xdr:row>27</xdr:row>
      <xdr:rowOff>110490</xdr:rowOff>
    </xdr:to>
    <xdr:sp macro="" textlink="">
      <xdr:nvSpPr>
        <xdr:cNvPr id="82" name="楕円 81"/>
        <xdr:cNvSpPr/>
      </xdr:nvSpPr>
      <xdr:spPr>
        <a:xfrm>
          <a:off x="4000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127017</xdr:rowOff>
    </xdr:from>
    <xdr:ext cx="405111" cy="259045"/>
    <xdr:sp macro="" textlink="">
      <xdr:nvSpPr>
        <xdr:cNvPr id="85" name="n_1mainValue有形固定資産減価償却率"/>
        <xdr:cNvSpPr txBox="1"/>
      </xdr:nvSpPr>
      <xdr:spPr>
        <a:xfrm>
          <a:off x="3836044"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道岩瀬北野線整備事業、クニマス未来館建設事業等地方債を活用した大規模投資の増加により前年度末比で地方債残高が増加している一方で充当可能基金残高が減少しているため、類似団体平均を上回った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庁舎整備事業や総合給食センター建設事業等の実施に伴い地方債残高は令和２年度までは増加していく見込みであり、将来負担額の増加が見込まれるが、予算見直しによる償還財源の確保及び充当可能基金残高の確保を図り、数値の増加を抑制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142270</xdr:rowOff>
    </xdr:from>
    <xdr:to>
      <xdr:col>76</xdr:col>
      <xdr:colOff>73025</xdr:colOff>
      <xdr:row>29</xdr:row>
      <xdr:rowOff>72420</xdr:rowOff>
    </xdr:to>
    <xdr:sp macro="" textlink="">
      <xdr:nvSpPr>
        <xdr:cNvPr id="128" name="楕円 127"/>
        <xdr:cNvSpPr/>
      </xdr:nvSpPr>
      <xdr:spPr>
        <a:xfrm>
          <a:off x="14744700" y="57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165147</xdr:rowOff>
    </xdr:from>
    <xdr:ext cx="405111" cy="259045"/>
    <xdr:sp macro="" textlink="">
      <xdr:nvSpPr>
        <xdr:cNvPr id="129" name="債務償還可能年数該当値テキスト"/>
        <xdr:cNvSpPr txBox="1"/>
      </xdr:nvSpPr>
      <xdr:spPr>
        <a:xfrm>
          <a:off x="14846300" y="556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26,991
26,901
1,093.56
20,630,647
19,745,284
778,308
11,988,906
20,327,178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101600</xdr:rowOff>
    </xdr:from>
    <xdr:to>
      <xdr:col>20</xdr:col>
      <xdr:colOff>38100</xdr:colOff>
      <xdr:row>34</xdr:row>
      <xdr:rowOff>31750</xdr:rowOff>
    </xdr:to>
    <xdr:sp macro="" textlink="">
      <xdr:nvSpPr>
        <xdr:cNvPr id="70" name="楕円 69"/>
        <xdr:cNvSpPr/>
      </xdr:nvSpPr>
      <xdr:spPr>
        <a:xfrm>
          <a:off x="3746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48277</xdr:rowOff>
    </xdr:from>
    <xdr:ext cx="405111" cy="259045"/>
    <xdr:sp macro="" textlink="">
      <xdr:nvSpPr>
        <xdr:cNvPr id="73" name="n_1mainValue【道路】&#10;有形固定資産減価償却率"/>
        <xdr:cNvSpPr txBox="1"/>
      </xdr:nvSpPr>
      <xdr:spPr>
        <a:xfrm>
          <a:off x="35820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4173</xdr:rowOff>
    </xdr:from>
    <xdr:to>
      <xdr:col>50</xdr:col>
      <xdr:colOff>165100</xdr:colOff>
      <xdr:row>38</xdr:row>
      <xdr:rowOff>105773</xdr:rowOff>
    </xdr:to>
    <xdr:sp macro="" textlink="">
      <xdr:nvSpPr>
        <xdr:cNvPr id="114" name="楕円 113"/>
        <xdr:cNvSpPr/>
      </xdr:nvSpPr>
      <xdr:spPr>
        <a:xfrm>
          <a:off x="9588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122300</xdr:rowOff>
    </xdr:from>
    <xdr:ext cx="534377" cy="259045"/>
    <xdr:sp macro="" textlink="">
      <xdr:nvSpPr>
        <xdr:cNvPr id="117" name="n_1mainValue【道路】&#10;一人当たり延長"/>
        <xdr:cNvSpPr txBox="1"/>
      </xdr:nvSpPr>
      <xdr:spPr>
        <a:xfrm>
          <a:off x="9359411" y="62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55" name="楕円 154"/>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78122</xdr:rowOff>
    </xdr:from>
    <xdr:ext cx="405111" cy="259045"/>
    <xdr:sp macro="" textlink="">
      <xdr:nvSpPr>
        <xdr:cNvPr id="156"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116857</xdr:rowOff>
    </xdr:from>
    <xdr:ext cx="405111" cy="259045"/>
    <xdr:sp macro="" textlink="">
      <xdr:nvSpPr>
        <xdr:cNvPr id="158" name="n_1mainValue【橋りょう・トンネル】&#10;有形固定資産減価償却率"/>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100839</xdr:rowOff>
    </xdr:from>
    <xdr:to>
      <xdr:col>50</xdr:col>
      <xdr:colOff>165100</xdr:colOff>
      <xdr:row>60</xdr:row>
      <xdr:rowOff>30989</xdr:rowOff>
    </xdr:to>
    <xdr:sp macro="" textlink="">
      <xdr:nvSpPr>
        <xdr:cNvPr id="194" name="楕円 193"/>
        <xdr:cNvSpPr/>
      </xdr:nvSpPr>
      <xdr:spPr>
        <a:xfrm>
          <a:off x="9588500" y="102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47516</xdr:rowOff>
    </xdr:from>
    <xdr:ext cx="599010" cy="259045"/>
    <xdr:sp macro="" textlink="">
      <xdr:nvSpPr>
        <xdr:cNvPr id="197" name="n_1mainValue【橋りょう・トンネル】&#10;一人当たり有形固定資産（償却資産）額"/>
        <xdr:cNvSpPr txBox="1"/>
      </xdr:nvSpPr>
      <xdr:spPr>
        <a:xfrm>
          <a:off x="9327095" y="99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36" name="楕円 235"/>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239" name="n_1mainValue【公営住宅】&#10;有形固定資産減価償却率"/>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139319</xdr:rowOff>
    </xdr:from>
    <xdr:to>
      <xdr:col>50</xdr:col>
      <xdr:colOff>165100</xdr:colOff>
      <xdr:row>85</xdr:row>
      <xdr:rowOff>69469</xdr:rowOff>
    </xdr:to>
    <xdr:sp macro="" textlink="">
      <xdr:nvSpPr>
        <xdr:cNvPr id="277" name="楕円 276"/>
        <xdr:cNvSpPr/>
      </xdr:nvSpPr>
      <xdr:spPr>
        <a:xfrm>
          <a:off x="9588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60596</xdr:rowOff>
    </xdr:from>
    <xdr:ext cx="469744" cy="259045"/>
    <xdr:sp macro="" textlink="">
      <xdr:nvSpPr>
        <xdr:cNvPr id="280" name="n_1mainValue【公営住宅】&#10;一人当たり面積"/>
        <xdr:cNvSpPr txBox="1"/>
      </xdr:nvSpPr>
      <xdr:spPr>
        <a:xfrm>
          <a:off x="9391727" y="1463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335" name="楕円 334"/>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124477</xdr:rowOff>
    </xdr:from>
    <xdr:ext cx="405111" cy="259045"/>
    <xdr:sp macro="" textlink="">
      <xdr:nvSpPr>
        <xdr:cNvPr id="338" name="n_1mainValue【認定こども園・幼稚園・保育所】&#10;有形固定資産減価償却率"/>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xdr:rowOff>
    </xdr:from>
    <xdr:to>
      <xdr:col>112</xdr:col>
      <xdr:colOff>38100</xdr:colOff>
      <xdr:row>39</xdr:row>
      <xdr:rowOff>110998</xdr:rowOff>
    </xdr:to>
    <xdr:sp macro="" textlink="">
      <xdr:nvSpPr>
        <xdr:cNvPr id="374" name="楕円 373"/>
        <xdr:cNvSpPr/>
      </xdr:nvSpPr>
      <xdr:spPr>
        <a:xfrm>
          <a:off x="2127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127525</xdr:rowOff>
    </xdr:from>
    <xdr:ext cx="469744" cy="259045"/>
    <xdr:sp macro="" textlink="">
      <xdr:nvSpPr>
        <xdr:cNvPr id="377" name="n_1main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16" name="楕円 415"/>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1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419"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25836</xdr:rowOff>
    </xdr:from>
    <xdr:to>
      <xdr:col>112</xdr:col>
      <xdr:colOff>38100</xdr:colOff>
      <xdr:row>63</xdr:row>
      <xdr:rowOff>127436</xdr:rowOff>
    </xdr:to>
    <xdr:sp macro="" textlink="">
      <xdr:nvSpPr>
        <xdr:cNvPr id="459" name="楕円 458"/>
        <xdr:cNvSpPr/>
      </xdr:nvSpPr>
      <xdr:spPr>
        <a:xfrm>
          <a:off x="21272500" y="108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118563</xdr:rowOff>
    </xdr:from>
    <xdr:ext cx="469744" cy="259045"/>
    <xdr:sp macro="" textlink="">
      <xdr:nvSpPr>
        <xdr:cNvPr id="462" name="n_1mainValue【学校施設】&#10;一人当たり面積"/>
        <xdr:cNvSpPr txBox="1"/>
      </xdr:nvSpPr>
      <xdr:spPr>
        <a:xfrm>
          <a:off x="21075727" y="1091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96" name="フローチャート: 判断 4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91802</xdr:rowOff>
    </xdr:from>
    <xdr:to>
      <xdr:col>81</xdr:col>
      <xdr:colOff>101600</xdr:colOff>
      <xdr:row>79</xdr:row>
      <xdr:rowOff>21952</xdr:rowOff>
    </xdr:to>
    <xdr:sp macro="" textlink="">
      <xdr:nvSpPr>
        <xdr:cNvPr id="502" name="楕円 501"/>
        <xdr:cNvSpPr/>
      </xdr:nvSpPr>
      <xdr:spPr>
        <a:xfrm>
          <a:off x="15430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0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38479</xdr:rowOff>
    </xdr:from>
    <xdr:ext cx="405111" cy="259045"/>
    <xdr:sp macro="" textlink="">
      <xdr:nvSpPr>
        <xdr:cNvPr id="505" name="n_1mainValue【児童館】&#10;有形固定資産減価償却率"/>
        <xdr:cNvSpPr txBox="1"/>
      </xdr:nvSpPr>
      <xdr:spPr>
        <a:xfrm>
          <a:off x="152660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29" name="直線コネクタ 52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1" name="直線コネクタ 53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3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33" name="直線コネクタ 53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3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37" name="フローチャート: 判断 53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543" name="楕円 542"/>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54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4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546"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2" name="直線コネクタ 57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8" name="フローチャート: 判断 57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9" name="フローチャート: 判断 57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80" name="フローチャート: 判断 579"/>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4173</xdr:rowOff>
    </xdr:from>
    <xdr:to>
      <xdr:col>81</xdr:col>
      <xdr:colOff>101600</xdr:colOff>
      <xdr:row>101</xdr:row>
      <xdr:rowOff>105773</xdr:rowOff>
    </xdr:to>
    <xdr:sp macro="" textlink="">
      <xdr:nvSpPr>
        <xdr:cNvPr id="586" name="楕円 585"/>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7"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8"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122300</xdr:rowOff>
    </xdr:from>
    <xdr:ext cx="405111" cy="259045"/>
    <xdr:sp macro="" textlink="">
      <xdr:nvSpPr>
        <xdr:cNvPr id="589" name="n_1mainValue【公民館】&#10;有形固定資産減価償却率"/>
        <xdr:cNvSpPr txBox="1"/>
      </xdr:nvSpPr>
      <xdr:spPr>
        <a:xfrm>
          <a:off x="152660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3" name="直線コネクタ 612"/>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5" name="直線コネクタ 61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6"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7" name="直線コネクタ 616"/>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8"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9" name="フローチャート: 判断 61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1" name="フローチャート: 判断 620"/>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627" name="楕円 626"/>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28"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9"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630" name="n_1main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トンネルについては、財源不足等により資産価値の増加を伴う改修を十分に行えていないことから、有形固定資産減価償却率は類似団体平均を上回っている。今後は長寿命化等の必要な路線を一層精査し地方債を有効に活用し償却率の低下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児童館、公民館は合併前旧町村単位で整備した施設について統廃合等の整理をし切れていないこと、長寿命化に資する改修が行えておらず小規模修繕にとどまっていることから有形固定資産減価償却率は類似団体平均を上回っている。こちらも今後は個別施設計画に基づき転用、統廃合を踏まえた改修を行っていく。公営住宅については老朽化の著しい建物について解体を進めているが、計画的な長寿命化や住宅の新築を行えていないことから償却率は上昇している。今後はサービス需要、地域ごとの必要性に配慮した新築整備も踏まえ地域ごとの方針を検討する必要がある。学校施設については合併後に統合、改修等大規模投資を行ったことから有形固定資産減価償却率は類似団体平均をやや下回っており、一人当たり面積についても類似団体平均に近い数値となっている。今後は児童数の減少を見据え再度統廃合等を踏まえた適正配置も勘案しながら長寿命化、機能向上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26,991
26,901
1,093.56
20,630,647
19,745,284
778,308
11,988,906
20,327,178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1" name="楕円 70"/>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128287</xdr:rowOff>
    </xdr:from>
    <xdr:ext cx="405111" cy="259045"/>
    <xdr:sp macro="" textlink="">
      <xdr:nvSpPr>
        <xdr:cNvPr id="72" name="n_1mainValue【図書館】&#10;有形固定資産減価償却率"/>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4"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166370</xdr:rowOff>
    </xdr:from>
    <xdr:to>
      <xdr:col>50</xdr:col>
      <xdr:colOff>165100</xdr:colOff>
      <xdr:row>38</xdr:row>
      <xdr:rowOff>96520</xdr:rowOff>
    </xdr:to>
    <xdr:sp macro="" textlink="">
      <xdr:nvSpPr>
        <xdr:cNvPr id="112" name="楕円 111"/>
        <xdr:cNvSpPr/>
      </xdr:nvSpPr>
      <xdr:spPr>
        <a:xfrm>
          <a:off x="958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113047</xdr:rowOff>
    </xdr:from>
    <xdr:ext cx="469744" cy="259045"/>
    <xdr:sp macro="" textlink="">
      <xdr:nvSpPr>
        <xdr:cNvPr id="113" name="n_1mainValue【図書館】&#10;一人当たり面積"/>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99695</xdr:rowOff>
    </xdr:from>
    <xdr:to>
      <xdr:col>20</xdr:col>
      <xdr:colOff>38100</xdr:colOff>
      <xdr:row>57</xdr:row>
      <xdr:rowOff>29845</xdr:rowOff>
    </xdr:to>
    <xdr:sp macro="" textlink="">
      <xdr:nvSpPr>
        <xdr:cNvPr id="154" name="楕円 153"/>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46372</xdr:rowOff>
    </xdr:from>
    <xdr:ext cx="405111" cy="259045"/>
    <xdr:sp macro="" textlink="">
      <xdr:nvSpPr>
        <xdr:cNvPr id="155" name="n_1mainValue【体育館・プール】&#10;有形固定資産減価償却率"/>
        <xdr:cNvSpPr txBox="1"/>
      </xdr:nvSpPr>
      <xdr:spPr>
        <a:xfrm>
          <a:off x="3582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111125</xdr:rowOff>
    </xdr:from>
    <xdr:to>
      <xdr:col>50</xdr:col>
      <xdr:colOff>165100</xdr:colOff>
      <xdr:row>64</xdr:row>
      <xdr:rowOff>41275</xdr:rowOff>
    </xdr:to>
    <xdr:sp macro="" textlink="">
      <xdr:nvSpPr>
        <xdr:cNvPr id="195" name="楕円 194"/>
        <xdr:cNvSpPr/>
      </xdr:nvSpPr>
      <xdr:spPr>
        <a:xfrm>
          <a:off x="9588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57802</xdr:rowOff>
    </xdr:from>
    <xdr:ext cx="469744" cy="259045"/>
    <xdr:sp macro="" textlink="">
      <xdr:nvSpPr>
        <xdr:cNvPr id="196" name="n_1mainValue【体育館・プール】&#10;一人当たり面積"/>
        <xdr:cNvSpPr txBox="1"/>
      </xdr:nvSpPr>
      <xdr:spPr>
        <a:xfrm>
          <a:off x="9391727" y="106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23" name="直線コネクタ 2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24" name="テキスト ボックス 22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5" name="直線コネクタ 2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6" name="テキスト ボックス 2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7" name="直線コネクタ 2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8" name="テキスト ボックス 2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29" name="直線コネクタ 2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0" name="テキスト ボックス 2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1" name="直線コネクタ 2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2" name="テキスト ボックス 2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36" name="直線コネクタ 235"/>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37"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38" name="直線コネクタ 23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39"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40" name="直線コネクタ 239"/>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41"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42" name="フローチャート: 判断 241"/>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43" name="フローチャート: 判断 242"/>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44"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45" name="フローチャート: 判断 2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246"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252" name="楕円 251"/>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71138</xdr:rowOff>
    </xdr:from>
    <xdr:ext cx="405111" cy="259045"/>
    <xdr:sp macro="" textlink="">
      <xdr:nvSpPr>
        <xdr:cNvPr id="253" name="n_1mainValue【市民会館】&#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4" name="直線コネクタ 26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5" name="テキスト ボックス 26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6" name="直線コネクタ 26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7" name="テキスト ボックス 26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8" name="直線コネクタ 26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9" name="テキスト ボックス 26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0" name="直線コネクタ 26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1" name="テキスト ボックス 27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2" name="直線コネクタ 27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3" name="テキスト ボックス 27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4" name="直線コネクタ 27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5" name="テキスト ボックス 27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6" name="直線コネクタ 2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7" name="テキスト ボックス 2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79" name="直線コネクタ 278"/>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80"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81" name="直線コネクタ 280"/>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82"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83" name="直線コネクタ 282"/>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284"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285" name="フローチャート: 判断 284"/>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286" name="フローチャート: 判断 285"/>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287"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288" name="フローチャート: 判断 287"/>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289"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160927</xdr:rowOff>
    </xdr:from>
    <xdr:to>
      <xdr:col>50</xdr:col>
      <xdr:colOff>165100</xdr:colOff>
      <xdr:row>108</xdr:row>
      <xdr:rowOff>91077</xdr:rowOff>
    </xdr:to>
    <xdr:sp macro="" textlink="">
      <xdr:nvSpPr>
        <xdr:cNvPr id="295" name="楕円 294"/>
        <xdr:cNvSpPr/>
      </xdr:nvSpPr>
      <xdr:spPr>
        <a:xfrm>
          <a:off x="9588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82204</xdr:rowOff>
    </xdr:from>
    <xdr:ext cx="469744" cy="259045"/>
    <xdr:sp macro="" textlink="">
      <xdr:nvSpPr>
        <xdr:cNvPr id="296" name="n_1mainValue【市民会館】&#10;一人当たり面積"/>
        <xdr:cNvSpPr txBox="1"/>
      </xdr:nvSpPr>
      <xdr:spPr>
        <a:xfrm>
          <a:off x="9391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22" name="直線コネクタ 321"/>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23"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24" name="直線コネクタ 323"/>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25"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26" name="直線コネクタ 325"/>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27"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28" name="フローチャート: 判断 327"/>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29" name="フローチャート: 判断 328"/>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30"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31" name="フローチャート: 判断 330"/>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32"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338" name="楕円 337"/>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131190</xdr:rowOff>
    </xdr:from>
    <xdr:ext cx="405111" cy="259045"/>
    <xdr:sp macro="" textlink="">
      <xdr:nvSpPr>
        <xdr:cNvPr id="339" name="n_1main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1" name="テキスト ボックス 3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3" name="テキスト ボックス 3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5" name="テキスト ボックス 3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7" name="テキスト ボックス 3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61" name="直線コネクタ 360"/>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62"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63" name="直線コネクタ 362"/>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64"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65" name="直線コネクタ 364"/>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66"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67" name="フローチャート: 判断 366"/>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68" name="フローチャート: 判断 367"/>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69"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70" name="フローチャート: 判断 369"/>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7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133112</xdr:rowOff>
    </xdr:from>
    <xdr:to>
      <xdr:col>112</xdr:col>
      <xdr:colOff>38100</xdr:colOff>
      <xdr:row>40</xdr:row>
      <xdr:rowOff>63262</xdr:rowOff>
    </xdr:to>
    <xdr:sp macro="" textlink="">
      <xdr:nvSpPr>
        <xdr:cNvPr id="377" name="楕円 376"/>
        <xdr:cNvSpPr/>
      </xdr:nvSpPr>
      <xdr:spPr>
        <a:xfrm>
          <a:off x="21272500" y="68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54389</xdr:rowOff>
    </xdr:from>
    <xdr:ext cx="534377" cy="259045"/>
    <xdr:sp macro="" textlink="">
      <xdr:nvSpPr>
        <xdr:cNvPr id="378" name="n_1mainValue【一般廃棄物処理施設】&#10;一人当たり有形固定資産（償却資産）額"/>
        <xdr:cNvSpPr txBox="1"/>
      </xdr:nvSpPr>
      <xdr:spPr>
        <a:xfrm>
          <a:off x="21043411" y="6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04" name="直線コネクタ 403"/>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05"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06" name="直線コネクタ 405"/>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8" name="直線コネクタ 4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09"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10" name="フローチャート: 判断 409"/>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11" name="フローチャート: 判断 410"/>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12"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13" name="フローチャート: 判断 412"/>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14"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420" name="楕円 419"/>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139173</xdr:rowOff>
    </xdr:from>
    <xdr:ext cx="405111" cy="259045"/>
    <xdr:sp macro="" textlink="">
      <xdr:nvSpPr>
        <xdr:cNvPr id="421" name="n_1mainValue【保健センター・保健所】&#10;有形固定資産減価償却率"/>
        <xdr:cNvSpPr txBox="1"/>
      </xdr:nvSpPr>
      <xdr:spPr>
        <a:xfrm>
          <a:off x="15266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43" name="直線コネクタ 442"/>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44"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45" name="直線コネクタ 444"/>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4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47" name="直線コネクタ 44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48"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49" name="フローチャート: 判断 448"/>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50" name="フローチャート: 判断 449"/>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51"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52" name="フローチャート: 判断 45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53"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459" name="楕円 458"/>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71645</xdr:rowOff>
    </xdr:from>
    <xdr:ext cx="469744" cy="259045"/>
    <xdr:sp macro="" textlink="">
      <xdr:nvSpPr>
        <xdr:cNvPr id="460" name="n_1mainValue【保健センター・保健所】&#10;一人当たり面積"/>
        <xdr:cNvSpPr txBox="1"/>
      </xdr:nvSpPr>
      <xdr:spPr>
        <a:xfrm>
          <a:off x="21075727"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1" name="直線コネクタ 4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2" name="テキスト ボックス 4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3" name="直線コネクタ 4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4" name="テキスト ボックス 4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5" name="直線コネクタ 4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6" name="テキスト ボックス 4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7" name="直線コネクタ 4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8" name="テキスト ボックス 4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9" name="直線コネクタ 4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0" name="テキスト ボックス 4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1" name="直線コネクタ 4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2" name="テキスト ボックス 4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86" name="直線コネクタ 48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8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88" name="直線コネクタ 48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8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90" name="直線コネクタ 48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91"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92" name="フローチャート: 判断 49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93" name="フローチャート: 判断 49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494"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95" name="フローチャート: 判断 49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49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77107</xdr:rowOff>
    </xdr:from>
    <xdr:to>
      <xdr:col>81</xdr:col>
      <xdr:colOff>101600</xdr:colOff>
      <xdr:row>78</xdr:row>
      <xdr:rowOff>7257</xdr:rowOff>
    </xdr:to>
    <xdr:sp macro="" textlink="">
      <xdr:nvSpPr>
        <xdr:cNvPr id="502" name="楕円 501"/>
        <xdr:cNvSpPr/>
      </xdr:nvSpPr>
      <xdr:spPr>
        <a:xfrm>
          <a:off x="15430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23784</xdr:rowOff>
    </xdr:from>
    <xdr:ext cx="405111" cy="259045"/>
    <xdr:sp macro="" textlink="">
      <xdr:nvSpPr>
        <xdr:cNvPr id="503" name="n_1mainValue【消防施設】&#10;有形固定資産減価償却率"/>
        <xdr:cNvSpPr txBox="1"/>
      </xdr:nvSpPr>
      <xdr:spPr>
        <a:xfrm>
          <a:off x="1526604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27" name="直線コネクタ 526"/>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28"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29" name="直線コネクタ 528"/>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30"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31" name="直線コネクタ 530"/>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32"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33" name="フローチャート: 判断 532"/>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34" name="フローチャート: 判断 53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3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36" name="フローチャート: 判断 535"/>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3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543" name="楕円 542"/>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60977</xdr:rowOff>
    </xdr:from>
    <xdr:ext cx="469744" cy="259045"/>
    <xdr:sp macro="" textlink="">
      <xdr:nvSpPr>
        <xdr:cNvPr id="544"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70" name="直線コネクタ 569"/>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71"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72" name="直線コネクタ 57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4" name="直線コネクタ 5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75"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76" name="フローチャート: 判断 57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77" name="フローチャート: 判断 576"/>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578"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79" name="フローチャート: 判断 57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8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80918</xdr:rowOff>
    </xdr:from>
    <xdr:to>
      <xdr:col>81</xdr:col>
      <xdr:colOff>101600</xdr:colOff>
      <xdr:row>101</xdr:row>
      <xdr:rowOff>11068</xdr:rowOff>
    </xdr:to>
    <xdr:sp macro="" textlink="">
      <xdr:nvSpPr>
        <xdr:cNvPr id="586" name="楕円 585"/>
        <xdr:cNvSpPr/>
      </xdr:nvSpPr>
      <xdr:spPr>
        <a:xfrm>
          <a:off x="15430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27595</xdr:rowOff>
    </xdr:from>
    <xdr:ext cx="405111" cy="259045"/>
    <xdr:sp macro="" textlink="">
      <xdr:nvSpPr>
        <xdr:cNvPr id="587" name="n_1mainValue【庁舎】&#10;有形固定資産減価償却率"/>
        <xdr:cNvSpPr txBox="1"/>
      </xdr:nvSpPr>
      <xdr:spPr>
        <a:xfrm>
          <a:off x="152660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11" name="直線コネクタ 61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1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13" name="直線コネクタ 61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1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15" name="直線コネクタ 61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1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17" name="フローチャート: 判断 61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18" name="フローチャート: 判断 61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1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20" name="フローチャート: 判断 61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21"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23495</xdr:rowOff>
    </xdr:from>
    <xdr:to>
      <xdr:col>112</xdr:col>
      <xdr:colOff>38100</xdr:colOff>
      <xdr:row>103</xdr:row>
      <xdr:rowOff>125095</xdr:rowOff>
    </xdr:to>
    <xdr:sp macro="" textlink="">
      <xdr:nvSpPr>
        <xdr:cNvPr id="627" name="楕円 626"/>
        <xdr:cNvSpPr/>
      </xdr:nvSpPr>
      <xdr:spPr>
        <a:xfrm>
          <a:off x="21272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141622</xdr:rowOff>
    </xdr:from>
    <xdr:ext cx="469744" cy="259045"/>
    <xdr:sp macro="" textlink="">
      <xdr:nvSpPr>
        <xdr:cNvPr id="628" name="n_1mainValue【庁舎】&#10;一人当たり面積"/>
        <xdr:cNvSpPr txBox="1"/>
      </xdr:nvSpPr>
      <xdr:spPr>
        <a:xfrm>
          <a:off x="210757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panose="020B0600070205080204" pitchFamily="50" charset="-128"/>
              <a:ea typeface="ＭＳ Ｐゴシック" panose="020B0600070205080204" pitchFamily="50" charset="-128"/>
            </a:rPr>
            <a:t>　面積については、合併前旧町村ごとに整備した建物を活かした分庁舎方式により運用している庁舎、市内２館を運用している図書館を除きおおむね類似団体平均以下となっている。これに対し、有形固定資産減価償却率については施設類型にかかわらず全体的に公共施設の新築・建替・改修等が十分に行えていないため、一般廃棄物処理施設を除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300"/>
            </a:lnSpc>
          </a:pPr>
          <a:r>
            <a:rPr kumimoji="1" lang="ja-JP" altLang="en-US" sz="1300">
              <a:latin typeface="ＭＳ Ｐゴシック" panose="020B0600070205080204" pitchFamily="50" charset="-128"/>
              <a:ea typeface="ＭＳ Ｐゴシック" panose="020B0600070205080204" pitchFamily="50" charset="-128"/>
            </a:rPr>
            <a:t>　庁舎については、最も古い角館庁舎が昭和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年度の建築であり老朽化が著しく進行しているが、平成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２年度にかけて組織再編を伴う集約化を踏まえた新築整備を予定しており、有形固定資産減価償却率の減少が見込まれる。また一般廃棄物処理施設については令和元年度より廃棄物処理業務と合わせて一部事務組合への移管を予定しており、有形固定資産減価償却率、一人当たり有形固定資産額ともにさらに大きな減少が見込まれる。消防施設については主に消防団の使用する消防ポンプ置場や積載車車庫であり、耐震診断及び耐震補強の必要がない施設が大部分であることから長寿命化に資するような大規模な改修は今後も予定されていないが、消防団の体制等を勘案し適正配置を検討する。体育館・プールについても集約化及び統廃合、長寿命化改良の未実施により償却率は類似団体平均を上回っている。今後は地域ごとの施設を集約化し維持管理の効率化に努める。</a:t>
          </a:r>
          <a:endParaRPr kumimoji="1" lang="en-US" altLang="ja-JP" sz="1300">
            <a:latin typeface="ＭＳ Ｐゴシック" panose="020B0600070205080204" pitchFamily="50" charset="-128"/>
            <a:ea typeface="ＭＳ Ｐゴシック" panose="020B0600070205080204" pitchFamily="50" charset="-128"/>
          </a:endParaRPr>
        </a:p>
        <a:p>
          <a:pPr>
            <a:lnSpc>
              <a:spcPts val="1300"/>
            </a:lnSpc>
          </a:pPr>
          <a:r>
            <a:rPr kumimoji="1" lang="ja-JP" altLang="en-US" sz="1300">
              <a:latin typeface="ＭＳ Ｐゴシック" panose="020B0600070205080204" pitchFamily="50" charset="-128"/>
              <a:ea typeface="ＭＳ Ｐゴシック" panose="020B0600070205080204" pitchFamily="50" charset="-128"/>
            </a:rPr>
            <a:t>　全体的に償却が進行しているが特に体育館や庁舎等市民の利用頻度も高く災害時の防災拠点、避難所となるような施設の償却率が高くなっているため、公共施設等総合管理計画等に沿った統廃合、集約化等も踏まえ適切に長寿命化等改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26,991
26,901
1,093.56
20,630,647
19,745,284
778,308
11,988,906
20,327,178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前年度と同値となっており引き続き類似団体平均を下回っている。平成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年度決算において普通交付税は歳入総額の</a:t>
          </a:r>
          <a:r>
            <a:rPr kumimoji="1" lang="en-US" altLang="ja-JP" sz="1300">
              <a:latin typeface="ＭＳ Ｐゴシック" panose="020B0600070205080204" pitchFamily="50" charset="-128"/>
              <a:ea typeface="ＭＳ Ｐゴシック" panose="020B0600070205080204" pitchFamily="50" charset="-128"/>
            </a:rPr>
            <a:t>39.5</a:t>
          </a:r>
          <a:r>
            <a:rPr kumimoji="1" lang="ja-JP" altLang="en-US" sz="1300">
              <a:latin typeface="ＭＳ Ｐゴシック" panose="020B0600070205080204" pitchFamily="50" charset="-128"/>
              <a:ea typeface="ＭＳ Ｐゴシック" panose="020B0600070205080204" pitchFamily="50" charset="-128"/>
            </a:rPr>
            <a:t>％を占めており、歳入の大部分を普通交付税に依存している。市税等自主財源収入が少なく依然として財政基盤が弱い状態が続いている。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指数としては横ばいで推移でしているが、普通交付税の合併算定替の縮減が進み財政基盤の強化が求められている。引き続き農業、観光業等産業の振興等により税収等自主財源の確保に努めていく。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公債費については地方債の新規発行を抑制してきたことで前年度比</a:t>
          </a:r>
          <a:r>
            <a:rPr kumimoji="1" lang="en-US" altLang="ja-JP" sz="1300" baseline="0">
              <a:latin typeface="ＭＳ Ｐゴシック" panose="020B0600070205080204" pitchFamily="50" charset="-128"/>
              <a:ea typeface="ＭＳ Ｐゴシック" panose="020B0600070205080204" pitchFamily="50" charset="-128"/>
            </a:rPr>
            <a:t>0.9</a:t>
          </a:r>
          <a:r>
            <a:rPr kumimoji="1" lang="ja-JP" altLang="en-US" sz="1300" baseline="0">
              <a:latin typeface="ＭＳ Ｐゴシック" panose="020B0600070205080204" pitchFamily="50" charset="-128"/>
              <a:ea typeface="ＭＳ Ｐゴシック" panose="020B0600070205080204" pitchFamily="50" charset="-128"/>
            </a:rPr>
            <a:t>ポイントの減となったが、労務単価の上昇等による物件費の増、水道事業会計等に対する繰出金の増により経常経費充当一般財源は前年度比</a:t>
          </a:r>
          <a:r>
            <a:rPr kumimoji="1" lang="en-US" altLang="ja-JP" sz="1300" baseline="0">
              <a:latin typeface="ＭＳ Ｐゴシック" panose="020B0600070205080204" pitchFamily="50" charset="-128"/>
              <a:ea typeface="ＭＳ Ｐゴシック" panose="020B0600070205080204" pitchFamily="50" charset="-128"/>
            </a:rPr>
            <a:t>145</a:t>
          </a:r>
          <a:r>
            <a:rPr kumimoji="1" lang="ja-JP" altLang="en-US" sz="1300" baseline="0">
              <a:latin typeface="ＭＳ Ｐゴシック" panose="020B0600070205080204" pitchFamily="50" charset="-128"/>
              <a:ea typeface="ＭＳ Ｐゴシック" panose="020B0600070205080204" pitchFamily="50" charset="-128"/>
            </a:rPr>
            <a:t>百万円増の</a:t>
          </a:r>
          <a:r>
            <a:rPr kumimoji="1" lang="en-US" altLang="ja-JP" sz="1300" baseline="0">
              <a:latin typeface="ＭＳ Ｐゴシック" panose="020B0600070205080204" pitchFamily="50" charset="-128"/>
              <a:ea typeface="ＭＳ Ｐゴシック" panose="020B0600070205080204" pitchFamily="50" charset="-128"/>
            </a:rPr>
            <a:t>11,563</a:t>
          </a:r>
          <a:r>
            <a:rPr kumimoji="1" lang="ja-JP" altLang="en-US" sz="1300" baseline="0">
              <a:latin typeface="ＭＳ Ｐゴシック" panose="020B0600070205080204" pitchFamily="50" charset="-128"/>
              <a:ea typeface="ＭＳ Ｐゴシック" panose="020B0600070205080204" pitchFamily="50" charset="-128"/>
            </a:rPr>
            <a:t>百万円となった。</a:t>
          </a:r>
          <a:r>
            <a:rPr kumimoji="1" lang="ja-JP" altLang="en-US" sz="1300">
              <a:latin typeface="ＭＳ Ｐゴシック" panose="020B0600070205080204" pitchFamily="50" charset="-128"/>
              <a:ea typeface="ＭＳ Ｐゴシック" panose="020B0600070205080204" pitchFamily="50" charset="-128"/>
            </a:rPr>
            <a:t>また比率算定上の分母である経常一般財源総額は、普通交付税交付額の縮減の影響が大きく、</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11,680</a:t>
          </a:r>
          <a:r>
            <a:rPr kumimoji="1" lang="ja-JP" altLang="en-US" sz="1300">
              <a:latin typeface="ＭＳ Ｐゴシック" panose="020B0600070205080204" pitchFamily="50" charset="-128"/>
              <a:ea typeface="ＭＳ Ｐゴシック" panose="020B0600070205080204" pitchFamily="50" charset="-128"/>
            </a:rPr>
            <a:t>百万円となり、比率として類似団体平均を上回っている。普通交付税は今後さらに縮減される見込みであり、また市税収入も急激な増加は見込めないため、経常経費の削減により比率の改善を図る。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135467</xdr:rowOff>
    </xdr:to>
    <xdr:cxnSp macro="">
      <xdr:nvCxnSpPr>
        <xdr:cNvPr id="132" name="直線コネクタ 131"/>
        <xdr:cNvCxnSpPr/>
      </xdr:nvCxnSpPr>
      <xdr:spPr>
        <a:xfrm>
          <a:off x="4114800" y="1050544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46990</xdr:rowOff>
    </xdr:to>
    <xdr:cxnSp macro="">
      <xdr:nvCxnSpPr>
        <xdr:cNvPr id="135" name="直線コネクタ 134"/>
        <xdr:cNvCxnSpPr/>
      </xdr:nvCxnSpPr>
      <xdr:spPr>
        <a:xfrm>
          <a:off x="3225800" y="104612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61</xdr:row>
      <xdr:rowOff>2752</xdr:rowOff>
    </xdr:to>
    <xdr:cxnSp macro="">
      <xdr:nvCxnSpPr>
        <xdr:cNvPr id="138" name="直線コネクタ 137"/>
        <xdr:cNvCxnSpPr/>
      </xdr:nvCxnSpPr>
      <xdr:spPr>
        <a:xfrm>
          <a:off x="2336800" y="1044109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29421</xdr:rowOff>
    </xdr:from>
    <xdr:to>
      <xdr:col>11</xdr:col>
      <xdr:colOff>31750</xdr:colOff>
      <xdr:row>60</xdr:row>
      <xdr:rowOff>154094</xdr:rowOff>
    </xdr:to>
    <xdr:cxnSp macro="">
      <xdr:nvCxnSpPr>
        <xdr:cNvPr id="141" name="直線コネクタ 140"/>
        <xdr:cNvCxnSpPr/>
      </xdr:nvCxnSpPr>
      <xdr:spPr>
        <a:xfrm>
          <a:off x="1447800" y="1031642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1" name="楕円 150"/>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56744</xdr:rowOff>
    </xdr:from>
    <xdr:ext cx="762000" cy="259045"/>
    <xdr:sp macro="" textlink="">
      <xdr:nvSpPr>
        <xdr:cNvPr id="152" name="財政構造の弾力性該当値テキスト"/>
        <xdr:cNvSpPr txBox="1"/>
      </xdr:nvSpPr>
      <xdr:spPr>
        <a:xfrm>
          <a:off x="5041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4" name="テキスト ボックス 153"/>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5" name="楕円 154"/>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56" name="テキスト ボックス 155"/>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7" name="楕円 156"/>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18221</xdr:rowOff>
    </xdr:from>
    <xdr:ext cx="762000" cy="259045"/>
    <xdr:sp macro="" textlink="">
      <xdr:nvSpPr>
        <xdr:cNvPr id="158" name="テキスト ボックス 157"/>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59" name="楕円 158"/>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0" name="テキスト ボックス 159"/>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人件費については、職員数の減少により基本給は減少したものの、災害復旧事業や選挙事務の影響で時間外手当等が増加している。物件費は最低賃金、労務単価の増により決算額が前年度比</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百万円増加している。維持補修費については豪雪に伴う除排雪経費の増加により前年度比</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百万円となり前年度から増加している。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年度の人件費及び物件費等の増加は外的要因によるものが大きいとはいえ、前年度までも類似団体平均を大きく上回り推移しているため、人口に対する適正規模に向け予算構成の見直しを行っていく。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133152</xdr:rowOff>
    </xdr:from>
    <xdr:to>
      <xdr:col>23</xdr:col>
      <xdr:colOff>133350</xdr:colOff>
      <xdr:row>86</xdr:row>
      <xdr:rowOff>157235</xdr:rowOff>
    </xdr:to>
    <xdr:cxnSp macro="">
      <xdr:nvCxnSpPr>
        <xdr:cNvPr id="195" name="直線コネクタ 194"/>
        <xdr:cNvCxnSpPr/>
      </xdr:nvCxnSpPr>
      <xdr:spPr>
        <a:xfrm>
          <a:off x="4114800" y="14706402"/>
          <a:ext cx="838200" cy="19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133152</xdr:rowOff>
    </xdr:from>
    <xdr:to>
      <xdr:col>19</xdr:col>
      <xdr:colOff>133350</xdr:colOff>
      <xdr:row>85</xdr:row>
      <xdr:rowOff>163347</xdr:rowOff>
    </xdr:to>
    <xdr:cxnSp macro="">
      <xdr:nvCxnSpPr>
        <xdr:cNvPr id="198" name="直線コネクタ 197"/>
        <xdr:cNvCxnSpPr/>
      </xdr:nvCxnSpPr>
      <xdr:spPr>
        <a:xfrm flipV="1">
          <a:off x="3225800" y="14706402"/>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148144</xdr:rowOff>
    </xdr:from>
    <xdr:to>
      <xdr:col>15</xdr:col>
      <xdr:colOff>82550</xdr:colOff>
      <xdr:row>85</xdr:row>
      <xdr:rowOff>163347</xdr:rowOff>
    </xdr:to>
    <xdr:cxnSp macro="">
      <xdr:nvCxnSpPr>
        <xdr:cNvPr id="201" name="直線コネクタ 200"/>
        <xdr:cNvCxnSpPr/>
      </xdr:nvCxnSpPr>
      <xdr:spPr>
        <a:xfrm>
          <a:off x="2336800" y="14721394"/>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116664</xdr:rowOff>
    </xdr:from>
    <xdr:to>
      <xdr:col>11</xdr:col>
      <xdr:colOff>31750</xdr:colOff>
      <xdr:row>85</xdr:row>
      <xdr:rowOff>148144</xdr:rowOff>
    </xdr:to>
    <xdr:cxnSp macro="">
      <xdr:nvCxnSpPr>
        <xdr:cNvPr id="204" name="直線コネクタ 203"/>
        <xdr:cNvCxnSpPr/>
      </xdr:nvCxnSpPr>
      <xdr:spPr>
        <a:xfrm>
          <a:off x="1447800" y="14689914"/>
          <a:ext cx="889000" cy="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106435</xdr:rowOff>
    </xdr:from>
    <xdr:to>
      <xdr:col>23</xdr:col>
      <xdr:colOff>184150</xdr:colOff>
      <xdr:row>87</xdr:row>
      <xdr:rowOff>36585</xdr:rowOff>
    </xdr:to>
    <xdr:sp macro="" textlink="">
      <xdr:nvSpPr>
        <xdr:cNvPr id="214" name="楕円 213"/>
        <xdr:cNvSpPr/>
      </xdr:nvSpPr>
      <xdr:spPr>
        <a:xfrm>
          <a:off x="4902200" y="148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78512</xdr:rowOff>
    </xdr:from>
    <xdr:ext cx="762000" cy="259045"/>
    <xdr:sp macro="" textlink="">
      <xdr:nvSpPr>
        <xdr:cNvPr id="215" name="人件費・物件費等の状況該当値テキスト"/>
        <xdr:cNvSpPr txBox="1"/>
      </xdr:nvSpPr>
      <xdr:spPr>
        <a:xfrm>
          <a:off x="5041900" y="148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82352</xdr:rowOff>
    </xdr:from>
    <xdr:to>
      <xdr:col>19</xdr:col>
      <xdr:colOff>184150</xdr:colOff>
      <xdr:row>86</xdr:row>
      <xdr:rowOff>12502</xdr:rowOff>
    </xdr:to>
    <xdr:sp macro="" textlink="">
      <xdr:nvSpPr>
        <xdr:cNvPr id="216" name="楕円 215"/>
        <xdr:cNvSpPr/>
      </xdr:nvSpPr>
      <xdr:spPr>
        <a:xfrm>
          <a:off x="4064000" y="146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168729</xdr:rowOff>
    </xdr:from>
    <xdr:ext cx="736600" cy="259045"/>
    <xdr:sp macro="" textlink="">
      <xdr:nvSpPr>
        <xdr:cNvPr id="217" name="テキスト ボックス 216"/>
        <xdr:cNvSpPr txBox="1"/>
      </xdr:nvSpPr>
      <xdr:spPr>
        <a:xfrm>
          <a:off x="3733800" y="1474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112547</xdr:rowOff>
    </xdr:from>
    <xdr:to>
      <xdr:col>15</xdr:col>
      <xdr:colOff>133350</xdr:colOff>
      <xdr:row>86</xdr:row>
      <xdr:rowOff>42697</xdr:rowOff>
    </xdr:to>
    <xdr:sp macro="" textlink="">
      <xdr:nvSpPr>
        <xdr:cNvPr id="218" name="楕円 217"/>
        <xdr:cNvSpPr/>
      </xdr:nvSpPr>
      <xdr:spPr>
        <a:xfrm>
          <a:off x="3175000" y="146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27474</xdr:rowOff>
    </xdr:from>
    <xdr:ext cx="762000" cy="259045"/>
    <xdr:sp macro="" textlink="">
      <xdr:nvSpPr>
        <xdr:cNvPr id="219" name="テキスト ボックス 218"/>
        <xdr:cNvSpPr txBox="1"/>
      </xdr:nvSpPr>
      <xdr:spPr>
        <a:xfrm>
          <a:off x="2844800" y="1477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97344</xdr:rowOff>
    </xdr:from>
    <xdr:to>
      <xdr:col>11</xdr:col>
      <xdr:colOff>82550</xdr:colOff>
      <xdr:row>86</xdr:row>
      <xdr:rowOff>27494</xdr:rowOff>
    </xdr:to>
    <xdr:sp macro="" textlink="">
      <xdr:nvSpPr>
        <xdr:cNvPr id="220" name="楕円 219"/>
        <xdr:cNvSpPr/>
      </xdr:nvSpPr>
      <xdr:spPr>
        <a:xfrm>
          <a:off x="2286000" y="146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12271</xdr:rowOff>
    </xdr:from>
    <xdr:ext cx="762000" cy="259045"/>
    <xdr:sp macro="" textlink="">
      <xdr:nvSpPr>
        <xdr:cNvPr id="221" name="テキスト ボックス 220"/>
        <xdr:cNvSpPr txBox="1"/>
      </xdr:nvSpPr>
      <xdr:spPr>
        <a:xfrm>
          <a:off x="1955800" y="147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65864</xdr:rowOff>
    </xdr:from>
    <xdr:to>
      <xdr:col>7</xdr:col>
      <xdr:colOff>31750</xdr:colOff>
      <xdr:row>85</xdr:row>
      <xdr:rowOff>167464</xdr:rowOff>
    </xdr:to>
    <xdr:sp macro="" textlink="">
      <xdr:nvSpPr>
        <xdr:cNvPr id="222" name="楕円 221"/>
        <xdr:cNvSpPr/>
      </xdr:nvSpPr>
      <xdr:spPr>
        <a:xfrm>
          <a:off x="1397000" y="146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152241</xdr:rowOff>
    </xdr:from>
    <xdr:ext cx="762000" cy="259045"/>
    <xdr:sp macro="" textlink="">
      <xdr:nvSpPr>
        <xdr:cNvPr id="223" name="テキスト ボックス 222"/>
        <xdr:cNvSpPr txBox="1"/>
      </xdr:nvSpPr>
      <xdr:spPr>
        <a:xfrm>
          <a:off x="1066800" y="147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平成２９年度数値は、平成３１年１月末時点において未公表のため平成２８年度数値と同じものになっております。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国家公務員給与削減措置が終了後の平成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年度は前年度を大幅に下回ったが、平成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年度以降は緩やかな上昇となり、平成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年度は前年度を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ポイント上回り、類似団体平均との差は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今後も県人事委員会勧告に沿った制度改正等を図りながら給与水準の適正化に努める。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85</xdr:row>
      <xdr:rowOff>136313</xdr:rowOff>
    </xdr:to>
    <xdr:cxnSp macro="">
      <xdr:nvCxnSpPr>
        <xdr:cNvPr id="257" name="直線コネクタ 256"/>
        <xdr:cNvCxnSpPr/>
      </xdr:nvCxnSpPr>
      <xdr:spPr>
        <a:xfrm>
          <a:off x="16179800" y="1470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136313</xdr:rowOff>
    </xdr:to>
    <xdr:cxnSp macro="">
      <xdr:nvCxnSpPr>
        <xdr:cNvPr id="260" name="直線コネクタ 259"/>
        <xdr:cNvCxnSpPr/>
      </xdr:nvCxnSpPr>
      <xdr:spPr>
        <a:xfrm>
          <a:off x="15290800" y="1460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31750</xdr:rowOff>
    </xdr:to>
    <xdr:cxnSp macro="">
      <xdr:nvCxnSpPr>
        <xdr:cNvPr id="263" name="直線コネクタ 262"/>
        <xdr:cNvCxnSpPr/>
      </xdr:nvCxnSpPr>
      <xdr:spPr>
        <a:xfrm>
          <a:off x="14401800" y="144441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157480</xdr:rowOff>
    </xdr:from>
    <xdr:to>
      <xdr:col>68</xdr:col>
      <xdr:colOff>152400</xdr:colOff>
      <xdr:row>84</xdr:row>
      <xdr:rowOff>42334</xdr:rowOff>
    </xdr:to>
    <xdr:cxnSp macro="">
      <xdr:nvCxnSpPr>
        <xdr:cNvPr id="266" name="直線コネクタ 265"/>
        <xdr:cNvCxnSpPr/>
      </xdr:nvCxnSpPr>
      <xdr:spPr>
        <a:xfrm>
          <a:off x="13512800" y="143878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76" name="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102040</xdr:rowOff>
    </xdr:from>
    <xdr:ext cx="762000" cy="259045"/>
    <xdr:sp macro="" textlink="">
      <xdr:nvSpPr>
        <xdr:cNvPr id="277"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85513</xdr:rowOff>
    </xdr:from>
    <xdr:to>
      <xdr:col>77</xdr:col>
      <xdr:colOff>95250</xdr:colOff>
      <xdr:row>86</xdr:row>
      <xdr:rowOff>15663</xdr:rowOff>
    </xdr:to>
    <xdr:sp macro="" textlink="">
      <xdr:nvSpPr>
        <xdr:cNvPr id="278" name="楕円 277"/>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25840</xdr:rowOff>
    </xdr:from>
    <xdr:ext cx="736600" cy="259045"/>
    <xdr:sp macro="" textlink="">
      <xdr:nvSpPr>
        <xdr:cNvPr id="279" name="テキスト ボックス 278"/>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106680</xdr:rowOff>
    </xdr:from>
    <xdr:to>
      <xdr:col>64</xdr:col>
      <xdr:colOff>152400</xdr:colOff>
      <xdr:row>84</xdr:row>
      <xdr:rowOff>36830</xdr:rowOff>
    </xdr:to>
    <xdr:sp macro="" textlink="">
      <xdr:nvSpPr>
        <xdr:cNvPr id="284" name="楕円 283"/>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47007</xdr:rowOff>
    </xdr:from>
    <xdr:ext cx="762000" cy="259045"/>
    <xdr:sp macro="" textlink="">
      <xdr:nvSpPr>
        <xdr:cNvPr id="285" name="テキスト ボックス 284"/>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平成２９年度職員数については、平成３１年１月末時点において未公表のため、平成２８年度職員数を用いています。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数の抑制等により職員数は毎年度減少してはいるものの、人口減少の割合が大きいため人口千人当たり職員数は類似団体平均を上回って推移している。仙北市定員適正化計画における目標職員数は現在達成できていないため、組織再編を踏まえ新規採用数の抑制等により減少基調の人口に対応した適正な職員数を実現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114058</xdr:rowOff>
    </xdr:from>
    <xdr:to>
      <xdr:col>81</xdr:col>
      <xdr:colOff>44450</xdr:colOff>
      <xdr:row>64</xdr:row>
      <xdr:rowOff>143933</xdr:rowOff>
    </xdr:to>
    <xdr:cxnSp macro="">
      <xdr:nvCxnSpPr>
        <xdr:cNvPr id="322" name="直線コネクタ 321"/>
        <xdr:cNvCxnSpPr/>
      </xdr:nvCxnSpPr>
      <xdr:spPr>
        <a:xfrm>
          <a:off x="16179800" y="11086858"/>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88779</xdr:rowOff>
    </xdr:from>
    <xdr:to>
      <xdr:col>77</xdr:col>
      <xdr:colOff>44450</xdr:colOff>
      <xdr:row>64</xdr:row>
      <xdr:rowOff>114058</xdr:rowOff>
    </xdr:to>
    <xdr:cxnSp macro="">
      <xdr:nvCxnSpPr>
        <xdr:cNvPr id="325" name="直線コネクタ 324"/>
        <xdr:cNvCxnSpPr/>
      </xdr:nvCxnSpPr>
      <xdr:spPr>
        <a:xfrm>
          <a:off x="15290800" y="1106157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88779</xdr:rowOff>
    </xdr:from>
    <xdr:to>
      <xdr:col>72</xdr:col>
      <xdr:colOff>203200</xdr:colOff>
      <xdr:row>64</xdr:row>
      <xdr:rowOff>126698</xdr:rowOff>
    </xdr:to>
    <xdr:cxnSp macro="">
      <xdr:nvCxnSpPr>
        <xdr:cNvPr id="328" name="直線コネクタ 327"/>
        <xdr:cNvCxnSpPr/>
      </xdr:nvCxnSpPr>
      <xdr:spPr>
        <a:xfrm flipV="1">
          <a:off x="14401800" y="1106157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126698</xdr:rowOff>
    </xdr:from>
    <xdr:to>
      <xdr:col>68</xdr:col>
      <xdr:colOff>152400</xdr:colOff>
      <xdr:row>64</xdr:row>
      <xdr:rowOff>147380</xdr:rowOff>
    </xdr:to>
    <xdr:cxnSp macro="">
      <xdr:nvCxnSpPr>
        <xdr:cNvPr id="331" name="直線コネクタ 330"/>
        <xdr:cNvCxnSpPr/>
      </xdr:nvCxnSpPr>
      <xdr:spPr>
        <a:xfrm flipV="1">
          <a:off x="13512800" y="1109949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93133</xdr:rowOff>
    </xdr:from>
    <xdr:to>
      <xdr:col>81</xdr:col>
      <xdr:colOff>95250</xdr:colOff>
      <xdr:row>65</xdr:row>
      <xdr:rowOff>23283</xdr:rowOff>
    </xdr:to>
    <xdr:sp macro="" textlink="">
      <xdr:nvSpPr>
        <xdr:cNvPr id="341" name="楕円 340"/>
        <xdr:cNvSpPr/>
      </xdr:nvSpPr>
      <xdr:spPr>
        <a:xfrm>
          <a:off x="16967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65210</xdr:rowOff>
    </xdr:from>
    <xdr:ext cx="762000" cy="259045"/>
    <xdr:sp macro="" textlink="">
      <xdr:nvSpPr>
        <xdr:cNvPr id="342" name="定員管理の状況該当値テキスト"/>
        <xdr:cNvSpPr txBox="1"/>
      </xdr:nvSpPr>
      <xdr:spPr>
        <a:xfrm>
          <a:off x="17106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63258</xdr:rowOff>
    </xdr:from>
    <xdr:to>
      <xdr:col>77</xdr:col>
      <xdr:colOff>95250</xdr:colOff>
      <xdr:row>64</xdr:row>
      <xdr:rowOff>164858</xdr:rowOff>
    </xdr:to>
    <xdr:sp macro="" textlink="">
      <xdr:nvSpPr>
        <xdr:cNvPr id="343" name="楕円 342"/>
        <xdr:cNvSpPr/>
      </xdr:nvSpPr>
      <xdr:spPr>
        <a:xfrm>
          <a:off x="161290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149635</xdr:rowOff>
    </xdr:from>
    <xdr:ext cx="736600" cy="259045"/>
    <xdr:sp macro="" textlink="">
      <xdr:nvSpPr>
        <xdr:cNvPr id="344" name="テキスト ボックス 343"/>
        <xdr:cNvSpPr txBox="1"/>
      </xdr:nvSpPr>
      <xdr:spPr>
        <a:xfrm>
          <a:off x="15798800" y="1112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37979</xdr:rowOff>
    </xdr:from>
    <xdr:to>
      <xdr:col>73</xdr:col>
      <xdr:colOff>44450</xdr:colOff>
      <xdr:row>64</xdr:row>
      <xdr:rowOff>139579</xdr:rowOff>
    </xdr:to>
    <xdr:sp macro="" textlink="">
      <xdr:nvSpPr>
        <xdr:cNvPr id="345" name="楕円 344"/>
        <xdr:cNvSpPr/>
      </xdr:nvSpPr>
      <xdr:spPr>
        <a:xfrm>
          <a:off x="15240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124356</xdr:rowOff>
    </xdr:from>
    <xdr:ext cx="762000" cy="259045"/>
    <xdr:sp macro="" textlink="">
      <xdr:nvSpPr>
        <xdr:cNvPr id="346" name="テキスト ボックス 345"/>
        <xdr:cNvSpPr txBox="1"/>
      </xdr:nvSpPr>
      <xdr:spPr>
        <a:xfrm>
          <a:off x="14909800" y="110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75898</xdr:rowOff>
    </xdr:from>
    <xdr:to>
      <xdr:col>68</xdr:col>
      <xdr:colOff>203200</xdr:colOff>
      <xdr:row>65</xdr:row>
      <xdr:rowOff>6048</xdr:rowOff>
    </xdr:to>
    <xdr:sp macro="" textlink="">
      <xdr:nvSpPr>
        <xdr:cNvPr id="347" name="楕円 346"/>
        <xdr:cNvSpPr/>
      </xdr:nvSpPr>
      <xdr:spPr>
        <a:xfrm>
          <a:off x="14351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162275</xdr:rowOff>
    </xdr:from>
    <xdr:ext cx="762000" cy="259045"/>
    <xdr:sp macro="" textlink="">
      <xdr:nvSpPr>
        <xdr:cNvPr id="348" name="テキスト ボックス 347"/>
        <xdr:cNvSpPr txBox="1"/>
      </xdr:nvSpPr>
      <xdr:spPr>
        <a:xfrm>
          <a:off x="14020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96580</xdr:rowOff>
    </xdr:from>
    <xdr:to>
      <xdr:col>64</xdr:col>
      <xdr:colOff>152400</xdr:colOff>
      <xdr:row>65</xdr:row>
      <xdr:rowOff>26730</xdr:rowOff>
    </xdr:to>
    <xdr:sp macro="" textlink="">
      <xdr:nvSpPr>
        <xdr:cNvPr id="349" name="楕円 348"/>
        <xdr:cNvSpPr/>
      </xdr:nvSpPr>
      <xdr:spPr>
        <a:xfrm>
          <a:off x="13462000" y="110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11507</xdr:rowOff>
    </xdr:from>
    <xdr:ext cx="762000" cy="259045"/>
    <xdr:sp macro="" textlink="">
      <xdr:nvSpPr>
        <xdr:cNvPr id="350" name="テキスト ボックス 349"/>
        <xdr:cNvSpPr txBox="1"/>
      </xdr:nvSpPr>
      <xdr:spPr>
        <a:xfrm>
          <a:off x="13131800" y="111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地方債の新規発行抑制により一般会計の元利償還額は減少傾向にあるが、企業債については病院事業会計における新病院建設事業に伴い発行されたものを含め病院事業債の元利償還額のピークが平成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年度になると予想している。また一般会計において庁舎整備等大規模建設事業も今後計画されており大幅な比率の増加が懸念される。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税収等の大幅な増加は見込めないため、事業計画の見直し等により新規発行額を可能な限り抑制し公債費の減少を図る。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44133</xdr:rowOff>
    </xdr:to>
    <xdr:cxnSp macro="">
      <xdr:nvCxnSpPr>
        <xdr:cNvPr id="384" name="直線コネクタ 383"/>
        <xdr:cNvCxnSpPr/>
      </xdr:nvCxnSpPr>
      <xdr:spPr>
        <a:xfrm flipV="1">
          <a:off x="16179800" y="6371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44133</xdr:rowOff>
    </xdr:from>
    <xdr:to>
      <xdr:col>77</xdr:col>
      <xdr:colOff>44450</xdr:colOff>
      <xdr:row>37</xdr:row>
      <xdr:rowOff>68263</xdr:rowOff>
    </xdr:to>
    <xdr:cxnSp macro="">
      <xdr:nvCxnSpPr>
        <xdr:cNvPr id="387" name="直線コネクタ 386"/>
        <xdr:cNvCxnSpPr/>
      </xdr:nvCxnSpPr>
      <xdr:spPr>
        <a:xfrm flipV="1">
          <a:off x="15290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100436</xdr:rowOff>
    </xdr:to>
    <xdr:cxnSp macro="">
      <xdr:nvCxnSpPr>
        <xdr:cNvPr id="390" name="直線コネクタ 389"/>
        <xdr:cNvCxnSpPr/>
      </xdr:nvCxnSpPr>
      <xdr:spPr>
        <a:xfrm flipV="1">
          <a:off x="14401800" y="64119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100436</xdr:rowOff>
    </xdr:from>
    <xdr:to>
      <xdr:col>68</xdr:col>
      <xdr:colOff>152400</xdr:colOff>
      <xdr:row>37</xdr:row>
      <xdr:rowOff>138642</xdr:rowOff>
    </xdr:to>
    <xdr:cxnSp macro="">
      <xdr:nvCxnSpPr>
        <xdr:cNvPr id="393" name="直線コネクタ 392"/>
        <xdr:cNvCxnSpPr/>
      </xdr:nvCxnSpPr>
      <xdr:spPr>
        <a:xfrm flipV="1">
          <a:off x="13512800" y="6444086"/>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3" name="楕円 402"/>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165223</xdr:rowOff>
    </xdr:from>
    <xdr:ext cx="762000" cy="259045"/>
    <xdr:sp macro="" textlink="">
      <xdr:nvSpPr>
        <xdr:cNvPr id="404" name="公債費負担の状況該当値テキスト"/>
        <xdr:cNvSpPr txBox="1"/>
      </xdr:nvSpPr>
      <xdr:spPr>
        <a:xfrm>
          <a:off x="17106900" y="616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164783</xdr:rowOff>
    </xdr:from>
    <xdr:to>
      <xdr:col>77</xdr:col>
      <xdr:colOff>95250</xdr:colOff>
      <xdr:row>37</xdr:row>
      <xdr:rowOff>94933</xdr:rowOff>
    </xdr:to>
    <xdr:sp macro="" textlink="">
      <xdr:nvSpPr>
        <xdr:cNvPr id="405" name="楕円 404"/>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79710</xdr:rowOff>
    </xdr:from>
    <xdr:ext cx="736600" cy="259045"/>
    <xdr:sp macro="" textlink="">
      <xdr:nvSpPr>
        <xdr:cNvPr id="406" name="テキスト ボックス 405"/>
        <xdr:cNvSpPr txBox="1"/>
      </xdr:nvSpPr>
      <xdr:spPr>
        <a:xfrm>
          <a:off x="15798800" y="64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7" name="楕円 406"/>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8" name="テキスト ボックス 407"/>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49636</xdr:rowOff>
    </xdr:from>
    <xdr:to>
      <xdr:col>68</xdr:col>
      <xdr:colOff>203200</xdr:colOff>
      <xdr:row>37</xdr:row>
      <xdr:rowOff>151236</xdr:rowOff>
    </xdr:to>
    <xdr:sp macro="" textlink="">
      <xdr:nvSpPr>
        <xdr:cNvPr id="409" name="楕円 408"/>
        <xdr:cNvSpPr/>
      </xdr:nvSpPr>
      <xdr:spPr>
        <a:xfrm>
          <a:off x="14351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136013</xdr:rowOff>
    </xdr:from>
    <xdr:ext cx="762000" cy="259045"/>
    <xdr:sp macro="" textlink="">
      <xdr:nvSpPr>
        <xdr:cNvPr id="410" name="テキスト ボックス 409"/>
        <xdr:cNvSpPr txBox="1"/>
      </xdr:nvSpPr>
      <xdr:spPr>
        <a:xfrm>
          <a:off x="14020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1" name="楕円 410"/>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2" name="テキスト ボックス 411"/>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新病院建設事業が終了したことを受け公営企業債残高については平成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年度がピークとなり、定時償還に伴う企業債残高の減少により繰入見込額も減少している。一般会計は市道整備等大規模建設事業の終了により発行額が増加し、残高としても</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百万円の増加となった。これに対し充当可能基金は一般財源不足に対応するための財政調整基金取崩し額の増加により</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百万円の減、比率算定上の分母は普通交付税の減が大きく</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百万円の減となった。 税収等の大幅な増加は見込めないため、一般会計における新規発行を抑制し地方債残高の増加に歯止めをかける。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95072</xdr:rowOff>
    </xdr:from>
    <xdr:to>
      <xdr:col>81</xdr:col>
      <xdr:colOff>44450</xdr:colOff>
      <xdr:row>15</xdr:row>
      <xdr:rowOff>136335</xdr:rowOff>
    </xdr:to>
    <xdr:cxnSp macro="">
      <xdr:nvCxnSpPr>
        <xdr:cNvPr id="444" name="直線コネクタ 443"/>
        <xdr:cNvCxnSpPr/>
      </xdr:nvCxnSpPr>
      <xdr:spPr>
        <a:xfrm>
          <a:off x="16179800" y="2666822"/>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79870</xdr:rowOff>
    </xdr:from>
    <xdr:to>
      <xdr:col>77</xdr:col>
      <xdr:colOff>44450</xdr:colOff>
      <xdr:row>15</xdr:row>
      <xdr:rowOff>95072</xdr:rowOff>
    </xdr:to>
    <xdr:cxnSp macro="">
      <xdr:nvCxnSpPr>
        <xdr:cNvPr id="447" name="直線コネクタ 446"/>
        <xdr:cNvCxnSpPr/>
      </xdr:nvCxnSpPr>
      <xdr:spPr>
        <a:xfrm>
          <a:off x="15290800" y="265162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79870</xdr:rowOff>
    </xdr:from>
    <xdr:to>
      <xdr:col>72</xdr:col>
      <xdr:colOff>203200</xdr:colOff>
      <xdr:row>15</xdr:row>
      <xdr:rowOff>88074</xdr:rowOff>
    </xdr:to>
    <xdr:cxnSp macro="">
      <xdr:nvCxnSpPr>
        <xdr:cNvPr id="450" name="直線コネクタ 449"/>
        <xdr:cNvCxnSpPr/>
      </xdr:nvCxnSpPr>
      <xdr:spPr>
        <a:xfrm flipV="1">
          <a:off x="14401800" y="265162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88074</xdr:rowOff>
    </xdr:from>
    <xdr:to>
      <xdr:col>68</xdr:col>
      <xdr:colOff>152400</xdr:colOff>
      <xdr:row>15</xdr:row>
      <xdr:rowOff>124028</xdr:rowOff>
    </xdr:to>
    <xdr:cxnSp macro="">
      <xdr:nvCxnSpPr>
        <xdr:cNvPr id="453" name="直線コネクタ 452"/>
        <xdr:cNvCxnSpPr/>
      </xdr:nvCxnSpPr>
      <xdr:spPr>
        <a:xfrm flipV="1">
          <a:off x="13512800" y="2659824"/>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85535</xdr:rowOff>
    </xdr:from>
    <xdr:to>
      <xdr:col>81</xdr:col>
      <xdr:colOff>95250</xdr:colOff>
      <xdr:row>16</xdr:row>
      <xdr:rowOff>15685</xdr:rowOff>
    </xdr:to>
    <xdr:sp macro="" textlink="">
      <xdr:nvSpPr>
        <xdr:cNvPr id="463" name="楕円 462"/>
        <xdr:cNvSpPr/>
      </xdr:nvSpPr>
      <xdr:spPr>
        <a:xfrm>
          <a:off x="16967200" y="26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57612</xdr:rowOff>
    </xdr:from>
    <xdr:ext cx="762000" cy="259045"/>
    <xdr:sp macro="" textlink="">
      <xdr:nvSpPr>
        <xdr:cNvPr id="464" name="将来負担の状況該当値テキスト"/>
        <xdr:cNvSpPr txBox="1"/>
      </xdr:nvSpPr>
      <xdr:spPr>
        <a:xfrm>
          <a:off x="17106900" y="262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44272</xdr:rowOff>
    </xdr:from>
    <xdr:to>
      <xdr:col>77</xdr:col>
      <xdr:colOff>95250</xdr:colOff>
      <xdr:row>15</xdr:row>
      <xdr:rowOff>145872</xdr:rowOff>
    </xdr:to>
    <xdr:sp macro="" textlink="">
      <xdr:nvSpPr>
        <xdr:cNvPr id="465" name="楕円 464"/>
        <xdr:cNvSpPr/>
      </xdr:nvSpPr>
      <xdr:spPr>
        <a:xfrm>
          <a:off x="161290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130649</xdr:rowOff>
    </xdr:from>
    <xdr:ext cx="736600" cy="259045"/>
    <xdr:sp macro="" textlink="">
      <xdr:nvSpPr>
        <xdr:cNvPr id="466" name="テキスト ボックス 465"/>
        <xdr:cNvSpPr txBox="1"/>
      </xdr:nvSpPr>
      <xdr:spPr>
        <a:xfrm>
          <a:off x="15798800" y="270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29070</xdr:rowOff>
    </xdr:from>
    <xdr:to>
      <xdr:col>73</xdr:col>
      <xdr:colOff>44450</xdr:colOff>
      <xdr:row>15</xdr:row>
      <xdr:rowOff>130670</xdr:rowOff>
    </xdr:to>
    <xdr:sp macro="" textlink="">
      <xdr:nvSpPr>
        <xdr:cNvPr id="467" name="楕円 466"/>
        <xdr:cNvSpPr/>
      </xdr:nvSpPr>
      <xdr:spPr>
        <a:xfrm>
          <a:off x="15240000" y="26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115447</xdr:rowOff>
    </xdr:from>
    <xdr:ext cx="762000" cy="259045"/>
    <xdr:sp macro="" textlink="">
      <xdr:nvSpPr>
        <xdr:cNvPr id="468" name="テキスト ボックス 467"/>
        <xdr:cNvSpPr txBox="1"/>
      </xdr:nvSpPr>
      <xdr:spPr>
        <a:xfrm>
          <a:off x="14909800" y="26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37274</xdr:rowOff>
    </xdr:from>
    <xdr:to>
      <xdr:col>68</xdr:col>
      <xdr:colOff>203200</xdr:colOff>
      <xdr:row>15</xdr:row>
      <xdr:rowOff>138874</xdr:rowOff>
    </xdr:to>
    <xdr:sp macro="" textlink="">
      <xdr:nvSpPr>
        <xdr:cNvPr id="469" name="楕円 468"/>
        <xdr:cNvSpPr/>
      </xdr:nvSpPr>
      <xdr:spPr>
        <a:xfrm>
          <a:off x="14351000" y="2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123651</xdr:rowOff>
    </xdr:from>
    <xdr:ext cx="762000" cy="259045"/>
    <xdr:sp macro="" textlink="">
      <xdr:nvSpPr>
        <xdr:cNvPr id="470" name="テキスト ボックス 469"/>
        <xdr:cNvSpPr txBox="1"/>
      </xdr:nvSpPr>
      <xdr:spPr>
        <a:xfrm>
          <a:off x="14020800" y="26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73228</xdr:rowOff>
    </xdr:from>
    <xdr:to>
      <xdr:col>64</xdr:col>
      <xdr:colOff>152400</xdr:colOff>
      <xdr:row>16</xdr:row>
      <xdr:rowOff>3378</xdr:rowOff>
    </xdr:to>
    <xdr:sp macro="" textlink="">
      <xdr:nvSpPr>
        <xdr:cNvPr id="471" name="楕円 470"/>
        <xdr:cNvSpPr/>
      </xdr:nvSpPr>
      <xdr:spPr>
        <a:xfrm>
          <a:off x="13462000" y="26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159605</xdr:rowOff>
    </xdr:from>
    <xdr:ext cx="762000" cy="259045"/>
    <xdr:sp macro="" textlink="">
      <xdr:nvSpPr>
        <xdr:cNvPr id="472" name="テキスト ボックス 471"/>
        <xdr:cNvSpPr txBox="1"/>
      </xdr:nvSpPr>
      <xdr:spPr>
        <a:xfrm>
          <a:off x="13131800" y="273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26,991
26,901
1,093.56
20,630,647
19,745,284
778,308
11,988,906
20,327,178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災害や選挙事務対応に係る時間外手当が増加したが、大量退職に伴う職員数の減少等から基本給部分は減少し人件費全体では前年度比</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2,975</a:t>
          </a:r>
          <a:r>
            <a:rPr kumimoji="1" lang="ja-JP" altLang="en-US" sz="1300">
              <a:latin typeface="ＭＳ Ｐゴシック" panose="020B0600070205080204" pitchFamily="50" charset="-128"/>
              <a:ea typeface="ＭＳ Ｐゴシック" panose="020B0600070205080204" pitchFamily="50" charset="-128"/>
            </a:rPr>
            <a:t>百万円となり、類似団体平均も下回っている。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今後は庁舎整備の方針に合わせた組織再編も見込まれるため、これを踏まえ仙北市定員適正化計画に基づき人件費の抑制に努めていく。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24130</xdr:rowOff>
    </xdr:to>
    <xdr:cxnSp macro="">
      <xdr:nvCxnSpPr>
        <xdr:cNvPr id="64" name="直線コネクタ 63"/>
        <xdr:cNvCxnSpPr/>
      </xdr:nvCxnSpPr>
      <xdr:spPr>
        <a:xfrm flipV="1">
          <a:off x="3987800" y="6290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24130</xdr:rowOff>
    </xdr:to>
    <xdr:cxnSp macro="">
      <xdr:nvCxnSpPr>
        <xdr:cNvPr id="67" name="直線コネクタ 66"/>
        <xdr:cNvCxnSpPr/>
      </xdr:nvCxnSpPr>
      <xdr:spPr>
        <a:xfrm>
          <a:off x="3098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69850</xdr:rowOff>
    </xdr:to>
    <xdr:cxnSp macro="">
      <xdr:nvCxnSpPr>
        <xdr:cNvPr id="70" name="直線コネクタ 69"/>
        <xdr:cNvCxnSpPr/>
      </xdr:nvCxnSpPr>
      <xdr:spPr>
        <a:xfrm flipV="1">
          <a:off x="2209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101854</xdr:rowOff>
    </xdr:to>
    <xdr:cxnSp macro="">
      <xdr:nvCxnSpPr>
        <xdr:cNvPr id="73" name="直線コネクタ 72"/>
        <xdr:cNvCxnSpPr/>
      </xdr:nvCxnSpPr>
      <xdr:spPr>
        <a:xfrm flipV="1">
          <a:off x="1320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施設管理等労務単価の増加等に伴う委託料の増加、最低賃金の上昇による賃金支出額の増加の影響が大きく、物件費にかかる経常経費充当一般財源は前年度比</a:t>
          </a:r>
          <a:r>
            <a:rPr kumimoji="1" lang="en-US" altLang="ja-JP" sz="1300" baseline="0">
              <a:latin typeface="ＭＳ Ｐゴシック" panose="020B0600070205080204" pitchFamily="50" charset="-128"/>
              <a:ea typeface="ＭＳ Ｐゴシック" panose="020B0600070205080204" pitchFamily="50" charset="-128"/>
            </a:rPr>
            <a:t>269</a:t>
          </a:r>
          <a:r>
            <a:rPr kumimoji="1" lang="ja-JP" altLang="en-US" sz="1300" baseline="0">
              <a:latin typeface="ＭＳ Ｐゴシック" panose="020B0600070205080204" pitchFamily="50" charset="-128"/>
              <a:ea typeface="ＭＳ Ｐゴシック" panose="020B0600070205080204" pitchFamily="50" charset="-128"/>
            </a:rPr>
            <a:t>百万円増の</a:t>
          </a:r>
          <a:r>
            <a:rPr kumimoji="1" lang="en-US" altLang="ja-JP" sz="1300" baseline="0">
              <a:latin typeface="ＭＳ Ｐゴシック" panose="020B0600070205080204" pitchFamily="50" charset="-128"/>
              <a:ea typeface="ＭＳ Ｐゴシック" panose="020B0600070205080204" pitchFamily="50" charset="-128"/>
            </a:rPr>
            <a:t>2,051</a:t>
          </a:r>
          <a:r>
            <a:rPr kumimoji="1" lang="ja-JP" altLang="en-US" sz="1300" baseline="0">
              <a:latin typeface="ＭＳ Ｐゴシック" panose="020B0600070205080204" pitchFamily="50" charset="-128"/>
              <a:ea typeface="ＭＳ Ｐゴシック" panose="020B0600070205080204" pitchFamily="50" charset="-128"/>
            </a:rPr>
            <a:t>百万円、比率は</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ポイント増の</a:t>
          </a:r>
          <a:r>
            <a:rPr kumimoji="1" lang="en-US" altLang="ja-JP" sz="1300" baseline="0">
              <a:latin typeface="ＭＳ Ｐゴシック" panose="020B0600070205080204" pitchFamily="50" charset="-128"/>
              <a:ea typeface="ＭＳ Ｐゴシック" panose="020B0600070205080204" pitchFamily="50" charset="-128"/>
            </a:rPr>
            <a:t>16.8</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委託、非常勤職員の雇用等の必要性を再検討し、適正な人員配置も踏まえ事務事業の見直しを行い、所要経費の削減に努める。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19</xdr:row>
      <xdr:rowOff>86178</xdr:rowOff>
    </xdr:to>
    <xdr:cxnSp macro="">
      <xdr:nvCxnSpPr>
        <xdr:cNvPr id="127" name="直線コネクタ 126"/>
        <xdr:cNvCxnSpPr/>
      </xdr:nvCxnSpPr>
      <xdr:spPr>
        <a:xfrm>
          <a:off x="15671800" y="3093357"/>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50800</xdr:rowOff>
    </xdr:to>
    <xdr:cxnSp macro="">
      <xdr:nvCxnSpPr>
        <xdr:cNvPr id="130" name="直線コネクタ 129"/>
        <xdr:cNvCxnSpPr/>
      </xdr:nvCxnSpPr>
      <xdr:spPr>
        <a:xfrm flipV="1">
          <a:off x="14782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18</xdr:row>
      <xdr:rowOff>50800</xdr:rowOff>
    </xdr:to>
    <xdr:cxnSp macro="">
      <xdr:nvCxnSpPr>
        <xdr:cNvPr id="133" name="直線コネクタ 132"/>
        <xdr:cNvCxnSpPr/>
      </xdr:nvCxnSpPr>
      <xdr:spPr>
        <a:xfrm>
          <a:off x="13893800" y="2875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132443</xdr:rowOff>
    </xdr:to>
    <xdr:cxnSp macro="">
      <xdr:nvCxnSpPr>
        <xdr:cNvPr id="136" name="直線コネクタ 135"/>
        <xdr:cNvCxnSpPr/>
      </xdr:nvCxnSpPr>
      <xdr:spPr>
        <a:xfrm>
          <a:off x="13004800" y="2679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46" name="楕円 145"/>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7455</xdr:rowOff>
    </xdr:from>
    <xdr:ext cx="762000" cy="259045"/>
    <xdr:sp macro="" textlink="">
      <xdr:nvSpPr>
        <xdr:cNvPr id="147" name="物件費該当値テキスト"/>
        <xdr:cNvSpPr txBox="1"/>
      </xdr:nvSpPr>
      <xdr:spPr>
        <a:xfrm>
          <a:off x="165989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2" name="楕円 151"/>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3" name="テキスト ボックス 152"/>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いるが、その要因は豪雪に伴う高齢者世帯除排雪支援に係る経費の増、普通交付税の減などに伴う経常一般財源総額の減が大きいと考える。生活保護費等国庫負担に伴う支出が大きいが、単独事業に関しては今後も市民の需要を捉えながら着実な実施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7257</xdr:rowOff>
    </xdr:to>
    <xdr:cxnSp macro="">
      <xdr:nvCxnSpPr>
        <xdr:cNvPr id="189" name="直線コネクタ 188"/>
        <xdr:cNvCxnSpPr/>
      </xdr:nvCxnSpPr>
      <xdr:spPr>
        <a:xfrm>
          <a:off x="3987800" y="987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102507</xdr:rowOff>
    </xdr:to>
    <xdr:cxnSp macro="">
      <xdr:nvCxnSpPr>
        <xdr:cNvPr id="192" name="直線コネクタ 191"/>
        <xdr:cNvCxnSpPr/>
      </xdr:nvCxnSpPr>
      <xdr:spPr>
        <a:xfrm>
          <a:off x="3098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91622</xdr:rowOff>
    </xdr:to>
    <xdr:cxnSp macro="">
      <xdr:nvCxnSpPr>
        <xdr:cNvPr id="195" name="直線コネクタ 194"/>
        <xdr:cNvCxnSpPr/>
      </xdr:nvCxnSpPr>
      <xdr:spPr>
        <a:xfrm flipV="1">
          <a:off x="2209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91622</xdr:rowOff>
    </xdr:to>
    <xdr:cxnSp macro="">
      <xdr:nvCxnSpPr>
        <xdr:cNvPr id="198" name="直線コネクタ 197"/>
        <xdr:cNvCxnSpPr/>
      </xdr:nvCxnSpPr>
      <xdr:spPr>
        <a:xfrm>
          <a:off x="1320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127907</xdr:rowOff>
    </xdr:from>
    <xdr:to>
      <xdr:col>24</xdr:col>
      <xdr:colOff>76200</xdr:colOff>
      <xdr:row>58</xdr:row>
      <xdr:rowOff>58057</xdr:rowOff>
    </xdr:to>
    <xdr:sp macro="" textlink="">
      <xdr:nvSpPr>
        <xdr:cNvPr id="208" name="楕円 207"/>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144434</xdr:rowOff>
    </xdr:from>
    <xdr:ext cx="762000" cy="259045"/>
    <xdr:sp macro="" textlink="">
      <xdr:nvSpPr>
        <xdr:cNvPr id="209" name="扶助費該当値テキスト"/>
        <xdr:cNvSpPr txBox="1"/>
      </xdr:nvSpPr>
      <xdr:spPr>
        <a:xfrm>
          <a:off x="4914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0" name="楕円 209"/>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1" name="テキスト ボックス 210"/>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2" name="楕円 211"/>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141712</xdr:rowOff>
    </xdr:from>
    <xdr:ext cx="762000" cy="259045"/>
    <xdr:sp macro="" textlink="">
      <xdr:nvSpPr>
        <xdr:cNvPr id="213" name="テキスト ボックス 212"/>
        <xdr:cNvSpPr txBox="1"/>
      </xdr:nvSpPr>
      <xdr:spPr>
        <a:xfrm>
          <a:off x="2717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4" name="楕円 213"/>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152599</xdr:rowOff>
    </xdr:from>
    <xdr:ext cx="762000" cy="259045"/>
    <xdr:sp macro="" textlink="">
      <xdr:nvSpPr>
        <xdr:cNvPr id="215" name="テキスト ボックス 214"/>
        <xdr:cNvSpPr txBox="1"/>
      </xdr:nvSpPr>
      <xdr:spPr>
        <a:xfrm>
          <a:off x="1828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6" name="楕円 215"/>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109055</xdr:rowOff>
    </xdr:from>
    <xdr:ext cx="762000" cy="259045"/>
    <xdr:sp macro="" textlink="">
      <xdr:nvSpPr>
        <xdr:cNvPr id="217" name="テキスト ボックス 216"/>
        <xdr:cNvSpPr txBox="1"/>
      </xdr:nvSpPr>
      <xdr:spPr>
        <a:xfrm>
          <a:off x="939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繰出金については決算額としては前年度から減少しているものの、下水道関連の３会計において「分流式下水道に要する経費」の繰出基準内経費の整理を変更したことから前年度比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繰出基準に基づいた一定の一般会計負担はしていくべきものと考えるが、企業会計においても使用料の見直しや経費削減の取組を一体的に行い、一般会計負担の抑制を図る。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43724</xdr:rowOff>
    </xdr:from>
    <xdr:to>
      <xdr:col>82</xdr:col>
      <xdr:colOff>107950</xdr:colOff>
      <xdr:row>57</xdr:row>
      <xdr:rowOff>135165</xdr:rowOff>
    </xdr:to>
    <xdr:cxnSp macro="">
      <xdr:nvCxnSpPr>
        <xdr:cNvPr id="252" name="直線コネクタ 251"/>
        <xdr:cNvCxnSpPr/>
      </xdr:nvCxnSpPr>
      <xdr:spPr>
        <a:xfrm>
          <a:off x="15671800" y="981637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43724</xdr:rowOff>
    </xdr:to>
    <xdr:cxnSp macro="">
      <xdr:nvCxnSpPr>
        <xdr:cNvPr id="255" name="直線コネクタ 254"/>
        <xdr:cNvCxnSpPr/>
      </xdr:nvCxnSpPr>
      <xdr:spPr>
        <a:xfrm>
          <a:off x="14782800" y="97510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97609</xdr:rowOff>
    </xdr:from>
    <xdr:to>
      <xdr:col>73</xdr:col>
      <xdr:colOff>180975</xdr:colOff>
      <xdr:row>56</xdr:row>
      <xdr:rowOff>149860</xdr:rowOff>
    </xdr:to>
    <xdr:cxnSp macro="">
      <xdr:nvCxnSpPr>
        <xdr:cNvPr id="258" name="直線コネクタ 257"/>
        <xdr:cNvCxnSpPr/>
      </xdr:nvCxnSpPr>
      <xdr:spPr>
        <a:xfrm>
          <a:off x="13893800" y="9698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97609</xdr:rowOff>
    </xdr:to>
    <xdr:cxnSp macro="">
      <xdr:nvCxnSpPr>
        <xdr:cNvPr id="261" name="直線コネクタ 260"/>
        <xdr:cNvCxnSpPr/>
      </xdr:nvCxnSpPr>
      <xdr:spPr>
        <a:xfrm>
          <a:off x="13004800" y="96204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1" name="楕円 270"/>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2"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164374</xdr:rowOff>
    </xdr:from>
    <xdr:to>
      <xdr:col>78</xdr:col>
      <xdr:colOff>120650</xdr:colOff>
      <xdr:row>57</xdr:row>
      <xdr:rowOff>94524</xdr:rowOff>
    </xdr:to>
    <xdr:sp macro="" textlink="">
      <xdr:nvSpPr>
        <xdr:cNvPr id="273" name="楕円 272"/>
        <xdr:cNvSpPr/>
      </xdr:nvSpPr>
      <xdr:spPr>
        <a:xfrm>
          <a:off x="15621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79301</xdr:rowOff>
    </xdr:from>
    <xdr:ext cx="736600" cy="259045"/>
    <xdr:sp macro="" textlink="">
      <xdr:nvSpPr>
        <xdr:cNvPr id="274" name="テキスト ボックス 273"/>
        <xdr:cNvSpPr txBox="1"/>
      </xdr:nvSpPr>
      <xdr:spPr>
        <a:xfrm>
          <a:off x="15290800" y="98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5" name="楕円 27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6" name="テキスト ボックス 275"/>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46809</xdr:rowOff>
    </xdr:from>
    <xdr:to>
      <xdr:col>69</xdr:col>
      <xdr:colOff>142875</xdr:colOff>
      <xdr:row>56</xdr:row>
      <xdr:rowOff>148409</xdr:rowOff>
    </xdr:to>
    <xdr:sp macro="" textlink="">
      <xdr:nvSpPr>
        <xdr:cNvPr id="277" name="楕円 276"/>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133186</xdr:rowOff>
    </xdr:from>
    <xdr:ext cx="762000" cy="259045"/>
    <xdr:sp macro="" textlink="">
      <xdr:nvSpPr>
        <xdr:cNvPr id="278" name="テキスト ボックス 277"/>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79" name="楕円 278"/>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0" name="テキスト ボックス 279"/>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簡易水道事業特別会計が地方公営企業法適用の水道事業会計と統合されたことで、これまでの簡易水道事業に係る繰出金が補助費に計上されたことが主な要因となり、前年度比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依然として類似団体平均を上回っている。公営企業に対する補助金については繰出基準を踏まえ一定程度の一般会計負担はすべきものであるため政策的補助金等の見直しにより経費削減を図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90424</xdr:rowOff>
    </xdr:to>
    <xdr:cxnSp macro="">
      <xdr:nvCxnSpPr>
        <xdr:cNvPr id="310" name="直線コネクタ 309"/>
        <xdr:cNvCxnSpPr/>
      </xdr:nvCxnSpPr>
      <xdr:spPr>
        <a:xfrm>
          <a:off x="15671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72136</xdr:rowOff>
    </xdr:to>
    <xdr:cxnSp macro="">
      <xdr:nvCxnSpPr>
        <xdr:cNvPr id="313" name="直線コネクタ 312"/>
        <xdr:cNvCxnSpPr/>
      </xdr:nvCxnSpPr>
      <xdr:spPr>
        <a:xfrm>
          <a:off x="14782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12700</xdr:rowOff>
    </xdr:to>
    <xdr:cxnSp macro="">
      <xdr:nvCxnSpPr>
        <xdr:cNvPr id="316" name="直線コネクタ 315"/>
        <xdr:cNvCxnSpPr/>
      </xdr:nvCxnSpPr>
      <xdr:spPr>
        <a:xfrm>
          <a:off x="13893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152146</xdr:rowOff>
    </xdr:to>
    <xdr:cxnSp macro="">
      <xdr:nvCxnSpPr>
        <xdr:cNvPr id="319" name="直線コネクタ 318"/>
        <xdr:cNvCxnSpPr/>
      </xdr:nvCxnSpPr>
      <xdr:spPr>
        <a:xfrm>
          <a:off x="13004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9" name="楕円 328"/>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11701</xdr:rowOff>
    </xdr:from>
    <xdr:ext cx="762000" cy="259045"/>
    <xdr:sp macro="" textlink="">
      <xdr:nvSpPr>
        <xdr:cNvPr id="330"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1" name="楕円 330"/>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2" name="テキスト ボックス 331"/>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3" name="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4" name="テキスト ボックス 33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5" name="楕円 334"/>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6" name="テキスト ボックス 33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8" name="テキスト ボックス 337"/>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仙北市公債費負担適正化計画（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）の期間終了後も地方債の新規発行抑制を継続しており、平成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今後は庁舎整備事業等地方債を活用した大規模投資が見込まれているが、引き続き発行抑制に努め残高の増加を抑制していく。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167005</xdr:rowOff>
    </xdr:to>
    <xdr:cxnSp macro="">
      <xdr:nvCxnSpPr>
        <xdr:cNvPr id="370" name="直線コネクタ 369"/>
        <xdr:cNvCxnSpPr/>
      </xdr:nvCxnSpPr>
      <xdr:spPr>
        <a:xfrm flipV="1">
          <a:off x="3987800" y="128371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16510</xdr:rowOff>
    </xdr:to>
    <xdr:cxnSp macro="">
      <xdr:nvCxnSpPr>
        <xdr:cNvPr id="373" name="直線コネクタ 372"/>
        <xdr:cNvCxnSpPr/>
      </xdr:nvCxnSpPr>
      <xdr:spPr>
        <a:xfrm flipV="1">
          <a:off x="3098800" y="12854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58420</xdr:rowOff>
    </xdr:to>
    <xdr:cxnSp macro="">
      <xdr:nvCxnSpPr>
        <xdr:cNvPr id="376" name="直線コネクタ 375"/>
        <xdr:cNvCxnSpPr/>
      </xdr:nvCxnSpPr>
      <xdr:spPr>
        <a:xfrm flipV="1">
          <a:off x="2209800" y="12875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56515</xdr:rowOff>
    </xdr:from>
    <xdr:to>
      <xdr:col>11</xdr:col>
      <xdr:colOff>9525</xdr:colOff>
      <xdr:row>75</xdr:row>
      <xdr:rowOff>58420</xdr:rowOff>
    </xdr:to>
    <xdr:cxnSp macro="">
      <xdr:nvCxnSpPr>
        <xdr:cNvPr id="379" name="直線コネクタ 378"/>
        <xdr:cNvCxnSpPr/>
      </xdr:nvCxnSpPr>
      <xdr:spPr>
        <a:xfrm>
          <a:off x="1320800" y="12915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9" name="楕円 388"/>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90"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2" name="テキスト ボックス 391"/>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4" name="テキスト ボックス 393"/>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95" name="楕円 394"/>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93997</xdr:rowOff>
    </xdr:from>
    <xdr:ext cx="762000" cy="259045"/>
    <xdr:sp macro="" textlink="">
      <xdr:nvSpPr>
        <xdr:cNvPr id="396" name="テキスト ボックス 395"/>
        <xdr:cNvSpPr txBox="1"/>
      </xdr:nvSpPr>
      <xdr:spPr>
        <a:xfrm>
          <a:off x="1828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xdr:rowOff>
    </xdr:from>
    <xdr:to>
      <xdr:col>6</xdr:col>
      <xdr:colOff>171450</xdr:colOff>
      <xdr:row>75</xdr:row>
      <xdr:rowOff>107315</xdr:rowOff>
    </xdr:to>
    <xdr:sp macro="" textlink="">
      <xdr:nvSpPr>
        <xdr:cNvPr id="397" name="楕円 396"/>
        <xdr:cNvSpPr/>
      </xdr:nvSpPr>
      <xdr:spPr>
        <a:xfrm>
          <a:off x="1270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92091</xdr:rowOff>
    </xdr:from>
    <xdr:ext cx="762000" cy="259045"/>
    <xdr:sp macro="" textlink="">
      <xdr:nvSpPr>
        <xdr:cNvPr id="398" name="テキスト ボックス 397"/>
        <xdr:cNvSpPr txBox="1"/>
      </xdr:nvSpPr>
      <xdr:spPr>
        <a:xfrm>
          <a:off x="939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増加は物件費の増加、水道事業会計など公営企業への補助金の増加の影響が大きい。また普通交付税の減により比率算定における分母となる経常一般財源総額が減少したことも要因となった。普通交付税の縮減は避けられないため、市税等他の一般財源収入の確保に努めつつ、比率算定上の分子となる経常的経費について、公営企業を含む市全体の事務事業の抜本的見直しを行い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79</xdr:row>
      <xdr:rowOff>24130</xdr:rowOff>
    </xdr:to>
    <xdr:cxnSp macro="">
      <xdr:nvCxnSpPr>
        <xdr:cNvPr id="431" name="直線コネクタ 430"/>
        <xdr:cNvCxnSpPr/>
      </xdr:nvCxnSpPr>
      <xdr:spPr>
        <a:xfrm>
          <a:off x="15671800" y="134505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78</xdr:row>
      <xdr:rowOff>77470</xdr:rowOff>
    </xdr:to>
    <xdr:cxnSp macro="">
      <xdr:nvCxnSpPr>
        <xdr:cNvPr id="434" name="直線コネクタ 433"/>
        <xdr:cNvCxnSpPr/>
      </xdr:nvCxnSpPr>
      <xdr:spPr>
        <a:xfrm>
          <a:off x="14782800" y="133667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165100</xdr:rowOff>
    </xdr:to>
    <xdr:cxnSp macro="">
      <xdr:nvCxnSpPr>
        <xdr:cNvPr id="437" name="直線コネクタ 436"/>
        <xdr:cNvCxnSpPr/>
      </xdr:nvCxnSpPr>
      <xdr:spPr>
        <a:xfrm>
          <a:off x="13893800" y="132638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119380</xdr:rowOff>
    </xdr:from>
    <xdr:to>
      <xdr:col>69</xdr:col>
      <xdr:colOff>92075</xdr:colOff>
      <xdr:row>77</xdr:row>
      <xdr:rowOff>62230</xdr:rowOff>
    </xdr:to>
    <xdr:cxnSp macro="">
      <xdr:nvCxnSpPr>
        <xdr:cNvPr id="440" name="直線コネクタ 439"/>
        <xdr:cNvCxnSpPr/>
      </xdr:nvCxnSpPr>
      <xdr:spPr>
        <a:xfrm>
          <a:off x="13004800" y="1314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0" name="楕円 449"/>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1"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26670</xdr:rowOff>
    </xdr:from>
    <xdr:to>
      <xdr:col>78</xdr:col>
      <xdr:colOff>120650</xdr:colOff>
      <xdr:row>78</xdr:row>
      <xdr:rowOff>128270</xdr:rowOff>
    </xdr:to>
    <xdr:sp macro="" textlink="">
      <xdr:nvSpPr>
        <xdr:cNvPr id="452" name="楕円 451"/>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113047</xdr:rowOff>
    </xdr:from>
    <xdr:ext cx="736600" cy="259045"/>
    <xdr:sp macro="" textlink="">
      <xdr:nvSpPr>
        <xdr:cNvPr id="453" name="テキスト ボックス 452"/>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54" name="楕円 453"/>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55" name="テキスト ボックス 454"/>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56" name="楕円 455"/>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123207</xdr:rowOff>
    </xdr:from>
    <xdr:ext cx="762000" cy="259045"/>
    <xdr:sp macro="" textlink="">
      <xdr:nvSpPr>
        <xdr:cNvPr id="457" name="テキスト ボックス 456"/>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58" name="楕円 457"/>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8907</xdr:rowOff>
    </xdr:from>
    <xdr:ext cx="762000" cy="259045"/>
    <xdr:sp macro="" textlink="">
      <xdr:nvSpPr>
        <xdr:cNvPr id="459" name="テキスト ボックス 458"/>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143548</xdr:rowOff>
    </xdr:from>
    <xdr:to>
      <xdr:col>29</xdr:col>
      <xdr:colOff>127000</xdr:colOff>
      <xdr:row>15</xdr:row>
      <xdr:rowOff>23381</xdr:rowOff>
    </xdr:to>
    <xdr:cxnSp macro="">
      <xdr:nvCxnSpPr>
        <xdr:cNvPr id="50" name="直線コネクタ 49"/>
        <xdr:cNvCxnSpPr/>
      </xdr:nvCxnSpPr>
      <xdr:spPr bwMode="auto">
        <a:xfrm flipV="1">
          <a:off x="5003800" y="2591473"/>
          <a:ext cx="6477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168135</xdr:rowOff>
    </xdr:from>
    <xdr:to>
      <xdr:col>26</xdr:col>
      <xdr:colOff>50800</xdr:colOff>
      <xdr:row>15</xdr:row>
      <xdr:rowOff>23381</xdr:rowOff>
    </xdr:to>
    <xdr:cxnSp macro="">
      <xdr:nvCxnSpPr>
        <xdr:cNvPr id="53" name="直線コネクタ 52"/>
        <xdr:cNvCxnSpPr/>
      </xdr:nvCxnSpPr>
      <xdr:spPr bwMode="auto">
        <a:xfrm>
          <a:off x="4305300" y="2616060"/>
          <a:ext cx="698500" cy="2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147358</xdr:rowOff>
    </xdr:from>
    <xdr:to>
      <xdr:col>22</xdr:col>
      <xdr:colOff>114300</xdr:colOff>
      <xdr:row>14</xdr:row>
      <xdr:rowOff>168135</xdr:rowOff>
    </xdr:to>
    <xdr:cxnSp macro="">
      <xdr:nvCxnSpPr>
        <xdr:cNvPr id="56" name="直線コネクタ 55"/>
        <xdr:cNvCxnSpPr/>
      </xdr:nvCxnSpPr>
      <xdr:spPr bwMode="auto">
        <a:xfrm>
          <a:off x="3606800" y="2595283"/>
          <a:ext cx="698500" cy="2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137579</xdr:rowOff>
    </xdr:from>
    <xdr:to>
      <xdr:col>18</xdr:col>
      <xdr:colOff>177800</xdr:colOff>
      <xdr:row>14</xdr:row>
      <xdr:rowOff>147358</xdr:rowOff>
    </xdr:to>
    <xdr:cxnSp macro="">
      <xdr:nvCxnSpPr>
        <xdr:cNvPr id="59" name="直線コネクタ 58"/>
        <xdr:cNvCxnSpPr/>
      </xdr:nvCxnSpPr>
      <xdr:spPr bwMode="auto">
        <a:xfrm>
          <a:off x="2908300" y="2585504"/>
          <a:ext cx="698500" cy="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92748</xdr:rowOff>
    </xdr:from>
    <xdr:to>
      <xdr:col>29</xdr:col>
      <xdr:colOff>177800</xdr:colOff>
      <xdr:row>15</xdr:row>
      <xdr:rowOff>22898</xdr:rowOff>
    </xdr:to>
    <xdr:sp macro="" textlink="">
      <xdr:nvSpPr>
        <xdr:cNvPr id="69" name="楕円 68"/>
        <xdr:cNvSpPr/>
      </xdr:nvSpPr>
      <xdr:spPr bwMode="auto">
        <a:xfrm>
          <a:off x="5600700" y="254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109275</xdr:rowOff>
    </xdr:from>
    <xdr:ext cx="762000" cy="259045"/>
    <xdr:sp macro="" textlink="">
      <xdr:nvSpPr>
        <xdr:cNvPr id="70" name="人口1人当たり決算額の推移該当値テキスト130"/>
        <xdr:cNvSpPr txBox="1"/>
      </xdr:nvSpPr>
      <xdr:spPr>
        <a:xfrm>
          <a:off x="5740400" y="23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144031</xdr:rowOff>
    </xdr:from>
    <xdr:to>
      <xdr:col>26</xdr:col>
      <xdr:colOff>101600</xdr:colOff>
      <xdr:row>15</xdr:row>
      <xdr:rowOff>74181</xdr:rowOff>
    </xdr:to>
    <xdr:sp macro="" textlink="">
      <xdr:nvSpPr>
        <xdr:cNvPr id="71" name="楕円 70"/>
        <xdr:cNvSpPr/>
      </xdr:nvSpPr>
      <xdr:spPr bwMode="auto">
        <a:xfrm>
          <a:off x="4953000" y="259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84358</xdr:rowOff>
    </xdr:from>
    <xdr:ext cx="736600" cy="259045"/>
    <xdr:sp macro="" textlink="">
      <xdr:nvSpPr>
        <xdr:cNvPr id="72" name="テキスト ボックス 71"/>
        <xdr:cNvSpPr txBox="1"/>
      </xdr:nvSpPr>
      <xdr:spPr>
        <a:xfrm>
          <a:off x="4622800" y="236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117335</xdr:rowOff>
    </xdr:from>
    <xdr:to>
      <xdr:col>22</xdr:col>
      <xdr:colOff>165100</xdr:colOff>
      <xdr:row>15</xdr:row>
      <xdr:rowOff>47485</xdr:rowOff>
    </xdr:to>
    <xdr:sp macro="" textlink="">
      <xdr:nvSpPr>
        <xdr:cNvPr id="73" name="楕円 72"/>
        <xdr:cNvSpPr/>
      </xdr:nvSpPr>
      <xdr:spPr bwMode="auto">
        <a:xfrm>
          <a:off x="4254500" y="256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57662</xdr:rowOff>
    </xdr:from>
    <xdr:ext cx="762000" cy="259045"/>
    <xdr:sp macro="" textlink="">
      <xdr:nvSpPr>
        <xdr:cNvPr id="74" name="テキスト ボックス 73"/>
        <xdr:cNvSpPr txBox="1"/>
      </xdr:nvSpPr>
      <xdr:spPr>
        <a:xfrm>
          <a:off x="3924300" y="233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96558</xdr:rowOff>
    </xdr:from>
    <xdr:to>
      <xdr:col>19</xdr:col>
      <xdr:colOff>38100</xdr:colOff>
      <xdr:row>15</xdr:row>
      <xdr:rowOff>26708</xdr:rowOff>
    </xdr:to>
    <xdr:sp macro="" textlink="">
      <xdr:nvSpPr>
        <xdr:cNvPr id="75" name="楕円 74"/>
        <xdr:cNvSpPr/>
      </xdr:nvSpPr>
      <xdr:spPr bwMode="auto">
        <a:xfrm>
          <a:off x="3556000" y="254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36885</xdr:rowOff>
    </xdr:from>
    <xdr:ext cx="762000" cy="259045"/>
    <xdr:sp macro="" textlink="">
      <xdr:nvSpPr>
        <xdr:cNvPr id="76" name="テキスト ボックス 75"/>
        <xdr:cNvSpPr txBox="1"/>
      </xdr:nvSpPr>
      <xdr:spPr>
        <a:xfrm>
          <a:off x="3225800" y="231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86779</xdr:rowOff>
    </xdr:from>
    <xdr:to>
      <xdr:col>15</xdr:col>
      <xdr:colOff>101600</xdr:colOff>
      <xdr:row>15</xdr:row>
      <xdr:rowOff>16929</xdr:rowOff>
    </xdr:to>
    <xdr:sp macro="" textlink="">
      <xdr:nvSpPr>
        <xdr:cNvPr id="77" name="楕円 76"/>
        <xdr:cNvSpPr/>
      </xdr:nvSpPr>
      <xdr:spPr bwMode="auto">
        <a:xfrm>
          <a:off x="2857500" y="25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27106</xdr:rowOff>
    </xdr:from>
    <xdr:ext cx="762000" cy="259045"/>
    <xdr:sp macro="" textlink="">
      <xdr:nvSpPr>
        <xdr:cNvPr id="78" name="テキスト ボックス 77"/>
        <xdr:cNvSpPr txBox="1"/>
      </xdr:nvSpPr>
      <xdr:spPr>
        <a:xfrm>
          <a:off x="2527300" y="23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203421</xdr:rowOff>
    </xdr:from>
    <xdr:to>
      <xdr:col>29</xdr:col>
      <xdr:colOff>127000</xdr:colOff>
      <xdr:row>37</xdr:row>
      <xdr:rowOff>204239</xdr:rowOff>
    </xdr:to>
    <xdr:cxnSp macro="">
      <xdr:nvCxnSpPr>
        <xdr:cNvPr id="110" name="直線コネクタ 109"/>
        <xdr:cNvCxnSpPr/>
      </xdr:nvCxnSpPr>
      <xdr:spPr bwMode="auto">
        <a:xfrm flipV="1">
          <a:off x="5003800" y="7328121"/>
          <a:ext cx="647700" cy="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188198</xdr:rowOff>
    </xdr:from>
    <xdr:ext cx="762000" cy="259045"/>
    <xdr:sp macro="" textlink="">
      <xdr:nvSpPr>
        <xdr:cNvPr id="111" name="人口1人当たり決算額の推移平均値テキスト445"/>
        <xdr:cNvSpPr txBox="1"/>
      </xdr:nvSpPr>
      <xdr:spPr>
        <a:xfrm>
          <a:off x="5740400" y="7312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179185</xdr:rowOff>
    </xdr:from>
    <xdr:to>
      <xdr:col>26</xdr:col>
      <xdr:colOff>50800</xdr:colOff>
      <xdr:row>37</xdr:row>
      <xdr:rowOff>204239</xdr:rowOff>
    </xdr:to>
    <xdr:cxnSp macro="">
      <xdr:nvCxnSpPr>
        <xdr:cNvPr id="113" name="直線コネクタ 112"/>
        <xdr:cNvCxnSpPr/>
      </xdr:nvCxnSpPr>
      <xdr:spPr bwMode="auto">
        <a:xfrm>
          <a:off x="4305300" y="7303885"/>
          <a:ext cx="698500" cy="25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165528</xdr:rowOff>
    </xdr:from>
    <xdr:to>
      <xdr:col>22</xdr:col>
      <xdr:colOff>114300</xdr:colOff>
      <xdr:row>37</xdr:row>
      <xdr:rowOff>179185</xdr:rowOff>
    </xdr:to>
    <xdr:cxnSp macro="">
      <xdr:nvCxnSpPr>
        <xdr:cNvPr id="116" name="直線コネクタ 115"/>
        <xdr:cNvCxnSpPr/>
      </xdr:nvCxnSpPr>
      <xdr:spPr bwMode="auto">
        <a:xfrm>
          <a:off x="3606800" y="7290228"/>
          <a:ext cx="698500" cy="1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140515</xdr:rowOff>
    </xdr:from>
    <xdr:to>
      <xdr:col>18</xdr:col>
      <xdr:colOff>177800</xdr:colOff>
      <xdr:row>37</xdr:row>
      <xdr:rowOff>165528</xdr:rowOff>
    </xdr:to>
    <xdr:cxnSp macro="">
      <xdr:nvCxnSpPr>
        <xdr:cNvPr id="119" name="直線コネクタ 118"/>
        <xdr:cNvCxnSpPr/>
      </xdr:nvCxnSpPr>
      <xdr:spPr bwMode="auto">
        <a:xfrm>
          <a:off x="2908300" y="7265215"/>
          <a:ext cx="6985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152621</xdr:rowOff>
    </xdr:from>
    <xdr:to>
      <xdr:col>29</xdr:col>
      <xdr:colOff>177800</xdr:colOff>
      <xdr:row>37</xdr:row>
      <xdr:rowOff>254221</xdr:rowOff>
    </xdr:to>
    <xdr:sp macro="" textlink="">
      <xdr:nvSpPr>
        <xdr:cNvPr id="129" name="楕円 128"/>
        <xdr:cNvSpPr/>
      </xdr:nvSpPr>
      <xdr:spPr bwMode="auto">
        <a:xfrm>
          <a:off x="5600700" y="727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169148</xdr:rowOff>
    </xdr:from>
    <xdr:ext cx="762000" cy="259045"/>
    <xdr:sp macro="" textlink="">
      <xdr:nvSpPr>
        <xdr:cNvPr id="130" name="人口1人当たり決算額の推移該当値テキスト445"/>
        <xdr:cNvSpPr txBox="1"/>
      </xdr:nvSpPr>
      <xdr:spPr>
        <a:xfrm>
          <a:off x="5740400" y="712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153439</xdr:rowOff>
    </xdr:from>
    <xdr:to>
      <xdr:col>26</xdr:col>
      <xdr:colOff>101600</xdr:colOff>
      <xdr:row>37</xdr:row>
      <xdr:rowOff>255039</xdr:rowOff>
    </xdr:to>
    <xdr:sp macro="" textlink="">
      <xdr:nvSpPr>
        <xdr:cNvPr id="131" name="楕円 130"/>
        <xdr:cNvSpPr/>
      </xdr:nvSpPr>
      <xdr:spPr bwMode="auto">
        <a:xfrm>
          <a:off x="4953000" y="727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93766</xdr:rowOff>
    </xdr:from>
    <xdr:ext cx="736600" cy="259045"/>
    <xdr:sp macro="" textlink="">
      <xdr:nvSpPr>
        <xdr:cNvPr id="132" name="テキスト ボックス 131"/>
        <xdr:cNvSpPr txBox="1"/>
      </xdr:nvSpPr>
      <xdr:spPr>
        <a:xfrm>
          <a:off x="4622800" y="704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128385</xdr:rowOff>
    </xdr:from>
    <xdr:to>
      <xdr:col>22</xdr:col>
      <xdr:colOff>165100</xdr:colOff>
      <xdr:row>37</xdr:row>
      <xdr:rowOff>229985</xdr:rowOff>
    </xdr:to>
    <xdr:sp macro="" textlink="">
      <xdr:nvSpPr>
        <xdr:cNvPr id="133" name="楕円 132"/>
        <xdr:cNvSpPr/>
      </xdr:nvSpPr>
      <xdr:spPr bwMode="auto">
        <a:xfrm>
          <a:off x="4254500" y="725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68712</xdr:rowOff>
    </xdr:from>
    <xdr:ext cx="762000" cy="259045"/>
    <xdr:sp macro="" textlink="">
      <xdr:nvSpPr>
        <xdr:cNvPr id="134" name="テキスト ボックス 133"/>
        <xdr:cNvSpPr txBox="1"/>
      </xdr:nvSpPr>
      <xdr:spPr>
        <a:xfrm>
          <a:off x="3924300" y="70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114728</xdr:rowOff>
    </xdr:from>
    <xdr:to>
      <xdr:col>19</xdr:col>
      <xdr:colOff>38100</xdr:colOff>
      <xdr:row>37</xdr:row>
      <xdr:rowOff>216328</xdr:rowOff>
    </xdr:to>
    <xdr:sp macro="" textlink="">
      <xdr:nvSpPr>
        <xdr:cNvPr id="135" name="楕円 134"/>
        <xdr:cNvSpPr/>
      </xdr:nvSpPr>
      <xdr:spPr bwMode="auto">
        <a:xfrm>
          <a:off x="3556000" y="723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55055</xdr:rowOff>
    </xdr:from>
    <xdr:ext cx="762000" cy="259045"/>
    <xdr:sp macro="" textlink="">
      <xdr:nvSpPr>
        <xdr:cNvPr id="136" name="テキスト ボックス 135"/>
        <xdr:cNvSpPr txBox="1"/>
      </xdr:nvSpPr>
      <xdr:spPr>
        <a:xfrm>
          <a:off x="3225800" y="70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89715</xdr:rowOff>
    </xdr:from>
    <xdr:to>
      <xdr:col>15</xdr:col>
      <xdr:colOff>101600</xdr:colOff>
      <xdr:row>37</xdr:row>
      <xdr:rowOff>191315</xdr:rowOff>
    </xdr:to>
    <xdr:sp macro="" textlink="">
      <xdr:nvSpPr>
        <xdr:cNvPr id="137" name="楕円 136"/>
        <xdr:cNvSpPr/>
      </xdr:nvSpPr>
      <xdr:spPr bwMode="auto">
        <a:xfrm>
          <a:off x="2857500" y="721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30042</xdr:rowOff>
    </xdr:from>
    <xdr:ext cx="762000" cy="259045"/>
    <xdr:sp macro="" textlink="">
      <xdr:nvSpPr>
        <xdr:cNvPr id="138" name="テキスト ボックス 137"/>
        <xdr:cNvSpPr txBox="1"/>
      </xdr:nvSpPr>
      <xdr:spPr>
        <a:xfrm>
          <a:off x="2527300" y="698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26,991
26,901
1,093.56
20,630,647
19,745,284
778,308
11,988,906
20,327,178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149504</xdr:rowOff>
    </xdr:from>
    <xdr:to>
      <xdr:col>24</xdr:col>
      <xdr:colOff>63500</xdr:colOff>
      <xdr:row>33</xdr:row>
      <xdr:rowOff>54242</xdr:rowOff>
    </xdr:to>
    <xdr:cxnSp macro="">
      <xdr:nvCxnSpPr>
        <xdr:cNvPr id="61" name="直線コネクタ 60"/>
        <xdr:cNvCxnSpPr/>
      </xdr:nvCxnSpPr>
      <xdr:spPr>
        <a:xfrm>
          <a:off x="3797300" y="5635904"/>
          <a:ext cx="838200" cy="7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118301</xdr:rowOff>
    </xdr:from>
    <xdr:to>
      <xdr:col>19</xdr:col>
      <xdr:colOff>177800</xdr:colOff>
      <xdr:row>32</xdr:row>
      <xdr:rowOff>149504</xdr:rowOff>
    </xdr:to>
    <xdr:cxnSp macro="">
      <xdr:nvCxnSpPr>
        <xdr:cNvPr id="64" name="直線コネクタ 63"/>
        <xdr:cNvCxnSpPr/>
      </xdr:nvCxnSpPr>
      <xdr:spPr>
        <a:xfrm>
          <a:off x="2908300" y="5604701"/>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90843</xdr:rowOff>
    </xdr:from>
    <xdr:to>
      <xdr:col>15</xdr:col>
      <xdr:colOff>50800</xdr:colOff>
      <xdr:row>32</xdr:row>
      <xdr:rowOff>118301</xdr:rowOff>
    </xdr:to>
    <xdr:cxnSp macro="">
      <xdr:nvCxnSpPr>
        <xdr:cNvPr id="67" name="直線コネクタ 66"/>
        <xdr:cNvCxnSpPr/>
      </xdr:nvCxnSpPr>
      <xdr:spPr>
        <a:xfrm>
          <a:off x="2019300" y="5577243"/>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52743</xdr:rowOff>
    </xdr:from>
    <xdr:to>
      <xdr:col>10</xdr:col>
      <xdr:colOff>114300</xdr:colOff>
      <xdr:row>32</xdr:row>
      <xdr:rowOff>90843</xdr:rowOff>
    </xdr:to>
    <xdr:cxnSp macro="">
      <xdr:nvCxnSpPr>
        <xdr:cNvPr id="70" name="直線コネクタ 69"/>
        <xdr:cNvCxnSpPr/>
      </xdr:nvCxnSpPr>
      <xdr:spPr>
        <a:xfrm>
          <a:off x="1130300" y="553914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3442</xdr:rowOff>
    </xdr:from>
    <xdr:to>
      <xdr:col>24</xdr:col>
      <xdr:colOff>114300</xdr:colOff>
      <xdr:row>33</xdr:row>
      <xdr:rowOff>105042</xdr:rowOff>
    </xdr:to>
    <xdr:sp macro="" textlink="">
      <xdr:nvSpPr>
        <xdr:cNvPr id="80" name="楕円 79"/>
        <xdr:cNvSpPr/>
      </xdr:nvSpPr>
      <xdr:spPr>
        <a:xfrm>
          <a:off x="4584700" y="56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26319</xdr:rowOff>
    </xdr:from>
    <xdr:ext cx="599010" cy="259045"/>
    <xdr:sp macro="" textlink="">
      <xdr:nvSpPr>
        <xdr:cNvPr id="81" name="人件費該当値テキスト"/>
        <xdr:cNvSpPr txBox="1"/>
      </xdr:nvSpPr>
      <xdr:spPr>
        <a:xfrm>
          <a:off x="4686300" y="551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98704</xdr:rowOff>
    </xdr:from>
    <xdr:to>
      <xdr:col>20</xdr:col>
      <xdr:colOff>38100</xdr:colOff>
      <xdr:row>33</xdr:row>
      <xdr:rowOff>28854</xdr:rowOff>
    </xdr:to>
    <xdr:sp macro="" textlink="">
      <xdr:nvSpPr>
        <xdr:cNvPr id="82" name="楕円 81"/>
        <xdr:cNvSpPr/>
      </xdr:nvSpPr>
      <xdr:spPr>
        <a:xfrm>
          <a:off x="3746500" y="55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45381</xdr:rowOff>
    </xdr:from>
    <xdr:ext cx="599010" cy="259045"/>
    <xdr:sp macro="" textlink="">
      <xdr:nvSpPr>
        <xdr:cNvPr id="83" name="テキスト ボックス 82"/>
        <xdr:cNvSpPr txBox="1"/>
      </xdr:nvSpPr>
      <xdr:spPr>
        <a:xfrm>
          <a:off x="3497795" y="536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67501</xdr:rowOff>
    </xdr:from>
    <xdr:to>
      <xdr:col>15</xdr:col>
      <xdr:colOff>101600</xdr:colOff>
      <xdr:row>32</xdr:row>
      <xdr:rowOff>169101</xdr:rowOff>
    </xdr:to>
    <xdr:sp macro="" textlink="">
      <xdr:nvSpPr>
        <xdr:cNvPr id="84" name="楕円 83"/>
        <xdr:cNvSpPr/>
      </xdr:nvSpPr>
      <xdr:spPr>
        <a:xfrm>
          <a:off x="2857500" y="5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14178</xdr:rowOff>
    </xdr:from>
    <xdr:ext cx="599010" cy="259045"/>
    <xdr:sp macro="" textlink="">
      <xdr:nvSpPr>
        <xdr:cNvPr id="85" name="テキスト ボックス 84"/>
        <xdr:cNvSpPr txBox="1"/>
      </xdr:nvSpPr>
      <xdr:spPr>
        <a:xfrm>
          <a:off x="2608795" y="53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40043</xdr:rowOff>
    </xdr:from>
    <xdr:to>
      <xdr:col>10</xdr:col>
      <xdr:colOff>165100</xdr:colOff>
      <xdr:row>32</xdr:row>
      <xdr:rowOff>141643</xdr:rowOff>
    </xdr:to>
    <xdr:sp macro="" textlink="">
      <xdr:nvSpPr>
        <xdr:cNvPr id="86" name="楕円 85"/>
        <xdr:cNvSpPr/>
      </xdr:nvSpPr>
      <xdr:spPr>
        <a:xfrm>
          <a:off x="1968500" y="55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158170</xdr:rowOff>
    </xdr:from>
    <xdr:ext cx="599010" cy="259045"/>
    <xdr:sp macro="" textlink="">
      <xdr:nvSpPr>
        <xdr:cNvPr id="87" name="テキスト ボックス 86"/>
        <xdr:cNvSpPr txBox="1"/>
      </xdr:nvSpPr>
      <xdr:spPr>
        <a:xfrm>
          <a:off x="1719795" y="53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1943</xdr:rowOff>
    </xdr:from>
    <xdr:to>
      <xdr:col>6</xdr:col>
      <xdr:colOff>38100</xdr:colOff>
      <xdr:row>32</xdr:row>
      <xdr:rowOff>103543</xdr:rowOff>
    </xdr:to>
    <xdr:sp macro="" textlink="">
      <xdr:nvSpPr>
        <xdr:cNvPr id="88" name="楕円 87"/>
        <xdr:cNvSpPr/>
      </xdr:nvSpPr>
      <xdr:spPr>
        <a:xfrm>
          <a:off x="1079500" y="54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120070</xdr:rowOff>
    </xdr:from>
    <xdr:ext cx="599010" cy="259045"/>
    <xdr:sp macro="" textlink="">
      <xdr:nvSpPr>
        <xdr:cNvPr id="89" name="テキスト ボックス 88"/>
        <xdr:cNvSpPr txBox="1"/>
      </xdr:nvSpPr>
      <xdr:spPr>
        <a:xfrm>
          <a:off x="830795" y="526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56438</xdr:rowOff>
    </xdr:from>
    <xdr:to>
      <xdr:col>24</xdr:col>
      <xdr:colOff>63500</xdr:colOff>
      <xdr:row>54</xdr:row>
      <xdr:rowOff>91339</xdr:rowOff>
    </xdr:to>
    <xdr:cxnSp macro="">
      <xdr:nvCxnSpPr>
        <xdr:cNvPr id="119" name="直線コネクタ 118"/>
        <xdr:cNvCxnSpPr/>
      </xdr:nvCxnSpPr>
      <xdr:spPr>
        <a:xfrm flipV="1">
          <a:off x="3797300" y="9143288"/>
          <a:ext cx="838200" cy="2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65329</xdr:rowOff>
    </xdr:from>
    <xdr:to>
      <xdr:col>19</xdr:col>
      <xdr:colOff>177800</xdr:colOff>
      <xdr:row>54</xdr:row>
      <xdr:rowOff>91339</xdr:rowOff>
    </xdr:to>
    <xdr:cxnSp macro="">
      <xdr:nvCxnSpPr>
        <xdr:cNvPr id="122" name="直線コネクタ 121"/>
        <xdr:cNvCxnSpPr/>
      </xdr:nvCxnSpPr>
      <xdr:spPr>
        <a:xfrm>
          <a:off x="2908300" y="9323629"/>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65329</xdr:rowOff>
    </xdr:from>
    <xdr:to>
      <xdr:col>15</xdr:col>
      <xdr:colOff>50800</xdr:colOff>
      <xdr:row>54</xdr:row>
      <xdr:rowOff>124764</xdr:rowOff>
    </xdr:to>
    <xdr:cxnSp macro="">
      <xdr:nvCxnSpPr>
        <xdr:cNvPr id="125" name="直線コネクタ 124"/>
        <xdr:cNvCxnSpPr/>
      </xdr:nvCxnSpPr>
      <xdr:spPr>
        <a:xfrm flipV="1">
          <a:off x="2019300" y="9323629"/>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124764</xdr:rowOff>
    </xdr:from>
    <xdr:to>
      <xdr:col>10</xdr:col>
      <xdr:colOff>114300</xdr:colOff>
      <xdr:row>54</xdr:row>
      <xdr:rowOff>144640</xdr:rowOff>
    </xdr:to>
    <xdr:cxnSp macro="">
      <xdr:nvCxnSpPr>
        <xdr:cNvPr id="128" name="直線コネクタ 127"/>
        <xdr:cNvCxnSpPr/>
      </xdr:nvCxnSpPr>
      <xdr:spPr>
        <a:xfrm flipV="1">
          <a:off x="1130300" y="9383064"/>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5638</xdr:rowOff>
    </xdr:from>
    <xdr:to>
      <xdr:col>24</xdr:col>
      <xdr:colOff>114300</xdr:colOff>
      <xdr:row>53</xdr:row>
      <xdr:rowOff>107238</xdr:rowOff>
    </xdr:to>
    <xdr:sp macro="" textlink="">
      <xdr:nvSpPr>
        <xdr:cNvPr id="138" name="楕円 137"/>
        <xdr:cNvSpPr/>
      </xdr:nvSpPr>
      <xdr:spPr>
        <a:xfrm>
          <a:off x="4584700" y="90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28515</xdr:rowOff>
    </xdr:from>
    <xdr:ext cx="599010" cy="259045"/>
    <xdr:sp macro="" textlink="">
      <xdr:nvSpPr>
        <xdr:cNvPr id="139" name="物件費該当値テキスト"/>
        <xdr:cNvSpPr txBox="1"/>
      </xdr:nvSpPr>
      <xdr:spPr>
        <a:xfrm>
          <a:off x="4686300" y="894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40539</xdr:rowOff>
    </xdr:from>
    <xdr:to>
      <xdr:col>20</xdr:col>
      <xdr:colOff>38100</xdr:colOff>
      <xdr:row>54</xdr:row>
      <xdr:rowOff>142139</xdr:rowOff>
    </xdr:to>
    <xdr:sp macro="" textlink="">
      <xdr:nvSpPr>
        <xdr:cNvPr id="140" name="楕円 139"/>
        <xdr:cNvSpPr/>
      </xdr:nvSpPr>
      <xdr:spPr>
        <a:xfrm>
          <a:off x="3746500" y="929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158666</xdr:rowOff>
    </xdr:from>
    <xdr:ext cx="534377" cy="259045"/>
    <xdr:sp macro="" textlink="">
      <xdr:nvSpPr>
        <xdr:cNvPr id="141" name="テキスト ボックス 140"/>
        <xdr:cNvSpPr txBox="1"/>
      </xdr:nvSpPr>
      <xdr:spPr>
        <a:xfrm>
          <a:off x="3530111" y="90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14529</xdr:rowOff>
    </xdr:from>
    <xdr:to>
      <xdr:col>15</xdr:col>
      <xdr:colOff>101600</xdr:colOff>
      <xdr:row>54</xdr:row>
      <xdr:rowOff>116129</xdr:rowOff>
    </xdr:to>
    <xdr:sp macro="" textlink="">
      <xdr:nvSpPr>
        <xdr:cNvPr id="142" name="楕円 141"/>
        <xdr:cNvSpPr/>
      </xdr:nvSpPr>
      <xdr:spPr>
        <a:xfrm>
          <a:off x="2857500" y="92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132656</xdr:rowOff>
    </xdr:from>
    <xdr:ext cx="534377" cy="259045"/>
    <xdr:sp macro="" textlink="">
      <xdr:nvSpPr>
        <xdr:cNvPr id="143" name="テキスト ボックス 142"/>
        <xdr:cNvSpPr txBox="1"/>
      </xdr:nvSpPr>
      <xdr:spPr>
        <a:xfrm>
          <a:off x="2641111" y="90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73964</xdr:rowOff>
    </xdr:from>
    <xdr:to>
      <xdr:col>10</xdr:col>
      <xdr:colOff>165100</xdr:colOff>
      <xdr:row>55</xdr:row>
      <xdr:rowOff>4114</xdr:rowOff>
    </xdr:to>
    <xdr:sp macro="" textlink="">
      <xdr:nvSpPr>
        <xdr:cNvPr id="144" name="楕円 143"/>
        <xdr:cNvSpPr/>
      </xdr:nvSpPr>
      <xdr:spPr>
        <a:xfrm>
          <a:off x="1968500" y="93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20641</xdr:rowOff>
    </xdr:from>
    <xdr:ext cx="534377" cy="259045"/>
    <xdr:sp macro="" textlink="">
      <xdr:nvSpPr>
        <xdr:cNvPr id="145" name="テキスト ボックス 144"/>
        <xdr:cNvSpPr txBox="1"/>
      </xdr:nvSpPr>
      <xdr:spPr>
        <a:xfrm>
          <a:off x="1752111" y="91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93840</xdr:rowOff>
    </xdr:from>
    <xdr:to>
      <xdr:col>6</xdr:col>
      <xdr:colOff>38100</xdr:colOff>
      <xdr:row>55</xdr:row>
      <xdr:rowOff>23990</xdr:rowOff>
    </xdr:to>
    <xdr:sp macro="" textlink="">
      <xdr:nvSpPr>
        <xdr:cNvPr id="146" name="楕円 145"/>
        <xdr:cNvSpPr/>
      </xdr:nvSpPr>
      <xdr:spPr>
        <a:xfrm>
          <a:off x="1079500" y="93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40517</xdr:rowOff>
    </xdr:from>
    <xdr:ext cx="534377" cy="259045"/>
    <xdr:sp macro="" textlink="">
      <xdr:nvSpPr>
        <xdr:cNvPr id="147" name="テキスト ボックス 146"/>
        <xdr:cNvSpPr txBox="1"/>
      </xdr:nvSpPr>
      <xdr:spPr>
        <a:xfrm>
          <a:off x="863111" y="91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106535</xdr:rowOff>
    </xdr:from>
    <xdr:to>
      <xdr:col>24</xdr:col>
      <xdr:colOff>63500</xdr:colOff>
      <xdr:row>77</xdr:row>
      <xdr:rowOff>14884</xdr:rowOff>
    </xdr:to>
    <xdr:cxnSp macro="">
      <xdr:nvCxnSpPr>
        <xdr:cNvPr id="176" name="直線コネクタ 175"/>
        <xdr:cNvCxnSpPr/>
      </xdr:nvCxnSpPr>
      <xdr:spPr>
        <a:xfrm flipV="1">
          <a:off x="3797300" y="13136735"/>
          <a:ext cx="838200" cy="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14884</xdr:rowOff>
    </xdr:from>
    <xdr:to>
      <xdr:col>19</xdr:col>
      <xdr:colOff>177800</xdr:colOff>
      <xdr:row>77</xdr:row>
      <xdr:rowOff>32525</xdr:rowOff>
    </xdr:to>
    <xdr:cxnSp macro="">
      <xdr:nvCxnSpPr>
        <xdr:cNvPr id="179" name="直線コネクタ 178"/>
        <xdr:cNvCxnSpPr/>
      </xdr:nvCxnSpPr>
      <xdr:spPr>
        <a:xfrm flipV="1">
          <a:off x="2908300" y="13216534"/>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25609</xdr:rowOff>
    </xdr:from>
    <xdr:to>
      <xdr:col>15</xdr:col>
      <xdr:colOff>50800</xdr:colOff>
      <xdr:row>77</xdr:row>
      <xdr:rowOff>32525</xdr:rowOff>
    </xdr:to>
    <xdr:cxnSp macro="">
      <xdr:nvCxnSpPr>
        <xdr:cNvPr id="182" name="直線コネクタ 181"/>
        <xdr:cNvCxnSpPr/>
      </xdr:nvCxnSpPr>
      <xdr:spPr>
        <a:xfrm>
          <a:off x="2019300" y="13227259"/>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25609</xdr:rowOff>
    </xdr:from>
    <xdr:to>
      <xdr:col>10</xdr:col>
      <xdr:colOff>114300</xdr:colOff>
      <xdr:row>77</xdr:row>
      <xdr:rowOff>114936</xdr:rowOff>
    </xdr:to>
    <xdr:cxnSp macro="">
      <xdr:nvCxnSpPr>
        <xdr:cNvPr id="185" name="直線コネクタ 184"/>
        <xdr:cNvCxnSpPr/>
      </xdr:nvCxnSpPr>
      <xdr:spPr>
        <a:xfrm flipV="1">
          <a:off x="1130300" y="13227259"/>
          <a:ext cx="8890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55735</xdr:rowOff>
    </xdr:from>
    <xdr:to>
      <xdr:col>24</xdr:col>
      <xdr:colOff>114300</xdr:colOff>
      <xdr:row>76</xdr:row>
      <xdr:rowOff>157335</xdr:rowOff>
    </xdr:to>
    <xdr:sp macro="" textlink="">
      <xdr:nvSpPr>
        <xdr:cNvPr id="195" name="楕円 194"/>
        <xdr:cNvSpPr/>
      </xdr:nvSpPr>
      <xdr:spPr>
        <a:xfrm>
          <a:off x="4584700" y="130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78611</xdr:rowOff>
    </xdr:from>
    <xdr:ext cx="534377" cy="259045"/>
    <xdr:sp macro="" textlink="">
      <xdr:nvSpPr>
        <xdr:cNvPr id="196" name="維持補修費該当値テキスト"/>
        <xdr:cNvSpPr txBox="1"/>
      </xdr:nvSpPr>
      <xdr:spPr>
        <a:xfrm>
          <a:off x="4686300" y="129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135534</xdr:rowOff>
    </xdr:from>
    <xdr:to>
      <xdr:col>20</xdr:col>
      <xdr:colOff>38100</xdr:colOff>
      <xdr:row>77</xdr:row>
      <xdr:rowOff>65684</xdr:rowOff>
    </xdr:to>
    <xdr:sp macro="" textlink="">
      <xdr:nvSpPr>
        <xdr:cNvPr id="197" name="楕円 196"/>
        <xdr:cNvSpPr/>
      </xdr:nvSpPr>
      <xdr:spPr>
        <a:xfrm>
          <a:off x="3746500" y="13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82211</xdr:rowOff>
    </xdr:from>
    <xdr:ext cx="534377" cy="259045"/>
    <xdr:sp macro="" textlink="">
      <xdr:nvSpPr>
        <xdr:cNvPr id="198" name="テキスト ボックス 197"/>
        <xdr:cNvSpPr txBox="1"/>
      </xdr:nvSpPr>
      <xdr:spPr>
        <a:xfrm>
          <a:off x="3530111" y="129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153175</xdr:rowOff>
    </xdr:from>
    <xdr:to>
      <xdr:col>15</xdr:col>
      <xdr:colOff>101600</xdr:colOff>
      <xdr:row>77</xdr:row>
      <xdr:rowOff>83325</xdr:rowOff>
    </xdr:to>
    <xdr:sp macro="" textlink="">
      <xdr:nvSpPr>
        <xdr:cNvPr id="199" name="楕円 198"/>
        <xdr:cNvSpPr/>
      </xdr:nvSpPr>
      <xdr:spPr>
        <a:xfrm>
          <a:off x="2857500" y="131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99851</xdr:rowOff>
    </xdr:from>
    <xdr:ext cx="534377" cy="259045"/>
    <xdr:sp macro="" textlink="">
      <xdr:nvSpPr>
        <xdr:cNvPr id="200" name="テキスト ボックス 199"/>
        <xdr:cNvSpPr txBox="1"/>
      </xdr:nvSpPr>
      <xdr:spPr>
        <a:xfrm>
          <a:off x="2641111" y="129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146259</xdr:rowOff>
    </xdr:from>
    <xdr:to>
      <xdr:col>10</xdr:col>
      <xdr:colOff>165100</xdr:colOff>
      <xdr:row>77</xdr:row>
      <xdr:rowOff>76409</xdr:rowOff>
    </xdr:to>
    <xdr:sp macro="" textlink="">
      <xdr:nvSpPr>
        <xdr:cNvPr id="201" name="楕円 200"/>
        <xdr:cNvSpPr/>
      </xdr:nvSpPr>
      <xdr:spPr>
        <a:xfrm>
          <a:off x="1968500" y="131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92936</xdr:rowOff>
    </xdr:from>
    <xdr:ext cx="534377" cy="259045"/>
    <xdr:sp macro="" textlink="">
      <xdr:nvSpPr>
        <xdr:cNvPr id="202" name="テキスト ボックス 201"/>
        <xdr:cNvSpPr txBox="1"/>
      </xdr:nvSpPr>
      <xdr:spPr>
        <a:xfrm>
          <a:off x="1752111" y="12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64136</xdr:rowOff>
    </xdr:from>
    <xdr:to>
      <xdr:col>6</xdr:col>
      <xdr:colOff>38100</xdr:colOff>
      <xdr:row>77</xdr:row>
      <xdr:rowOff>165736</xdr:rowOff>
    </xdr:to>
    <xdr:sp macro="" textlink="">
      <xdr:nvSpPr>
        <xdr:cNvPr id="203" name="楕円 202"/>
        <xdr:cNvSpPr/>
      </xdr:nvSpPr>
      <xdr:spPr>
        <a:xfrm>
          <a:off x="1079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10813</xdr:rowOff>
    </xdr:from>
    <xdr:ext cx="534377" cy="259045"/>
    <xdr:sp macro="" textlink="">
      <xdr:nvSpPr>
        <xdr:cNvPr id="204" name="テキスト ボックス 203"/>
        <xdr:cNvSpPr txBox="1"/>
      </xdr:nvSpPr>
      <xdr:spPr>
        <a:xfrm>
          <a:off x="863111" y="130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153339</xdr:rowOff>
    </xdr:from>
    <xdr:to>
      <xdr:col>24</xdr:col>
      <xdr:colOff>63500</xdr:colOff>
      <xdr:row>97</xdr:row>
      <xdr:rowOff>32169</xdr:rowOff>
    </xdr:to>
    <xdr:cxnSp macro="">
      <xdr:nvCxnSpPr>
        <xdr:cNvPr id="234" name="直線コネクタ 233"/>
        <xdr:cNvCxnSpPr/>
      </xdr:nvCxnSpPr>
      <xdr:spPr>
        <a:xfrm>
          <a:off x="3797300" y="16612539"/>
          <a:ext cx="8382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153339</xdr:rowOff>
    </xdr:from>
    <xdr:to>
      <xdr:col>19</xdr:col>
      <xdr:colOff>177800</xdr:colOff>
      <xdr:row>97</xdr:row>
      <xdr:rowOff>19659</xdr:rowOff>
    </xdr:to>
    <xdr:cxnSp macro="">
      <xdr:nvCxnSpPr>
        <xdr:cNvPr id="237" name="直線コネクタ 236"/>
        <xdr:cNvCxnSpPr/>
      </xdr:nvCxnSpPr>
      <xdr:spPr>
        <a:xfrm flipV="1">
          <a:off x="2908300" y="16612539"/>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19659</xdr:rowOff>
    </xdr:from>
    <xdr:to>
      <xdr:col>15</xdr:col>
      <xdr:colOff>50800</xdr:colOff>
      <xdr:row>97</xdr:row>
      <xdr:rowOff>27279</xdr:rowOff>
    </xdr:to>
    <xdr:cxnSp macro="">
      <xdr:nvCxnSpPr>
        <xdr:cNvPr id="240" name="直線コネクタ 239"/>
        <xdr:cNvCxnSpPr/>
      </xdr:nvCxnSpPr>
      <xdr:spPr>
        <a:xfrm flipV="1">
          <a:off x="2019300" y="166503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27279</xdr:rowOff>
    </xdr:from>
    <xdr:to>
      <xdr:col>10</xdr:col>
      <xdr:colOff>114300</xdr:colOff>
      <xdr:row>97</xdr:row>
      <xdr:rowOff>96940</xdr:rowOff>
    </xdr:to>
    <xdr:cxnSp macro="">
      <xdr:nvCxnSpPr>
        <xdr:cNvPr id="243" name="直線コネクタ 242"/>
        <xdr:cNvCxnSpPr/>
      </xdr:nvCxnSpPr>
      <xdr:spPr>
        <a:xfrm flipV="1">
          <a:off x="1130300" y="16657929"/>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152819</xdr:rowOff>
    </xdr:from>
    <xdr:to>
      <xdr:col>24</xdr:col>
      <xdr:colOff>114300</xdr:colOff>
      <xdr:row>97</xdr:row>
      <xdr:rowOff>82969</xdr:rowOff>
    </xdr:to>
    <xdr:sp macro="" textlink="">
      <xdr:nvSpPr>
        <xdr:cNvPr id="253" name="楕円 252"/>
        <xdr:cNvSpPr/>
      </xdr:nvSpPr>
      <xdr:spPr>
        <a:xfrm>
          <a:off x="45847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131246</xdr:rowOff>
    </xdr:from>
    <xdr:ext cx="534377" cy="259045"/>
    <xdr:sp macro="" textlink="">
      <xdr:nvSpPr>
        <xdr:cNvPr id="254" name="扶助費該当値テキスト"/>
        <xdr:cNvSpPr txBox="1"/>
      </xdr:nvSpPr>
      <xdr:spPr>
        <a:xfrm>
          <a:off x="4686300" y="165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102539</xdr:rowOff>
    </xdr:from>
    <xdr:to>
      <xdr:col>20</xdr:col>
      <xdr:colOff>38100</xdr:colOff>
      <xdr:row>97</xdr:row>
      <xdr:rowOff>32689</xdr:rowOff>
    </xdr:to>
    <xdr:sp macro="" textlink="">
      <xdr:nvSpPr>
        <xdr:cNvPr id="255" name="楕円 254"/>
        <xdr:cNvSpPr/>
      </xdr:nvSpPr>
      <xdr:spPr>
        <a:xfrm>
          <a:off x="3746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23816</xdr:rowOff>
    </xdr:from>
    <xdr:ext cx="534377" cy="259045"/>
    <xdr:sp macro="" textlink="">
      <xdr:nvSpPr>
        <xdr:cNvPr id="256" name="テキスト ボックス 255"/>
        <xdr:cNvSpPr txBox="1"/>
      </xdr:nvSpPr>
      <xdr:spPr>
        <a:xfrm>
          <a:off x="3530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140309</xdr:rowOff>
    </xdr:from>
    <xdr:to>
      <xdr:col>15</xdr:col>
      <xdr:colOff>101600</xdr:colOff>
      <xdr:row>97</xdr:row>
      <xdr:rowOff>70459</xdr:rowOff>
    </xdr:to>
    <xdr:sp macro="" textlink="">
      <xdr:nvSpPr>
        <xdr:cNvPr id="257" name="楕円 256"/>
        <xdr:cNvSpPr/>
      </xdr:nvSpPr>
      <xdr:spPr>
        <a:xfrm>
          <a:off x="2857500" y="16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61586</xdr:rowOff>
    </xdr:from>
    <xdr:ext cx="534377" cy="259045"/>
    <xdr:sp macro="" textlink="">
      <xdr:nvSpPr>
        <xdr:cNvPr id="258" name="テキスト ボックス 257"/>
        <xdr:cNvSpPr txBox="1"/>
      </xdr:nvSpPr>
      <xdr:spPr>
        <a:xfrm>
          <a:off x="2641111" y="166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147929</xdr:rowOff>
    </xdr:from>
    <xdr:to>
      <xdr:col>10</xdr:col>
      <xdr:colOff>165100</xdr:colOff>
      <xdr:row>97</xdr:row>
      <xdr:rowOff>78079</xdr:rowOff>
    </xdr:to>
    <xdr:sp macro="" textlink="">
      <xdr:nvSpPr>
        <xdr:cNvPr id="259" name="楕円 258"/>
        <xdr:cNvSpPr/>
      </xdr:nvSpPr>
      <xdr:spPr>
        <a:xfrm>
          <a:off x="1968500" y="16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94606</xdr:rowOff>
    </xdr:from>
    <xdr:ext cx="534377" cy="259045"/>
    <xdr:sp macro="" textlink="">
      <xdr:nvSpPr>
        <xdr:cNvPr id="260" name="テキスト ボックス 259"/>
        <xdr:cNvSpPr txBox="1"/>
      </xdr:nvSpPr>
      <xdr:spPr>
        <a:xfrm>
          <a:off x="1752111" y="163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46140</xdr:rowOff>
    </xdr:from>
    <xdr:to>
      <xdr:col>6</xdr:col>
      <xdr:colOff>38100</xdr:colOff>
      <xdr:row>97</xdr:row>
      <xdr:rowOff>147740</xdr:rowOff>
    </xdr:to>
    <xdr:sp macro="" textlink="">
      <xdr:nvSpPr>
        <xdr:cNvPr id="261" name="楕円 260"/>
        <xdr:cNvSpPr/>
      </xdr:nvSpPr>
      <xdr:spPr>
        <a:xfrm>
          <a:off x="1079500" y="1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164267</xdr:rowOff>
    </xdr:from>
    <xdr:ext cx="534377" cy="259045"/>
    <xdr:sp macro="" textlink="">
      <xdr:nvSpPr>
        <xdr:cNvPr id="262" name="テキスト ボックス 261"/>
        <xdr:cNvSpPr txBox="1"/>
      </xdr:nvSpPr>
      <xdr:spPr>
        <a:xfrm>
          <a:off x="863111" y="164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17445</xdr:rowOff>
    </xdr:from>
    <xdr:to>
      <xdr:col>55</xdr:col>
      <xdr:colOff>0</xdr:colOff>
      <xdr:row>35</xdr:row>
      <xdr:rowOff>52116</xdr:rowOff>
    </xdr:to>
    <xdr:cxnSp macro="">
      <xdr:nvCxnSpPr>
        <xdr:cNvPr id="291" name="直線コネクタ 290"/>
        <xdr:cNvCxnSpPr/>
      </xdr:nvCxnSpPr>
      <xdr:spPr>
        <a:xfrm flipV="1">
          <a:off x="9639300" y="5846745"/>
          <a:ext cx="8382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52116</xdr:rowOff>
    </xdr:from>
    <xdr:to>
      <xdr:col>50</xdr:col>
      <xdr:colOff>114300</xdr:colOff>
      <xdr:row>35</xdr:row>
      <xdr:rowOff>125413</xdr:rowOff>
    </xdr:to>
    <xdr:cxnSp macro="">
      <xdr:nvCxnSpPr>
        <xdr:cNvPr id="294" name="直線コネクタ 293"/>
        <xdr:cNvCxnSpPr/>
      </xdr:nvCxnSpPr>
      <xdr:spPr>
        <a:xfrm flipV="1">
          <a:off x="8750300" y="6052866"/>
          <a:ext cx="889000" cy="7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125413</xdr:rowOff>
    </xdr:from>
    <xdr:to>
      <xdr:col>45</xdr:col>
      <xdr:colOff>177800</xdr:colOff>
      <xdr:row>36</xdr:row>
      <xdr:rowOff>17262</xdr:rowOff>
    </xdr:to>
    <xdr:cxnSp macro="">
      <xdr:nvCxnSpPr>
        <xdr:cNvPr id="297" name="直線コネクタ 296"/>
        <xdr:cNvCxnSpPr/>
      </xdr:nvCxnSpPr>
      <xdr:spPr>
        <a:xfrm flipV="1">
          <a:off x="7861300" y="612616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17262</xdr:rowOff>
    </xdr:from>
    <xdr:to>
      <xdr:col>41</xdr:col>
      <xdr:colOff>50800</xdr:colOff>
      <xdr:row>36</xdr:row>
      <xdr:rowOff>23807</xdr:rowOff>
    </xdr:to>
    <xdr:cxnSp macro="">
      <xdr:nvCxnSpPr>
        <xdr:cNvPr id="300" name="直線コネクタ 299"/>
        <xdr:cNvCxnSpPr/>
      </xdr:nvCxnSpPr>
      <xdr:spPr>
        <a:xfrm flipV="1">
          <a:off x="6972300" y="6189462"/>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138095</xdr:rowOff>
    </xdr:from>
    <xdr:to>
      <xdr:col>55</xdr:col>
      <xdr:colOff>50800</xdr:colOff>
      <xdr:row>34</xdr:row>
      <xdr:rowOff>68245</xdr:rowOff>
    </xdr:to>
    <xdr:sp macro="" textlink="">
      <xdr:nvSpPr>
        <xdr:cNvPr id="310" name="楕円 309"/>
        <xdr:cNvSpPr/>
      </xdr:nvSpPr>
      <xdr:spPr>
        <a:xfrm>
          <a:off x="10426700" y="57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160972</xdr:rowOff>
    </xdr:from>
    <xdr:ext cx="599010" cy="259045"/>
    <xdr:sp macro="" textlink="">
      <xdr:nvSpPr>
        <xdr:cNvPr id="311" name="補助費等該当値テキスト"/>
        <xdr:cNvSpPr txBox="1"/>
      </xdr:nvSpPr>
      <xdr:spPr>
        <a:xfrm>
          <a:off x="10528300" y="564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1316</xdr:rowOff>
    </xdr:from>
    <xdr:to>
      <xdr:col>50</xdr:col>
      <xdr:colOff>165100</xdr:colOff>
      <xdr:row>35</xdr:row>
      <xdr:rowOff>102916</xdr:rowOff>
    </xdr:to>
    <xdr:sp macro="" textlink="">
      <xdr:nvSpPr>
        <xdr:cNvPr id="312" name="楕円 311"/>
        <xdr:cNvSpPr/>
      </xdr:nvSpPr>
      <xdr:spPr>
        <a:xfrm>
          <a:off x="9588500" y="60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119443</xdr:rowOff>
    </xdr:from>
    <xdr:ext cx="534377" cy="259045"/>
    <xdr:sp macro="" textlink="">
      <xdr:nvSpPr>
        <xdr:cNvPr id="313" name="テキスト ボックス 312"/>
        <xdr:cNvSpPr txBox="1"/>
      </xdr:nvSpPr>
      <xdr:spPr>
        <a:xfrm>
          <a:off x="9372111" y="57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74613</xdr:rowOff>
    </xdr:from>
    <xdr:to>
      <xdr:col>46</xdr:col>
      <xdr:colOff>38100</xdr:colOff>
      <xdr:row>36</xdr:row>
      <xdr:rowOff>4763</xdr:rowOff>
    </xdr:to>
    <xdr:sp macro="" textlink="">
      <xdr:nvSpPr>
        <xdr:cNvPr id="314" name="楕円 313"/>
        <xdr:cNvSpPr/>
      </xdr:nvSpPr>
      <xdr:spPr>
        <a:xfrm>
          <a:off x="8699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21290</xdr:rowOff>
    </xdr:from>
    <xdr:ext cx="534377" cy="259045"/>
    <xdr:sp macro="" textlink="">
      <xdr:nvSpPr>
        <xdr:cNvPr id="315" name="テキスト ボックス 314"/>
        <xdr:cNvSpPr txBox="1"/>
      </xdr:nvSpPr>
      <xdr:spPr>
        <a:xfrm>
          <a:off x="8483111" y="58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137912</xdr:rowOff>
    </xdr:from>
    <xdr:to>
      <xdr:col>41</xdr:col>
      <xdr:colOff>101600</xdr:colOff>
      <xdr:row>36</xdr:row>
      <xdr:rowOff>68062</xdr:rowOff>
    </xdr:to>
    <xdr:sp macro="" textlink="">
      <xdr:nvSpPr>
        <xdr:cNvPr id="316" name="楕円 315"/>
        <xdr:cNvSpPr/>
      </xdr:nvSpPr>
      <xdr:spPr>
        <a:xfrm>
          <a:off x="7810500" y="61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84589</xdr:rowOff>
    </xdr:from>
    <xdr:ext cx="534377" cy="259045"/>
    <xdr:sp macro="" textlink="">
      <xdr:nvSpPr>
        <xdr:cNvPr id="317" name="テキスト ボックス 316"/>
        <xdr:cNvSpPr txBox="1"/>
      </xdr:nvSpPr>
      <xdr:spPr>
        <a:xfrm>
          <a:off x="7594111" y="59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144457</xdr:rowOff>
    </xdr:from>
    <xdr:to>
      <xdr:col>36</xdr:col>
      <xdr:colOff>165100</xdr:colOff>
      <xdr:row>36</xdr:row>
      <xdr:rowOff>74607</xdr:rowOff>
    </xdr:to>
    <xdr:sp macro="" textlink="">
      <xdr:nvSpPr>
        <xdr:cNvPr id="318" name="楕円 317"/>
        <xdr:cNvSpPr/>
      </xdr:nvSpPr>
      <xdr:spPr>
        <a:xfrm>
          <a:off x="6921500" y="61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91134</xdr:rowOff>
    </xdr:from>
    <xdr:ext cx="534377" cy="259045"/>
    <xdr:sp macro="" textlink="">
      <xdr:nvSpPr>
        <xdr:cNvPr id="319" name="テキスト ボックス 318"/>
        <xdr:cNvSpPr txBox="1"/>
      </xdr:nvSpPr>
      <xdr:spPr>
        <a:xfrm>
          <a:off x="6705111" y="59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112035</xdr:rowOff>
    </xdr:from>
    <xdr:to>
      <xdr:col>55</xdr:col>
      <xdr:colOff>0</xdr:colOff>
      <xdr:row>56</xdr:row>
      <xdr:rowOff>122084</xdr:rowOff>
    </xdr:to>
    <xdr:cxnSp macro="">
      <xdr:nvCxnSpPr>
        <xdr:cNvPr id="346" name="直線コネクタ 345"/>
        <xdr:cNvCxnSpPr/>
      </xdr:nvCxnSpPr>
      <xdr:spPr>
        <a:xfrm flipV="1">
          <a:off x="9639300" y="9713235"/>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122084</xdr:rowOff>
    </xdr:from>
    <xdr:to>
      <xdr:col>50</xdr:col>
      <xdr:colOff>114300</xdr:colOff>
      <xdr:row>57</xdr:row>
      <xdr:rowOff>69913</xdr:rowOff>
    </xdr:to>
    <xdr:cxnSp macro="">
      <xdr:nvCxnSpPr>
        <xdr:cNvPr id="349" name="直線コネクタ 348"/>
        <xdr:cNvCxnSpPr/>
      </xdr:nvCxnSpPr>
      <xdr:spPr>
        <a:xfrm flipV="1">
          <a:off x="8750300" y="9723284"/>
          <a:ext cx="889000" cy="1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58163</xdr:rowOff>
    </xdr:from>
    <xdr:to>
      <xdr:col>45</xdr:col>
      <xdr:colOff>177800</xdr:colOff>
      <xdr:row>57</xdr:row>
      <xdr:rowOff>69913</xdr:rowOff>
    </xdr:to>
    <xdr:cxnSp macro="">
      <xdr:nvCxnSpPr>
        <xdr:cNvPr id="352" name="直線コネクタ 351"/>
        <xdr:cNvCxnSpPr/>
      </xdr:nvCxnSpPr>
      <xdr:spPr>
        <a:xfrm>
          <a:off x="7861300" y="9830813"/>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145397</xdr:rowOff>
    </xdr:from>
    <xdr:to>
      <xdr:col>41</xdr:col>
      <xdr:colOff>50800</xdr:colOff>
      <xdr:row>57</xdr:row>
      <xdr:rowOff>58163</xdr:rowOff>
    </xdr:to>
    <xdr:cxnSp macro="">
      <xdr:nvCxnSpPr>
        <xdr:cNvPr id="355" name="直線コネクタ 354"/>
        <xdr:cNvCxnSpPr/>
      </xdr:nvCxnSpPr>
      <xdr:spPr>
        <a:xfrm>
          <a:off x="6972300" y="9746597"/>
          <a:ext cx="889000" cy="8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61235</xdr:rowOff>
    </xdr:from>
    <xdr:to>
      <xdr:col>55</xdr:col>
      <xdr:colOff>50800</xdr:colOff>
      <xdr:row>56</xdr:row>
      <xdr:rowOff>162835</xdr:rowOff>
    </xdr:to>
    <xdr:sp macro="" textlink="">
      <xdr:nvSpPr>
        <xdr:cNvPr id="365" name="楕円 364"/>
        <xdr:cNvSpPr/>
      </xdr:nvSpPr>
      <xdr:spPr>
        <a:xfrm>
          <a:off x="10426700" y="96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39662</xdr:rowOff>
    </xdr:from>
    <xdr:ext cx="534377" cy="259045"/>
    <xdr:sp macro="" textlink="">
      <xdr:nvSpPr>
        <xdr:cNvPr id="366" name="普通建設事業費該当値テキスト"/>
        <xdr:cNvSpPr txBox="1"/>
      </xdr:nvSpPr>
      <xdr:spPr>
        <a:xfrm>
          <a:off x="10528300" y="96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71284</xdr:rowOff>
    </xdr:from>
    <xdr:to>
      <xdr:col>50</xdr:col>
      <xdr:colOff>165100</xdr:colOff>
      <xdr:row>57</xdr:row>
      <xdr:rowOff>1434</xdr:rowOff>
    </xdr:to>
    <xdr:sp macro="" textlink="">
      <xdr:nvSpPr>
        <xdr:cNvPr id="367" name="楕円 366"/>
        <xdr:cNvSpPr/>
      </xdr:nvSpPr>
      <xdr:spPr>
        <a:xfrm>
          <a:off x="9588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164011</xdr:rowOff>
    </xdr:from>
    <xdr:ext cx="534377" cy="259045"/>
    <xdr:sp macro="" textlink="">
      <xdr:nvSpPr>
        <xdr:cNvPr id="368" name="テキスト ボックス 367"/>
        <xdr:cNvSpPr txBox="1"/>
      </xdr:nvSpPr>
      <xdr:spPr>
        <a:xfrm>
          <a:off x="9372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19113</xdr:rowOff>
    </xdr:from>
    <xdr:to>
      <xdr:col>46</xdr:col>
      <xdr:colOff>38100</xdr:colOff>
      <xdr:row>57</xdr:row>
      <xdr:rowOff>120713</xdr:rowOff>
    </xdr:to>
    <xdr:sp macro="" textlink="">
      <xdr:nvSpPr>
        <xdr:cNvPr id="369" name="楕円 368"/>
        <xdr:cNvSpPr/>
      </xdr:nvSpPr>
      <xdr:spPr>
        <a:xfrm>
          <a:off x="8699500" y="97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111840</xdr:rowOff>
    </xdr:from>
    <xdr:ext cx="534377" cy="259045"/>
    <xdr:sp macro="" textlink="">
      <xdr:nvSpPr>
        <xdr:cNvPr id="370" name="テキスト ボックス 369"/>
        <xdr:cNvSpPr txBox="1"/>
      </xdr:nvSpPr>
      <xdr:spPr>
        <a:xfrm>
          <a:off x="8483111" y="98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7363</xdr:rowOff>
    </xdr:from>
    <xdr:to>
      <xdr:col>41</xdr:col>
      <xdr:colOff>101600</xdr:colOff>
      <xdr:row>57</xdr:row>
      <xdr:rowOff>108963</xdr:rowOff>
    </xdr:to>
    <xdr:sp macro="" textlink="">
      <xdr:nvSpPr>
        <xdr:cNvPr id="371" name="楕円 370"/>
        <xdr:cNvSpPr/>
      </xdr:nvSpPr>
      <xdr:spPr>
        <a:xfrm>
          <a:off x="7810500" y="97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100090</xdr:rowOff>
    </xdr:from>
    <xdr:ext cx="534377" cy="259045"/>
    <xdr:sp macro="" textlink="">
      <xdr:nvSpPr>
        <xdr:cNvPr id="372" name="テキスト ボックス 371"/>
        <xdr:cNvSpPr txBox="1"/>
      </xdr:nvSpPr>
      <xdr:spPr>
        <a:xfrm>
          <a:off x="7594111" y="98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94597</xdr:rowOff>
    </xdr:from>
    <xdr:to>
      <xdr:col>36</xdr:col>
      <xdr:colOff>165100</xdr:colOff>
      <xdr:row>57</xdr:row>
      <xdr:rowOff>24747</xdr:rowOff>
    </xdr:to>
    <xdr:sp macro="" textlink="">
      <xdr:nvSpPr>
        <xdr:cNvPr id="373" name="楕円 372"/>
        <xdr:cNvSpPr/>
      </xdr:nvSpPr>
      <xdr:spPr>
        <a:xfrm>
          <a:off x="6921500" y="96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15874</xdr:rowOff>
    </xdr:from>
    <xdr:ext cx="534377" cy="259045"/>
    <xdr:sp macro="" textlink="">
      <xdr:nvSpPr>
        <xdr:cNvPr id="374" name="テキスト ボックス 373"/>
        <xdr:cNvSpPr txBox="1"/>
      </xdr:nvSpPr>
      <xdr:spPr>
        <a:xfrm>
          <a:off x="6705111" y="97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85925</xdr:rowOff>
    </xdr:from>
    <xdr:to>
      <xdr:col>55</xdr:col>
      <xdr:colOff>0</xdr:colOff>
      <xdr:row>78</xdr:row>
      <xdr:rowOff>57296</xdr:rowOff>
    </xdr:to>
    <xdr:cxnSp macro="">
      <xdr:nvCxnSpPr>
        <xdr:cNvPr id="405" name="直線コネクタ 404"/>
        <xdr:cNvCxnSpPr/>
      </xdr:nvCxnSpPr>
      <xdr:spPr>
        <a:xfrm>
          <a:off x="9639300" y="13287575"/>
          <a:ext cx="838200" cy="14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66732</xdr:rowOff>
    </xdr:from>
    <xdr:to>
      <xdr:col>50</xdr:col>
      <xdr:colOff>114300</xdr:colOff>
      <xdr:row>77</xdr:row>
      <xdr:rowOff>85925</xdr:rowOff>
    </xdr:to>
    <xdr:cxnSp macro="">
      <xdr:nvCxnSpPr>
        <xdr:cNvPr id="408" name="直線コネクタ 407"/>
        <xdr:cNvCxnSpPr/>
      </xdr:nvCxnSpPr>
      <xdr:spPr>
        <a:xfrm>
          <a:off x="8750300" y="13268382"/>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66732</xdr:rowOff>
    </xdr:from>
    <xdr:to>
      <xdr:col>45</xdr:col>
      <xdr:colOff>177800</xdr:colOff>
      <xdr:row>77</xdr:row>
      <xdr:rowOff>145360</xdr:rowOff>
    </xdr:to>
    <xdr:cxnSp macro="">
      <xdr:nvCxnSpPr>
        <xdr:cNvPr id="411" name="直線コネクタ 410"/>
        <xdr:cNvCxnSpPr/>
      </xdr:nvCxnSpPr>
      <xdr:spPr>
        <a:xfrm flipV="1">
          <a:off x="7861300" y="13268382"/>
          <a:ext cx="889000" cy="7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6496</xdr:rowOff>
    </xdr:from>
    <xdr:to>
      <xdr:col>55</xdr:col>
      <xdr:colOff>50800</xdr:colOff>
      <xdr:row>78</xdr:row>
      <xdr:rowOff>108096</xdr:rowOff>
    </xdr:to>
    <xdr:sp macro="" textlink="">
      <xdr:nvSpPr>
        <xdr:cNvPr id="421" name="楕円 420"/>
        <xdr:cNvSpPr/>
      </xdr:nvSpPr>
      <xdr:spPr>
        <a:xfrm>
          <a:off x="10426700" y="133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156373</xdr:rowOff>
    </xdr:from>
    <xdr:ext cx="534377" cy="259045"/>
    <xdr:sp macro="" textlink="">
      <xdr:nvSpPr>
        <xdr:cNvPr id="422" name="普通建設事業費 （ うち新規整備　）該当値テキスト"/>
        <xdr:cNvSpPr txBox="1"/>
      </xdr:nvSpPr>
      <xdr:spPr>
        <a:xfrm>
          <a:off x="10528300" y="133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35125</xdr:rowOff>
    </xdr:from>
    <xdr:to>
      <xdr:col>50</xdr:col>
      <xdr:colOff>165100</xdr:colOff>
      <xdr:row>77</xdr:row>
      <xdr:rowOff>136725</xdr:rowOff>
    </xdr:to>
    <xdr:sp macro="" textlink="">
      <xdr:nvSpPr>
        <xdr:cNvPr id="423" name="楕円 422"/>
        <xdr:cNvSpPr/>
      </xdr:nvSpPr>
      <xdr:spPr>
        <a:xfrm>
          <a:off x="9588500" y="132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153252</xdr:rowOff>
    </xdr:from>
    <xdr:ext cx="534377" cy="259045"/>
    <xdr:sp macro="" textlink="">
      <xdr:nvSpPr>
        <xdr:cNvPr id="424" name="テキスト ボックス 423"/>
        <xdr:cNvSpPr txBox="1"/>
      </xdr:nvSpPr>
      <xdr:spPr>
        <a:xfrm>
          <a:off x="9372111" y="130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15932</xdr:rowOff>
    </xdr:from>
    <xdr:to>
      <xdr:col>46</xdr:col>
      <xdr:colOff>38100</xdr:colOff>
      <xdr:row>77</xdr:row>
      <xdr:rowOff>117532</xdr:rowOff>
    </xdr:to>
    <xdr:sp macro="" textlink="">
      <xdr:nvSpPr>
        <xdr:cNvPr id="425" name="楕円 424"/>
        <xdr:cNvSpPr/>
      </xdr:nvSpPr>
      <xdr:spPr>
        <a:xfrm>
          <a:off x="8699500" y="132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108659</xdr:rowOff>
    </xdr:from>
    <xdr:ext cx="534377" cy="259045"/>
    <xdr:sp macro="" textlink="">
      <xdr:nvSpPr>
        <xdr:cNvPr id="426" name="テキスト ボックス 425"/>
        <xdr:cNvSpPr txBox="1"/>
      </xdr:nvSpPr>
      <xdr:spPr>
        <a:xfrm>
          <a:off x="8483111" y="1331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94560</xdr:rowOff>
    </xdr:from>
    <xdr:to>
      <xdr:col>41</xdr:col>
      <xdr:colOff>101600</xdr:colOff>
      <xdr:row>78</xdr:row>
      <xdr:rowOff>24710</xdr:rowOff>
    </xdr:to>
    <xdr:sp macro="" textlink="">
      <xdr:nvSpPr>
        <xdr:cNvPr id="427" name="楕円 426"/>
        <xdr:cNvSpPr/>
      </xdr:nvSpPr>
      <xdr:spPr>
        <a:xfrm>
          <a:off x="7810500" y="132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15837</xdr:rowOff>
    </xdr:from>
    <xdr:ext cx="534377" cy="259045"/>
    <xdr:sp macro="" textlink="">
      <xdr:nvSpPr>
        <xdr:cNvPr id="428" name="テキスト ボックス 427"/>
        <xdr:cNvSpPr txBox="1"/>
      </xdr:nvSpPr>
      <xdr:spPr>
        <a:xfrm>
          <a:off x="7594111" y="133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137094</xdr:rowOff>
    </xdr:from>
    <xdr:to>
      <xdr:col>55</xdr:col>
      <xdr:colOff>0</xdr:colOff>
      <xdr:row>98</xdr:row>
      <xdr:rowOff>138199</xdr:rowOff>
    </xdr:to>
    <xdr:cxnSp macro="">
      <xdr:nvCxnSpPr>
        <xdr:cNvPr id="457" name="直線コネクタ 456"/>
        <xdr:cNvCxnSpPr/>
      </xdr:nvCxnSpPr>
      <xdr:spPr>
        <a:xfrm flipV="1">
          <a:off x="9639300" y="16767744"/>
          <a:ext cx="838200" cy="1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132263</xdr:rowOff>
    </xdr:from>
    <xdr:to>
      <xdr:col>50</xdr:col>
      <xdr:colOff>114300</xdr:colOff>
      <xdr:row>98</xdr:row>
      <xdr:rowOff>138199</xdr:rowOff>
    </xdr:to>
    <xdr:cxnSp macro="">
      <xdr:nvCxnSpPr>
        <xdr:cNvPr id="460" name="直線コネクタ 459"/>
        <xdr:cNvCxnSpPr/>
      </xdr:nvCxnSpPr>
      <xdr:spPr>
        <a:xfrm>
          <a:off x="8750300" y="16934363"/>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132263</xdr:rowOff>
    </xdr:from>
    <xdr:to>
      <xdr:col>45</xdr:col>
      <xdr:colOff>177800</xdr:colOff>
      <xdr:row>99</xdr:row>
      <xdr:rowOff>4719</xdr:rowOff>
    </xdr:to>
    <xdr:cxnSp macro="">
      <xdr:nvCxnSpPr>
        <xdr:cNvPr id="463" name="直線コネクタ 462"/>
        <xdr:cNvCxnSpPr/>
      </xdr:nvCxnSpPr>
      <xdr:spPr>
        <a:xfrm flipV="1">
          <a:off x="7861300" y="16934363"/>
          <a:ext cx="889000" cy="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86294</xdr:rowOff>
    </xdr:from>
    <xdr:to>
      <xdr:col>55</xdr:col>
      <xdr:colOff>50800</xdr:colOff>
      <xdr:row>98</xdr:row>
      <xdr:rowOff>16444</xdr:rowOff>
    </xdr:to>
    <xdr:sp macro="" textlink="">
      <xdr:nvSpPr>
        <xdr:cNvPr id="473" name="楕円 472"/>
        <xdr:cNvSpPr/>
      </xdr:nvSpPr>
      <xdr:spPr>
        <a:xfrm>
          <a:off x="10426700" y="167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64721</xdr:rowOff>
    </xdr:from>
    <xdr:ext cx="534377" cy="259045"/>
    <xdr:sp macro="" textlink="">
      <xdr:nvSpPr>
        <xdr:cNvPr id="474" name="普通建設事業費 （ うち更新整備　）該当値テキスト"/>
        <xdr:cNvSpPr txBox="1"/>
      </xdr:nvSpPr>
      <xdr:spPr>
        <a:xfrm>
          <a:off x="10528300" y="166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87399</xdr:rowOff>
    </xdr:from>
    <xdr:to>
      <xdr:col>50</xdr:col>
      <xdr:colOff>165100</xdr:colOff>
      <xdr:row>99</xdr:row>
      <xdr:rowOff>17549</xdr:rowOff>
    </xdr:to>
    <xdr:sp macro="" textlink="">
      <xdr:nvSpPr>
        <xdr:cNvPr id="475" name="楕円 474"/>
        <xdr:cNvSpPr/>
      </xdr:nvSpPr>
      <xdr:spPr>
        <a:xfrm>
          <a:off x="9588500" y="168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8676</xdr:rowOff>
    </xdr:from>
    <xdr:ext cx="534377" cy="259045"/>
    <xdr:sp macro="" textlink="">
      <xdr:nvSpPr>
        <xdr:cNvPr id="476" name="テキスト ボックス 475"/>
        <xdr:cNvSpPr txBox="1"/>
      </xdr:nvSpPr>
      <xdr:spPr>
        <a:xfrm>
          <a:off x="9372111" y="169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81463</xdr:rowOff>
    </xdr:from>
    <xdr:to>
      <xdr:col>46</xdr:col>
      <xdr:colOff>38100</xdr:colOff>
      <xdr:row>99</xdr:row>
      <xdr:rowOff>11613</xdr:rowOff>
    </xdr:to>
    <xdr:sp macro="" textlink="">
      <xdr:nvSpPr>
        <xdr:cNvPr id="477" name="楕円 476"/>
        <xdr:cNvSpPr/>
      </xdr:nvSpPr>
      <xdr:spPr>
        <a:xfrm>
          <a:off x="8699500" y="16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2740</xdr:rowOff>
    </xdr:from>
    <xdr:ext cx="534377" cy="259045"/>
    <xdr:sp macro="" textlink="">
      <xdr:nvSpPr>
        <xdr:cNvPr id="478" name="テキスト ボックス 477"/>
        <xdr:cNvSpPr txBox="1"/>
      </xdr:nvSpPr>
      <xdr:spPr>
        <a:xfrm>
          <a:off x="8483111" y="169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125369</xdr:rowOff>
    </xdr:from>
    <xdr:to>
      <xdr:col>41</xdr:col>
      <xdr:colOff>101600</xdr:colOff>
      <xdr:row>99</xdr:row>
      <xdr:rowOff>55519</xdr:rowOff>
    </xdr:to>
    <xdr:sp macro="" textlink="">
      <xdr:nvSpPr>
        <xdr:cNvPr id="479" name="楕円 478"/>
        <xdr:cNvSpPr/>
      </xdr:nvSpPr>
      <xdr:spPr>
        <a:xfrm>
          <a:off x="7810500" y="169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46646</xdr:rowOff>
    </xdr:from>
    <xdr:ext cx="469744" cy="259045"/>
    <xdr:sp macro="" textlink="">
      <xdr:nvSpPr>
        <xdr:cNvPr id="480" name="テキスト ボックス 479"/>
        <xdr:cNvSpPr txBox="1"/>
      </xdr:nvSpPr>
      <xdr:spPr>
        <a:xfrm>
          <a:off x="7626428" y="170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114986</xdr:rowOff>
    </xdr:from>
    <xdr:to>
      <xdr:col>85</xdr:col>
      <xdr:colOff>127000</xdr:colOff>
      <xdr:row>39</xdr:row>
      <xdr:rowOff>40487</xdr:rowOff>
    </xdr:to>
    <xdr:cxnSp macro="">
      <xdr:nvCxnSpPr>
        <xdr:cNvPr id="509" name="直線コネクタ 508"/>
        <xdr:cNvCxnSpPr/>
      </xdr:nvCxnSpPr>
      <xdr:spPr>
        <a:xfrm flipV="1">
          <a:off x="15481300" y="6630086"/>
          <a:ext cx="838200" cy="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34303</xdr:rowOff>
    </xdr:from>
    <xdr:to>
      <xdr:col>81</xdr:col>
      <xdr:colOff>50800</xdr:colOff>
      <xdr:row>39</xdr:row>
      <xdr:rowOff>40487</xdr:rowOff>
    </xdr:to>
    <xdr:cxnSp macro="">
      <xdr:nvCxnSpPr>
        <xdr:cNvPr id="512" name="直線コネクタ 511"/>
        <xdr:cNvCxnSpPr/>
      </xdr:nvCxnSpPr>
      <xdr:spPr>
        <a:xfrm>
          <a:off x="14592300" y="672085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165164</xdr:rowOff>
    </xdr:from>
    <xdr:to>
      <xdr:col>76</xdr:col>
      <xdr:colOff>114300</xdr:colOff>
      <xdr:row>39</xdr:row>
      <xdr:rowOff>34303</xdr:rowOff>
    </xdr:to>
    <xdr:cxnSp macro="">
      <xdr:nvCxnSpPr>
        <xdr:cNvPr id="515" name="直線コネクタ 514"/>
        <xdr:cNvCxnSpPr/>
      </xdr:nvCxnSpPr>
      <xdr:spPr>
        <a:xfrm>
          <a:off x="13703300" y="6680264"/>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119914</xdr:rowOff>
    </xdr:from>
    <xdr:to>
      <xdr:col>71</xdr:col>
      <xdr:colOff>177800</xdr:colOff>
      <xdr:row>38</xdr:row>
      <xdr:rowOff>165164</xdr:rowOff>
    </xdr:to>
    <xdr:cxnSp macro="">
      <xdr:nvCxnSpPr>
        <xdr:cNvPr id="518" name="直線コネクタ 517"/>
        <xdr:cNvCxnSpPr/>
      </xdr:nvCxnSpPr>
      <xdr:spPr>
        <a:xfrm>
          <a:off x="12814300" y="6635014"/>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64186</xdr:rowOff>
    </xdr:from>
    <xdr:to>
      <xdr:col>85</xdr:col>
      <xdr:colOff>177800</xdr:colOff>
      <xdr:row>38</xdr:row>
      <xdr:rowOff>165786</xdr:rowOff>
    </xdr:to>
    <xdr:sp macro="" textlink="">
      <xdr:nvSpPr>
        <xdr:cNvPr id="528" name="楕円 527"/>
        <xdr:cNvSpPr/>
      </xdr:nvSpPr>
      <xdr:spPr>
        <a:xfrm>
          <a:off x="16268700" y="65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23563</xdr:rowOff>
    </xdr:from>
    <xdr:ext cx="469744" cy="259045"/>
    <xdr:sp macro="" textlink="">
      <xdr:nvSpPr>
        <xdr:cNvPr id="529" name="災害復旧事業費該当値テキスト"/>
        <xdr:cNvSpPr txBox="1"/>
      </xdr:nvSpPr>
      <xdr:spPr>
        <a:xfrm>
          <a:off x="16370300" y="63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161137</xdr:rowOff>
    </xdr:from>
    <xdr:to>
      <xdr:col>81</xdr:col>
      <xdr:colOff>101600</xdr:colOff>
      <xdr:row>39</xdr:row>
      <xdr:rowOff>91287</xdr:rowOff>
    </xdr:to>
    <xdr:sp macro="" textlink="">
      <xdr:nvSpPr>
        <xdr:cNvPr id="530" name="楕円 529"/>
        <xdr:cNvSpPr/>
      </xdr:nvSpPr>
      <xdr:spPr>
        <a:xfrm>
          <a:off x="15430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82414</xdr:rowOff>
    </xdr:from>
    <xdr:ext cx="378565" cy="259045"/>
    <xdr:sp macro="" textlink="">
      <xdr:nvSpPr>
        <xdr:cNvPr id="531" name="テキスト ボックス 530"/>
        <xdr:cNvSpPr txBox="1"/>
      </xdr:nvSpPr>
      <xdr:spPr>
        <a:xfrm>
          <a:off x="15292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154953</xdr:rowOff>
    </xdr:from>
    <xdr:to>
      <xdr:col>76</xdr:col>
      <xdr:colOff>165100</xdr:colOff>
      <xdr:row>39</xdr:row>
      <xdr:rowOff>85103</xdr:rowOff>
    </xdr:to>
    <xdr:sp macro="" textlink="">
      <xdr:nvSpPr>
        <xdr:cNvPr id="532" name="楕円 531"/>
        <xdr:cNvSpPr/>
      </xdr:nvSpPr>
      <xdr:spPr>
        <a:xfrm>
          <a:off x="14541500" y="66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76230</xdr:rowOff>
    </xdr:from>
    <xdr:ext cx="378565" cy="259045"/>
    <xdr:sp macro="" textlink="">
      <xdr:nvSpPr>
        <xdr:cNvPr id="533" name="テキスト ボックス 532"/>
        <xdr:cNvSpPr txBox="1"/>
      </xdr:nvSpPr>
      <xdr:spPr>
        <a:xfrm>
          <a:off x="14403017" y="6762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114364</xdr:rowOff>
    </xdr:from>
    <xdr:to>
      <xdr:col>72</xdr:col>
      <xdr:colOff>38100</xdr:colOff>
      <xdr:row>39</xdr:row>
      <xdr:rowOff>44514</xdr:rowOff>
    </xdr:to>
    <xdr:sp macro="" textlink="">
      <xdr:nvSpPr>
        <xdr:cNvPr id="534" name="楕円 533"/>
        <xdr:cNvSpPr/>
      </xdr:nvSpPr>
      <xdr:spPr>
        <a:xfrm>
          <a:off x="13652500" y="66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35641</xdr:rowOff>
    </xdr:from>
    <xdr:ext cx="469744" cy="259045"/>
    <xdr:sp macro="" textlink="">
      <xdr:nvSpPr>
        <xdr:cNvPr id="535" name="テキスト ボックス 534"/>
        <xdr:cNvSpPr txBox="1"/>
      </xdr:nvSpPr>
      <xdr:spPr>
        <a:xfrm>
          <a:off x="13468428" y="67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69114</xdr:rowOff>
    </xdr:from>
    <xdr:to>
      <xdr:col>67</xdr:col>
      <xdr:colOff>101600</xdr:colOff>
      <xdr:row>38</xdr:row>
      <xdr:rowOff>170714</xdr:rowOff>
    </xdr:to>
    <xdr:sp macro="" textlink="">
      <xdr:nvSpPr>
        <xdr:cNvPr id="536" name="楕円 535"/>
        <xdr:cNvSpPr/>
      </xdr:nvSpPr>
      <xdr:spPr>
        <a:xfrm>
          <a:off x="12763500" y="65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161841</xdr:rowOff>
    </xdr:from>
    <xdr:ext cx="469744" cy="259045"/>
    <xdr:sp macro="" textlink="">
      <xdr:nvSpPr>
        <xdr:cNvPr id="537" name="テキスト ボックス 536"/>
        <xdr:cNvSpPr txBox="1"/>
      </xdr:nvSpPr>
      <xdr:spPr>
        <a:xfrm>
          <a:off x="12579428" y="66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70236</xdr:rowOff>
    </xdr:from>
    <xdr:to>
      <xdr:col>85</xdr:col>
      <xdr:colOff>127000</xdr:colOff>
      <xdr:row>77</xdr:row>
      <xdr:rowOff>82542</xdr:rowOff>
    </xdr:to>
    <xdr:cxnSp macro="">
      <xdr:nvCxnSpPr>
        <xdr:cNvPr id="623" name="直線コネクタ 622"/>
        <xdr:cNvCxnSpPr/>
      </xdr:nvCxnSpPr>
      <xdr:spPr>
        <a:xfrm>
          <a:off x="15481300" y="13271886"/>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49967</xdr:rowOff>
    </xdr:from>
    <xdr:to>
      <xdr:col>81</xdr:col>
      <xdr:colOff>50800</xdr:colOff>
      <xdr:row>77</xdr:row>
      <xdr:rowOff>70236</xdr:rowOff>
    </xdr:to>
    <xdr:cxnSp macro="">
      <xdr:nvCxnSpPr>
        <xdr:cNvPr id="626" name="直線コネクタ 625"/>
        <xdr:cNvCxnSpPr/>
      </xdr:nvCxnSpPr>
      <xdr:spPr>
        <a:xfrm>
          <a:off x="14592300" y="132516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148127</xdr:rowOff>
    </xdr:from>
    <xdr:to>
      <xdr:col>76</xdr:col>
      <xdr:colOff>114300</xdr:colOff>
      <xdr:row>77</xdr:row>
      <xdr:rowOff>49967</xdr:rowOff>
    </xdr:to>
    <xdr:cxnSp macro="">
      <xdr:nvCxnSpPr>
        <xdr:cNvPr id="629" name="直線コネクタ 628"/>
        <xdr:cNvCxnSpPr/>
      </xdr:nvCxnSpPr>
      <xdr:spPr>
        <a:xfrm>
          <a:off x="13703300" y="13178327"/>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148127</xdr:rowOff>
    </xdr:from>
    <xdr:to>
      <xdr:col>71</xdr:col>
      <xdr:colOff>177800</xdr:colOff>
      <xdr:row>77</xdr:row>
      <xdr:rowOff>18999</xdr:rowOff>
    </xdr:to>
    <xdr:cxnSp macro="">
      <xdr:nvCxnSpPr>
        <xdr:cNvPr id="632" name="直線コネクタ 631"/>
        <xdr:cNvCxnSpPr/>
      </xdr:nvCxnSpPr>
      <xdr:spPr>
        <a:xfrm flipV="1">
          <a:off x="12814300" y="13178327"/>
          <a:ext cx="889000" cy="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31742</xdr:rowOff>
    </xdr:from>
    <xdr:to>
      <xdr:col>85</xdr:col>
      <xdr:colOff>177800</xdr:colOff>
      <xdr:row>77</xdr:row>
      <xdr:rowOff>133342</xdr:rowOff>
    </xdr:to>
    <xdr:sp macro="" textlink="">
      <xdr:nvSpPr>
        <xdr:cNvPr id="642" name="楕円 641"/>
        <xdr:cNvSpPr/>
      </xdr:nvSpPr>
      <xdr:spPr>
        <a:xfrm>
          <a:off x="16268700" y="132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54619</xdr:rowOff>
    </xdr:from>
    <xdr:ext cx="534377" cy="259045"/>
    <xdr:sp macro="" textlink="">
      <xdr:nvSpPr>
        <xdr:cNvPr id="643" name="公債費該当値テキスト"/>
        <xdr:cNvSpPr txBox="1"/>
      </xdr:nvSpPr>
      <xdr:spPr>
        <a:xfrm>
          <a:off x="16370300" y="130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19436</xdr:rowOff>
    </xdr:from>
    <xdr:to>
      <xdr:col>81</xdr:col>
      <xdr:colOff>101600</xdr:colOff>
      <xdr:row>77</xdr:row>
      <xdr:rowOff>121036</xdr:rowOff>
    </xdr:to>
    <xdr:sp macro="" textlink="">
      <xdr:nvSpPr>
        <xdr:cNvPr id="644" name="楕円 643"/>
        <xdr:cNvSpPr/>
      </xdr:nvSpPr>
      <xdr:spPr>
        <a:xfrm>
          <a:off x="15430500" y="132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137563</xdr:rowOff>
    </xdr:from>
    <xdr:ext cx="534377" cy="259045"/>
    <xdr:sp macro="" textlink="">
      <xdr:nvSpPr>
        <xdr:cNvPr id="645" name="テキスト ボックス 644"/>
        <xdr:cNvSpPr txBox="1"/>
      </xdr:nvSpPr>
      <xdr:spPr>
        <a:xfrm>
          <a:off x="15214111" y="129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170617</xdr:rowOff>
    </xdr:from>
    <xdr:to>
      <xdr:col>76</xdr:col>
      <xdr:colOff>165100</xdr:colOff>
      <xdr:row>77</xdr:row>
      <xdr:rowOff>100767</xdr:rowOff>
    </xdr:to>
    <xdr:sp macro="" textlink="">
      <xdr:nvSpPr>
        <xdr:cNvPr id="646" name="楕円 645"/>
        <xdr:cNvSpPr/>
      </xdr:nvSpPr>
      <xdr:spPr>
        <a:xfrm>
          <a:off x="14541500" y="132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117294</xdr:rowOff>
    </xdr:from>
    <xdr:ext cx="534377" cy="259045"/>
    <xdr:sp macro="" textlink="">
      <xdr:nvSpPr>
        <xdr:cNvPr id="647" name="テキスト ボックス 646"/>
        <xdr:cNvSpPr txBox="1"/>
      </xdr:nvSpPr>
      <xdr:spPr>
        <a:xfrm>
          <a:off x="14325111" y="12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97327</xdr:rowOff>
    </xdr:from>
    <xdr:to>
      <xdr:col>72</xdr:col>
      <xdr:colOff>38100</xdr:colOff>
      <xdr:row>77</xdr:row>
      <xdr:rowOff>27477</xdr:rowOff>
    </xdr:to>
    <xdr:sp macro="" textlink="">
      <xdr:nvSpPr>
        <xdr:cNvPr id="648" name="楕円 647"/>
        <xdr:cNvSpPr/>
      </xdr:nvSpPr>
      <xdr:spPr>
        <a:xfrm>
          <a:off x="13652500" y="131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44004</xdr:rowOff>
    </xdr:from>
    <xdr:ext cx="599010" cy="259045"/>
    <xdr:sp macro="" textlink="">
      <xdr:nvSpPr>
        <xdr:cNvPr id="649" name="テキスト ボックス 648"/>
        <xdr:cNvSpPr txBox="1"/>
      </xdr:nvSpPr>
      <xdr:spPr>
        <a:xfrm>
          <a:off x="13403795" y="1290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139649</xdr:rowOff>
    </xdr:from>
    <xdr:to>
      <xdr:col>67</xdr:col>
      <xdr:colOff>101600</xdr:colOff>
      <xdr:row>77</xdr:row>
      <xdr:rowOff>69799</xdr:rowOff>
    </xdr:to>
    <xdr:sp macro="" textlink="">
      <xdr:nvSpPr>
        <xdr:cNvPr id="650" name="楕円 649"/>
        <xdr:cNvSpPr/>
      </xdr:nvSpPr>
      <xdr:spPr>
        <a:xfrm>
          <a:off x="127635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86326</xdr:rowOff>
    </xdr:from>
    <xdr:ext cx="534377" cy="259045"/>
    <xdr:sp macro="" textlink="">
      <xdr:nvSpPr>
        <xdr:cNvPr id="651" name="テキスト ボックス 650"/>
        <xdr:cNvSpPr txBox="1"/>
      </xdr:nvSpPr>
      <xdr:spPr>
        <a:xfrm>
          <a:off x="12547111" y="129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139791</xdr:rowOff>
    </xdr:from>
    <xdr:to>
      <xdr:col>85</xdr:col>
      <xdr:colOff>127000</xdr:colOff>
      <xdr:row>98</xdr:row>
      <xdr:rowOff>162187</xdr:rowOff>
    </xdr:to>
    <xdr:cxnSp macro="">
      <xdr:nvCxnSpPr>
        <xdr:cNvPr id="680" name="直線コネクタ 679"/>
        <xdr:cNvCxnSpPr/>
      </xdr:nvCxnSpPr>
      <xdr:spPr>
        <a:xfrm flipV="1">
          <a:off x="15481300" y="16941891"/>
          <a:ext cx="838200"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158452</xdr:rowOff>
    </xdr:from>
    <xdr:to>
      <xdr:col>81</xdr:col>
      <xdr:colOff>50800</xdr:colOff>
      <xdr:row>98</xdr:row>
      <xdr:rowOff>162187</xdr:rowOff>
    </xdr:to>
    <xdr:cxnSp macro="">
      <xdr:nvCxnSpPr>
        <xdr:cNvPr id="683" name="直線コネクタ 682"/>
        <xdr:cNvCxnSpPr/>
      </xdr:nvCxnSpPr>
      <xdr:spPr>
        <a:xfrm>
          <a:off x="14592300" y="16960552"/>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158452</xdr:rowOff>
    </xdr:from>
    <xdr:to>
      <xdr:col>76</xdr:col>
      <xdr:colOff>114300</xdr:colOff>
      <xdr:row>99</xdr:row>
      <xdr:rowOff>8674</xdr:rowOff>
    </xdr:to>
    <xdr:cxnSp macro="">
      <xdr:nvCxnSpPr>
        <xdr:cNvPr id="686" name="直線コネクタ 685"/>
        <xdr:cNvCxnSpPr/>
      </xdr:nvCxnSpPr>
      <xdr:spPr>
        <a:xfrm flipV="1">
          <a:off x="13703300" y="16960552"/>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154453</xdr:rowOff>
    </xdr:from>
    <xdr:to>
      <xdr:col>71</xdr:col>
      <xdr:colOff>177800</xdr:colOff>
      <xdr:row>99</xdr:row>
      <xdr:rowOff>8674</xdr:rowOff>
    </xdr:to>
    <xdr:cxnSp macro="">
      <xdr:nvCxnSpPr>
        <xdr:cNvPr id="689" name="直線コネクタ 688"/>
        <xdr:cNvCxnSpPr/>
      </xdr:nvCxnSpPr>
      <xdr:spPr>
        <a:xfrm>
          <a:off x="12814300" y="16956553"/>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88991</xdr:rowOff>
    </xdr:from>
    <xdr:to>
      <xdr:col>85</xdr:col>
      <xdr:colOff>177800</xdr:colOff>
      <xdr:row>99</xdr:row>
      <xdr:rowOff>19141</xdr:rowOff>
    </xdr:to>
    <xdr:sp macro="" textlink="">
      <xdr:nvSpPr>
        <xdr:cNvPr id="699" name="楕円 698"/>
        <xdr:cNvSpPr/>
      </xdr:nvSpPr>
      <xdr:spPr>
        <a:xfrm>
          <a:off x="16268700" y="168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3918</xdr:rowOff>
    </xdr:from>
    <xdr:ext cx="469744" cy="259045"/>
    <xdr:sp macro="" textlink="">
      <xdr:nvSpPr>
        <xdr:cNvPr id="700" name="積立金該当値テキスト"/>
        <xdr:cNvSpPr txBox="1"/>
      </xdr:nvSpPr>
      <xdr:spPr>
        <a:xfrm>
          <a:off x="16370300" y="1680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111387</xdr:rowOff>
    </xdr:from>
    <xdr:to>
      <xdr:col>81</xdr:col>
      <xdr:colOff>101600</xdr:colOff>
      <xdr:row>99</xdr:row>
      <xdr:rowOff>41537</xdr:rowOff>
    </xdr:to>
    <xdr:sp macro="" textlink="">
      <xdr:nvSpPr>
        <xdr:cNvPr id="701" name="楕円 700"/>
        <xdr:cNvSpPr/>
      </xdr:nvSpPr>
      <xdr:spPr>
        <a:xfrm>
          <a:off x="15430500" y="169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32664</xdr:rowOff>
    </xdr:from>
    <xdr:ext cx="469744" cy="259045"/>
    <xdr:sp macro="" textlink="">
      <xdr:nvSpPr>
        <xdr:cNvPr id="702" name="テキスト ボックス 701"/>
        <xdr:cNvSpPr txBox="1"/>
      </xdr:nvSpPr>
      <xdr:spPr>
        <a:xfrm>
          <a:off x="15246428" y="170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107652</xdr:rowOff>
    </xdr:from>
    <xdr:to>
      <xdr:col>76</xdr:col>
      <xdr:colOff>165100</xdr:colOff>
      <xdr:row>99</xdr:row>
      <xdr:rowOff>37802</xdr:rowOff>
    </xdr:to>
    <xdr:sp macro="" textlink="">
      <xdr:nvSpPr>
        <xdr:cNvPr id="703" name="楕円 702"/>
        <xdr:cNvSpPr/>
      </xdr:nvSpPr>
      <xdr:spPr>
        <a:xfrm>
          <a:off x="14541500" y="1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28929</xdr:rowOff>
    </xdr:from>
    <xdr:ext cx="469744" cy="259045"/>
    <xdr:sp macro="" textlink="">
      <xdr:nvSpPr>
        <xdr:cNvPr id="704" name="テキスト ボックス 703"/>
        <xdr:cNvSpPr txBox="1"/>
      </xdr:nvSpPr>
      <xdr:spPr>
        <a:xfrm>
          <a:off x="14357428" y="170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129324</xdr:rowOff>
    </xdr:from>
    <xdr:to>
      <xdr:col>72</xdr:col>
      <xdr:colOff>38100</xdr:colOff>
      <xdr:row>99</xdr:row>
      <xdr:rowOff>59474</xdr:rowOff>
    </xdr:to>
    <xdr:sp macro="" textlink="">
      <xdr:nvSpPr>
        <xdr:cNvPr id="705" name="楕円 704"/>
        <xdr:cNvSpPr/>
      </xdr:nvSpPr>
      <xdr:spPr>
        <a:xfrm>
          <a:off x="13652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50601</xdr:rowOff>
    </xdr:from>
    <xdr:ext cx="469744" cy="259045"/>
    <xdr:sp macro="" textlink="">
      <xdr:nvSpPr>
        <xdr:cNvPr id="706" name="テキスト ボックス 705"/>
        <xdr:cNvSpPr txBox="1"/>
      </xdr:nvSpPr>
      <xdr:spPr>
        <a:xfrm>
          <a:off x="13468428" y="1702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103653</xdr:rowOff>
    </xdr:from>
    <xdr:to>
      <xdr:col>67</xdr:col>
      <xdr:colOff>101600</xdr:colOff>
      <xdr:row>99</xdr:row>
      <xdr:rowOff>33803</xdr:rowOff>
    </xdr:to>
    <xdr:sp macro="" textlink="">
      <xdr:nvSpPr>
        <xdr:cNvPr id="707" name="楕円 706"/>
        <xdr:cNvSpPr/>
      </xdr:nvSpPr>
      <xdr:spPr>
        <a:xfrm>
          <a:off x="12763500" y="169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24930</xdr:rowOff>
    </xdr:from>
    <xdr:ext cx="469744" cy="259045"/>
    <xdr:sp macro="" textlink="">
      <xdr:nvSpPr>
        <xdr:cNvPr id="708" name="テキスト ボックス 707"/>
        <xdr:cNvSpPr txBox="1"/>
      </xdr:nvSpPr>
      <xdr:spPr>
        <a:xfrm>
          <a:off x="12579428" y="1699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73978</xdr:rowOff>
    </xdr:from>
    <xdr:to>
      <xdr:col>116</xdr:col>
      <xdr:colOff>63500</xdr:colOff>
      <xdr:row>37</xdr:row>
      <xdr:rowOff>115964</xdr:rowOff>
    </xdr:to>
    <xdr:cxnSp macro="">
      <xdr:nvCxnSpPr>
        <xdr:cNvPr id="737" name="直線コネクタ 736"/>
        <xdr:cNvCxnSpPr/>
      </xdr:nvCxnSpPr>
      <xdr:spPr>
        <a:xfrm flipV="1">
          <a:off x="21323300" y="6417628"/>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115964</xdr:rowOff>
    </xdr:from>
    <xdr:to>
      <xdr:col>111</xdr:col>
      <xdr:colOff>177800</xdr:colOff>
      <xdr:row>38</xdr:row>
      <xdr:rowOff>23990</xdr:rowOff>
    </xdr:to>
    <xdr:cxnSp macro="">
      <xdr:nvCxnSpPr>
        <xdr:cNvPr id="740" name="直線コネクタ 739"/>
        <xdr:cNvCxnSpPr/>
      </xdr:nvCxnSpPr>
      <xdr:spPr>
        <a:xfrm flipV="1">
          <a:off x="20434300" y="6459614"/>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23990</xdr:rowOff>
    </xdr:from>
    <xdr:to>
      <xdr:col>107</xdr:col>
      <xdr:colOff>50800</xdr:colOff>
      <xdr:row>38</xdr:row>
      <xdr:rowOff>36030</xdr:rowOff>
    </xdr:to>
    <xdr:cxnSp macro="">
      <xdr:nvCxnSpPr>
        <xdr:cNvPr id="743" name="直線コネクタ 742"/>
        <xdr:cNvCxnSpPr/>
      </xdr:nvCxnSpPr>
      <xdr:spPr>
        <a:xfrm flipV="1">
          <a:off x="19545300" y="6539090"/>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36030</xdr:rowOff>
    </xdr:from>
    <xdr:to>
      <xdr:col>102</xdr:col>
      <xdr:colOff>114300</xdr:colOff>
      <xdr:row>38</xdr:row>
      <xdr:rowOff>43993</xdr:rowOff>
    </xdr:to>
    <xdr:cxnSp macro="">
      <xdr:nvCxnSpPr>
        <xdr:cNvPr id="746" name="直線コネクタ 745"/>
        <xdr:cNvCxnSpPr/>
      </xdr:nvCxnSpPr>
      <xdr:spPr>
        <a:xfrm flipV="1">
          <a:off x="18656300" y="6551130"/>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23178</xdr:rowOff>
    </xdr:from>
    <xdr:to>
      <xdr:col>116</xdr:col>
      <xdr:colOff>114300</xdr:colOff>
      <xdr:row>37</xdr:row>
      <xdr:rowOff>124778</xdr:rowOff>
    </xdr:to>
    <xdr:sp macro="" textlink="">
      <xdr:nvSpPr>
        <xdr:cNvPr id="756" name="楕円 755"/>
        <xdr:cNvSpPr/>
      </xdr:nvSpPr>
      <xdr:spPr>
        <a:xfrm>
          <a:off x="221107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46055</xdr:rowOff>
    </xdr:from>
    <xdr:ext cx="469744" cy="259045"/>
    <xdr:sp macro="" textlink="">
      <xdr:nvSpPr>
        <xdr:cNvPr id="757" name="投資及び出資金該当値テキスト"/>
        <xdr:cNvSpPr txBox="1"/>
      </xdr:nvSpPr>
      <xdr:spPr>
        <a:xfrm>
          <a:off x="22212300" y="6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65164</xdr:rowOff>
    </xdr:from>
    <xdr:to>
      <xdr:col>112</xdr:col>
      <xdr:colOff>38100</xdr:colOff>
      <xdr:row>37</xdr:row>
      <xdr:rowOff>166763</xdr:rowOff>
    </xdr:to>
    <xdr:sp macro="" textlink="">
      <xdr:nvSpPr>
        <xdr:cNvPr id="758" name="楕円 757"/>
        <xdr:cNvSpPr/>
      </xdr:nvSpPr>
      <xdr:spPr>
        <a:xfrm>
          <a:off x="21272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11841</xdr:rowOff>
    </xdr:from>
    <xdr:ext cx="469744" cy="259045"/>
    <xdr:sp macro="" textlink="">
      <xdr:nvSpPr>
        <xdr:cNvPr id="759" name="テキスト ボックス 758"/>
        <xdr:cNvSpPr txBox="1"/>
      </xdr:nvSpPr>
      <xdr:spPr>
        <a:xfrm>
          <a:off x="21088428" y="618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144640</xdr:rowOff>
    </xdr:from>
    <xdr:to>
      <xdr:col>107</xdr:col>
      <xdr:colOff>101600</xdr:colOff>
      <xdr:row>38</xdr:row>
      <xdr:rowOff>74791</xdr:rowOff>
    </xdr:to>
    <xdr:sp macro="" textlink="">
      <xdr:nvSpPr>
        <xdr:cNvPr id="760" name="楕円 759"/>
        <xdr:cNvSpPr/>
      </xdr:nvSpPr>
      <xdr:spPr>
        <a:xfrm>
          <a:off x="20383500" y="6488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91317</xdr:rowOff>
    </xdr:from>
    <xdr:ext cx="469744" cy="259045"/>
    <xdr:sp macro="" textlink="">
      <xdr:nvSpPr>
        <xdr:cNvPr id="761" name="テキスト ボックス 760"/>
        <xdr:cNvSpPr txBox="1"/>
      </xdr:nvSpPr>
      <xdr:spPr>
        <a:xfrm>
          <a:off x="20199428" y="62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156680</xdr:rowOff>
    </xdr:from>
    <xdr:to>
      <xdr:col>102</xdr:col>
      <xdr:colOff>165100</xdr:colOff>
      <xdr:row>38</xdr:row>
      <xdr:rowOff>86830</xdr:rowOff>
    </xdr:to>
    <xdr:sp macro="" textlink="">
      <xdr:nvSpPr>
        <xdr:cNvPr id="762" name="楕円 761"/>
        <xdr:cNvSpPr/>
      </xdr:nvSpPr>
      <xdr:spPr>
        <a:xfrm>
          <a:off x="19494500" y="65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103357</xdr:rowOff>
    </xdr:from>
    <xdr:ext cx="469744" cy="259045"/>
    <xdr:sp macro="" textlink="">
      <xdr:nvSpPr>
        <xdr:cNvPr id="763" name="テキスト ボックス 762"/>
        <xdr:cNvSpPr txBox="1"/>
      </xdr:nvSpPr>
      <xdr:spPr>
        <a:xfrm>
          <a:off x="19310428" y="62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164643</xdr:rowOff>
    </xdr:from>
    <xdr:to>
      <xdr:col>98</xdr:col>
      <xdr:colOff>38100</xdr:colOff>
      <xdr:row>38</xdr:row>
      <xdr:rowOff>94793</xdr:rowOff>
    </xdr:to>
    <xdr:sp macro="" textlink="">
      <xdr:nvSpPr>
        <xdr:cNvPr id="764" name="楕円 763"/>
        <xdr:cNvSpPr/>
      </xdr:nvSpPr>
      <xdr:spPr>
        <a:xfrm>
          <a:off x="18605500" y="65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111320</xdr:rowOff>
    </xdr:from>
    <xdr:ext cx="469744" cy="259045"/>
    <xdr:sp macro="" textlink="">
      <xdr:nvSpPr>
        <xdr:cNvPr id="765" name="テキスト ボックス 764"/>
        <xdr:cNvSpPr txBox="1"/>
      </xdr:nvSpPr>
      <xdr:spPr>
        <a:xfrm>
          <a:off x="18421428" y="62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28166</xdr:rowOff>
    </xdr:from>
    <xdr:to>
      <xdr:col>116</xdr:col>
      <xdr:colOff>63500</xdr:colOff>
      <xdr:row>56</xdr:row>
      <xdr:rowOff>131287</xdr:rowOff>
    </xdr:to>
    <xdr:cxnSp macro="">
      <xdr:nvCxnSpPr>
        <xdr:cNvPr id="792" name="直線コネクタ 791"/>
        <xdr:cNvCxnSpPr/>
      </xdr:nvCxnSpPr>
      <xdr:spPr>
        <a:xfrm>
          <a:off x="21323300" y="9629366"/>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109844</xdr:rowOff>
    </xdr:from>
    <xdr:to>
      <xdr:col>111</xdr:col>
      <xdr:colOff>177800</xdr:colOff>
      <xdr:row>56</xdr:row>
      <xdr:rowOff>28166</xdr:rowOff>
    </xdr:to>
    <xdr:cxnSp macro="">
      <xdr:nvCxnSpPr>
        <xdr:cNvPr id="795" name="直線コネクタ 794"/>
        <xdr:cNvCxnSpPr/>
      </xdr:nvCxnSpPr>
      <xdr:spPr>
        <a:xfrm>
          <a:off x="20434300" y="9539594"/>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109844</xdr:rowOff>
    </xdr:from>
    <xdr:to>
      <xdr:col>107</xdr:col>
      <xdr:colOff>50800</xdr:colOff>
      <xdr:row>57</xdr:row>
      <xdr:rowOff>31183</xdr:rowOff>
    </xdr:to>
    <xdr:cxnSp macro="">
      <xdr:nvCxnSpPr>
        <xdr:cNvPr id="798" name="直線コネクタ 797"/>
        <xdr:cNvCxnSpPr/>
      </xdr:nvCxnSpPr>
      <xdr:spPr>
        <a:xfrm flipV="1">
          <a:off x="19545300" y="9539594"/>
          <a:ext cx="889000" cy="26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31183</xdr:rowOff>
    </xdr:from>
    <xdr:to>
      <xdr:col>102</xdr:col>
      <xdr:colOff>114300</xdr:colOff>
      <xdr:row>57</xdr:row>
      <xdr:rowOff>36030</xdr:rowOff>
    </xdr:to>
    <xdr:cxnSp macro="">
      <xdr:nvCxnSpPr>
        <xdr:cNvPr id="801" name="直線コネクタ 800"/>
        <xdr:cNvCxnSpPr/>
      </xdr:nvCxnSpPr>
      <xdr:spPr>
        <a:xfrm flipV="1">
          <a:off x="18656300" y="9803833"/>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80487</xdr:rowOff>
    </xdr:from>
    <xdr:to>
      <xdr:col>116</xdr:col>
      <xdr:colOff>114300</xdr:colOff>
      <xdr:row>57</xdr:row>
      <xdr:rowOff>10637</xdr:rowOff>
    </xdr:to>
    <xdr:sp macro="" textlink="">
      <xdr:nvSpPr>
        <xdr:cNvPr id="811" name="楕円 810"/>
        <xdr:cNvSpPr/>
      </xdr:nvSpPr>
      <xdr:spPr>
        <a:xfrm>
          <a:off x="22110700" y="96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103364</xdr:rowOff>
    </xdr:from>
    <xdr:ext cx="534377" cy="259045"/>
    <xdr:sp macro="" textlink="">
      <xdr:nvSpPr>
        <xdr:cNvPr id="812" name="貸付金該当値テキスト"/>
        <xdr:cNvSpPr txBox="1"/>
      </xdr:nvSpPr>
      <xdr:spPr>
        <a:xfrm>
          <a:off x="22212300" y="95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148816</xdr:rowOff>
    </xdr:from>
    <xdr:to>
      <xdr:col>112</xdr:col>
      <xdr:colOff>38100</xdr:colOff>
      <xdr:row>56</xdr:row>
      <xdr:rowOff>78966</xdr:rowOff>
    </xdr:to>
    <xdr:sp macro="" textlink="">
      <xdr:nvSpPr>
        <xdr:cNvPr id="813" name="楕円 812"/>
        <xdr:cNvSpPr/>
      </xdr:nvSpPr>
      <xdr:spPr>
        <a:xfrm>
          <a:off x="21272500" y="9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95493</xdr:rowOff>
    </xdr:from>
    <xdr:ext cx="534377" cy="259045"/>
    <xdr:sp macro="" textlink="">
      <xdr:nvSpPr>
        <xdr:cNvPr id="814" name="テキスト ボックス 813"/>
        <xdr:cNvSpPr txBox="1"/>
      </xdr:nvSpPr>
      <xdr:spPr>
        <a:xfrm>
          <a:off x="21056111" y="935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59044</xdr:rowOff>
    </xdr:from>
    <xdr:to>
      <xdr:col>107</xdr:col>
      <xdr:colOff>101600</xdr:colOff>
      <xdr:row>55</xdr:row>
      <xdr:rowOff>160644</xdr:rowOff>
    </xdr:to>
    <xdr:sp macro="" textlink="">
      <xdr:nvSpPr>
        <xdr:cNvPr id="815" name="楕円 814"/>
        <xdr:cNvSpPr/>
      </xdr:nvSpPr>
      <xdr:spPr>
        <a:xfrm>
          <a:off x="20383500" y="94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5721</xdr:rowOff>
    </xdr:from>
    <xdr:ext cx="534377" cy="259045"/>
    <xdr:sp macro="" textlink="">
      <xdr:nvSpPr>
        <xdr:cNvPr id="816" name="テキスト ボックス 815"/>
        <xdr:cNvSpPr txBox="1"/>
      </xdr:nvSpPr>
      <xdr:spPr>
        <a:xfrm>
          <a:off x="20167111" y="92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151833</xdr:rowOff>
    </xdr:from>
    <xdr:to>
      <xdr:col>102</xdr:col>
      <xdr:colOff>165100</xdr:colOff>
      <xdr:row>57</xdr:row>
      <xdr:rowOff>81983</xdr:rowOff>
    </xdr:to>
    <xdr:sp macro="" textlink="">
      <xdr:nvSpPr>
        <xdr:cNvPr id="817" name="楕円 816"/>
        <xdr:cNvSpPr/>
      </xdr:nvSpPr>
      <xdr:spPr>
        <a:xfrm>
          <a:off x="19494500" y="97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98510</xdr:rowOff>
    </xdr:from>
    <xdr:ext cx="534377" cy="259045"/>
    <xdr:sp macro="" textlink="">
      <xdr:nvSpPr>
        <xdr:cNvPr id="818" name="テキスト ボックス 817"/>
        <xdr:cNvSpPr txBox="1"/>
      </xdr:nvSpPr>
      <xdr:spPr>
        <a:xfrm>
          <a:off x="19278111" y="952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156680</xdr:rowOff>
    </xdr:from>
    <xdr:to>
      <xdr:col>98</xdr:col>
      <xdr:colOff>38100</xdr:colOff>
      <xdr:row>57</xdr:row>
      <xdr:rowOff>86830</xdr:rowOff>
    </xdr:to>
    <xdr:sp macro="" textlink="">
      <xdr:nvSpPr>
        <xdr:cNvPr id="819" name="楕円 818"/>
        <xdr:cNvSpPr/>
      </xdr:nvSpPr>
      <xdr:spPr>
        <a:xfrm>
          <a:off x="18605500" y="97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103357</xdr:rowOff>
    </xdr:from>
    <xdr:ext cx="534377" cy="259045"/>
    <xdr:sp macro="" textlink="">
      <xdr:nvSpPr>
        <xdr:cNvPr id="820" name="テキスト ボックス 819"/>
        <xdr:cNvSpPr txBox="1"/>
      </xdr:nvSpPr>
      <xdr:spPr>
        <a:xfrm>
          <a:off x="18389111" y="95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103679</xdr:rowOff>
    </xdr:from>
    <xdr:to>
      <xdr:col>116</xdr:col>
      <xdr:colOff>63500</xdr:colOff>
      <xdr:row>73</xdr:row>
      <xdr:rowOff>132630</xdr:rowOff>
    </xdr:to>
    <xdr:cxnSp macro="">
      <xdr:nvCxnSpPr>
        <xdr:cNvPr id="852" name="直線コネクタ 851"/>
        <xdr:cNvCxnSpPr/>
      </xdr:nvCxnSpPr>
      <xdr:spPr>
        <a:xfrm>
          <a:off x="21323300" y="12619529"/>
          <a:ext cx="8382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103679</xdr:rowOff>
    </xdr:from>
    <xdr:to>
      <xdr:col>111</xdr:col>
      <xdr:colOff>177800</xdr:colOff>
      <xdr:row>73</xdr:row>
      <xdr:rowOff>122620</xdr:rowOff>
    </xdr:to>
    <xdr:cxnSp macro="">
      <xdr:nvCxnSpPr>
        <xdr:cNvPr id="855" name="直線コネクタ 854"/>
        <xdr:cNvCxnSpPr/>
      </xdr:nvCxnSpPr>
      <xdr:spPr>
        <a:xfrm flipV="1">
          <a:off x="20434300" y="1261952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122620</xdr:rowOff>
    </xdr:from>
    <xdr:to>
      <xdr:col>107</xdr:col>
      <xdr:colOff>50800</xdr:colOff>
      <xdr:row>74</xdr:row>
      <xdr:rowOff>24518</xdr:rowOff>
    </xdr:to>
    <xdr:cxnSp macro="">
      <xdr:nvCxnSpPr>
        <xdr:cNvPr id="858" name="直線コネクタ 857"/>
        <xdr:cNvCxnSpPr/>
      </xdr:nvCxnSpPr>
      <xdr:spPr>
        <a:xfrm flipV="1">
          <a:off x="19545300" y="12638470"/>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24518</xdr:rowOff>
    </xdr:from>
    <xdr:to>
      <xdr:col>102</xdr:col>
      <xdr:colOff>114300</xdr:colOff>
      <xdr:row>74</xdr:row>
      <xdr:rowOff>81440</xdr:rowOff>
    </xdr:to>
    <xdr:cxnSp macro="">
      <xdr:nvCxnSpPr>
        <xdr:cNvPr id="861" name="直線コネクタ 860"/>
        <xdr:cNvCxnSpPr/>
      </xdr:nvCxnSpPr>
      <xdr:spPr>
        <a:xfrm flipV="1">
          <a:off x="18656300" y="12711818"/>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81830</xdr:rowOff>
    </xdr:from>
    <xdr:to>
      <xdr:col>116</xdr:col>
      <xdr:colOff>114300</xdr:colOff>
      <xdr:row>74</xdr:row>
      <xdr:rowOff>11980</xdr:rowOff>
    </xdr:to>
    <xdr:sp macro="" textlink="">
      <xdr:nvSpPr>
        <xdr:cNvPr id="871" name="楕円 870"/>
        <xdr:cNvSpPr/>
      </xdr:nvSpPr>
      <xdr:spPr>
        <a:xfrm>
          <a:off x="22110700" y="125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104707</xdr:rowOff>
    </xdr:from>
    <xdr:ext cx="534377" cy="259045"/>
    <xdr:sp macro="" textlink="">
      <xdr:nvSpPr>
        <xdr:cNvPr id="872" name="繰出金該当値テキスト"/>
        <xdr:cNvSpPr txBox="1"/>
      </xdr:nvSpPr>
      <xdr:spPr>
        <a:xfrm>
          <a:off x="22212300" y="124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52879</xdr:rowOff>
    </xdr:from>
    <xdr:to>
      <xdr:col>112</xdr:col>
      <xdr:colOff>38100</xdr:colOff>
      <xdr:row>73</xdr:row>
      <xdr:rowOff>154479</xdr:rowOff>
    </xdr:to>
    <xdr:sp macro="" textlink="">
      <xdr:nvSpPr>
        <xdr:cNvPr id="873" name="楕円 872"/>
        <xdr:cNvSpPr/>
      </xdr:nvSpPr>
      <xdr:spPr>
        <a:xfrm>
          <a:off x="21272500" y="12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171006</xdr:rowOff>
    </xdr:from>
    <xdr:ext cx="534377" cy="259045"/>
    <xdr:sp macro="" textlink="">
      <xdr:nvSpPr>
        <xdr:cNvPr id="874" name="テキスト ボックス 873"/>
        <xdr:cNvSpPr txBox="1"/>
      </xdr:nvSpPr>
      <xdr:spPr>
        <a:xfrm>
          <a:off x="21056111" y="12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71820</xdr:rowOff>
    </xdr:from>
    <xdr:to>
      <xdr:col>107</xdr:col>
      <xdr:colOff>101600</xdr:colOff>
      <xdr:row>74</xdr:row>
      <xdr:rowOff>1970</xdr:rowOff>
    </xdr:to>
    <xdr:sp macro="" textlink="">
      <xdr:nvSpPr>
        <xdr:cNvPr id="875" name="楕円 874"/>
        <xdr:cNvSpPr/>
      </xdr:nvSpPr>
      <xdr:spPr>
        <a:xfrm>
          <a:off x="20383500" y="125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18497</xdr:rowOff>
    </xdr:from>
    <xdr:ext cx="534377" cy="259045"/>
    <xdr:sp macro="" textlink="">
      <xdr:nvSpPr>
        <xdr:cNvPr id="876" name="テキスト ボックス 875"/>
        <xdr:cNvSpPr txBox="1"/>
      </xdr:nvSpPr>
      <xdr:spPr>
        <a:xfrm>
          <a:off x="20167111" y="123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145168</xdr:rowOff>
    </xdr:from>
    <xdr:to>
      <xdr:col>102</xdr:col>
      <xdr:colOff>165100</xdr:colOff>
      <xdr:row>74</xdr:row>
      <xdr:rowOff>75318</xdr:rowOff>
    </xdr:to>
    <xdr:sp macro="" textlink="">
      <xdr:nvSpPr>
        <xdr:cNvPr id="877" name="楕円 876"/>
        <xdr:cNvSpPr/>
      </xdr:nvSpPr>
      <xdr:spPr>
        <a:xfrm>
          <a:off x="19494500" y="126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91845</xdr:rowOff>
    </xdr:from>
    <xdr:ext cx="534377" cy="259045"/>
    <xdr:sp macro="" textlink="">
      <xdr:nvSpPr>
        <xdr:cNvPr id="878" name="テキスト ボックス 877"/>
        <xdr:cNvSpPr txBox="1"/>
      </xdr:nvSpPr>
      <xdr:spPr>
        <a:xfrm>
          <a:off x="19278111" y="124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30640</xdr:rowOff>
    </xdr:from>
    <xdr:to>
      <xdr:col>98</xdr:col>
      <xdr:colOff>38100</xdr:colOff>
      <xdr:row>74</xdr:row>
      <xdr:rowOff>132240</xdr:rowOff>
    </xdr:to>
    <xdr:sp macro="" textlink="">
      <xdr:nvSpPr>
        <xdr:cNvPr id="879" name="楕円 878"/>
        <xdr:cNvSpPr/>
      </xdr:nvSpPr>
      <xdr:spPr>
        <a:xfrm>
          <a:off x="18605500" y="127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148767</xdr:rowOff>
    </xdr:from>
    <xdr:ext cx="534377" cy="259045"/>
    <xdr:sp macro="" textlink="">
      <xdr:nvSpPr>
        <xdr:cNvPr id="880" name="テキスト ボックス 879"/>
        <xdr:cNvSpPr txBox="1"/>
      </xdr:nvSpPr>
      <xdr:spPr>
        <a:xfrm>
          <a:off x="18389111" y="124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義務的経費については概ね横ばいもしくは微減の傾向で推移しているが、人件費については住民一人の当たりコスト</a:t>
          </a:r>
          <a:r>
            <a:rPr kumimoji="1" lang="en-US" altLang="ja-JP" sz="1200">
              <a:latin typeface="ＭＳ Ｐゴシック" panose="020B0600070205080204" pitchFamily="50" charset="-128"/>
              <a:ea typeface="ＭＳ Ｐゴシック" panose="020B0600070205080204" pitchFamily="50" charset="-128"/>
            </a:rPr>
            <a:t>110,229</a:t>
          </a:r>
          <a:r>
            <a:rPr kumimoji="1" lang="ja-JP" altLang="en-US" sz="1200">
              <a:latin typeface="ＭＳ Ｐゴシック" panose="020B0600070205080204" pitchFamily="50" charset="-128"/>
              <a:ea typeface="ＭＳ Ｐゴシック" panose="020B0600070205080204" pitchFamily="50" charset="-128"/>
            </a:rPr>
            <a:t>円と類似団体平均を大きく上回っており、職級別給与水準を踏まえた定員管理による抑制を行う必要がある。また公債費については住民一人当たりのコストは</a:t>
          </a:r>
          <a:r>
            <a:rPr kumimoji="1" lang="en-US" altLang="ja-JP" sz="1200">
              <a:latin typeface="ＭＳ Ｐゴシック" panose="020B0600070205080204" pitchFamily="50" charset="-128"/>
              <a:ea typeface="ＭＳ Ｐゴシック" panose="020B0600070205080204" pitchFamily="50" charset="-128"/>
            </a:rPr>
            <a:t>80,002</a:t>
          </a:r>
          <a:r>
            <a:rPr kumimoji="1" lang="ja-JP" altLang="en-US" sz="1200">
              <a:latin typeface="ＭＳ Ｐゴシック" panose="020B0600070205080204" pitchFamily="50" charset="-128"/>
              <a:ea typeface="ＭＳ Ｐゴシック" panose="020B0600070205080204" pitchFamily="50" charset="-128"/>
            </a:rPr>
            <a:t>円となっており依然として類似団体平均より高い水準となっているものの地方債発行の抑制により減少傾向にあり、その差は縮減されている。しかし平成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の庁舎整備等大規模建設事業に係る地方債発行額の増加が見込まれており今後は増加に転じると見込んでいる。扶助費は増加傾向にあったが、臨時福祉給付金の減等により減少に転じた。維持補修費は豪雪の影響で除排雪が増加したことが主な要因で大きく増加しており、住民一人当たりのコストは</a:t>
          </a:r>
          <a:r>
            <a:rPr kumimoji="1" lang="en-US" altLang="ja-JP" sz="1200">
              <a:latin typeface="ＭＳ Ｐゴシック" panose="020B0600070205080204" pitchFamily="50" charset="-128"/>
              <a:ea typeface="ＭＳ Ｐゴシック" panose="020B0600070205080204" pitchFamily="50" charset="-128"/>
            </a:rPr>
            <a:t>23,741</a:t>
          </a:r>
          <a:r>
            <a:rPr kumimoji="1" lang="ja-JP" altLang="en-US" sz="1200">
              <a:latin typeface="ＭＳ Ｐゴシック" panose="020B0600070205080204" pitchFamily="50" charset="-128"/>
              <a:ea typeface="ＭＳ Ｐゴシック" panose="020B0600070205080204" pitchFamily="50" charset="-128"/>
            </a:rPr>
            <a:t>円となった。類似団体平均より高い水準で推移しているが公共施設の維持・修繕に要する経費が大きいことも要因のひとつと考えられるため、仙北市公共施設等総合管理計画を踏まえた統廃合等の実施により経費の抑制を図る。補助費等については公営企業、特に病院事業会計に対する補助金が増加してお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年度以降増加している。また一部事務組合が実施する消防庁舎建設事業に対する負担額も増加しており、完成予定の平成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まで一定割合の負担金の支出が見込まれている。また繰出金についても増加傾向にあったが簡易水道事業特別会計を地方公営企業法適用の水道事業会計と統合したことにより当該会計分の繰出金が補助費等として取り扱われることとなったため減少に転じている。これらに対し直接的な資産形成につながる普通建設事業費、積立金等については類似団体平均を下回っており資産の減少も懸念されるため、統廃合等を踏まえた公共施設の維持など資産の現状も考慮しすべての経費について見直しを行うことでサービス水準を維持しつつ経費削減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26,991
26,901
1,093.56
20,630,647
19,745,284
778,308
11,988,906
20,327,178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55499</xdr:rowOff>
    </xdr:from>
    <xdr:to>
      <xdr:col>24</xdr:col>
      <xdr:colOff>63500</xdr:colOff>
      <xdr:row>34</xdr:row>
      <xdr:rowOff>72644</xdr:rowOff>
    </xdr:to>
    <xdr:cxnSp macro="">
      <xdr:nvCxnSpPr>
        <xdr:cNvPr id="61" name="直線コネクタ 60"/>
        <xdr:cNvCxnSpPr/>
      </xdr:nvCxnSpPr>
      <xdr:spPr>
        <a:xfrm flipV="1">
          <a:off x="3797300" y="588479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49974</xdr:rowOff>
    </xdr:from>
    <xdr:to>
      <xdr:col>19</xdr:col>
      <xdr:colOff>177800</xdr:colOff>
      <xdr:row>34</xdr:row>
      <xdr:rowOff>72644</xdr:rowOff>
    </xdr:to>
    <xdr:cxnSp macro="">
      <xdr:nvCxnSpPr>
        <xdr:cNvPr id="64" name="直線コネクタ 63"/>
        <xdr:cNvCxnSpPr/>
      </xdr:nvCxnSpPr>
      <xdr:spPr>
        <a:xfrm>
          <a:off x="2908300" y="587927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31305</xdr:rowOff>
    </xdr:from>
    <xdr:to>
      <xdr:col>15</xdr:col>
      <xdr:colOff>50800</xdr:colOff>
      <xdr:row>34</xdr:row>
      <xdr:rowOff>49974</xdr:rowOff>
    </xdr:to>
    <xdr:cxnSp macro="">
      <xdr:nvCxnSpPr>
        <xdr:cNvPr id="67" name="直線コネクタ 66"/>
        <xdr:cNvCxnSpPr/>
      </xdr:nvCxnSpPr>
      <xdr:spPr>
        <a:xfrm>
          <a:off x="2019300" y="586060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31305</xdr:rowOff>
    </xdr:from>
    <xdr:to>
      <xdr:col>10</xdr:col>
      <xdr:colOff>114300</xdr:colOff>
      <xdr:row>34</xdr:row>
      <xdr:rowOff>32258</xdr:rowOff>
    </xdr:to>
    <xdr:cxnSp macro="">
      <xdr:nvCxnSpPr>
        <xdr:cNvPr id="70" name="直線コネクタ 69"/>
        <xdr:cNvCxnSpPr/>
      </xdr:nvCxnSpPr>
      <xdr:spPr>
        <a:xfrm flipV="1">
          <a:off x="1130300" y="586060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4699</xdr:rowOff>
    </xdr:from>
    <xdr:to>
      <xdr:col>24</xdr:col>
      <xdr:colOff>114300</xdr:colOff>
      <xdr:row>34</xdr:row>
      <xdr:rowOff>106299</xdr:rowOff>
    </xdr:to>
    <xdr:sp macro="" textlink="">
      <xdr:nvSpPr>
        <xdr:cNvPr id="80" name="楕円 79"/>
        <xdr:cNvSpPr/>
      </xdr:nvSpPr>
      <xdr:spPr>
        <a:xfrm>
          <a:off x="45847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27576</xdr:rowOff>
    </xdr:from>
    <xdr:ext cx="469744" cy="259045"/>
    <xdr:sp macro="" textlink="">
      <xdr:nvSpPr>
        <xdr:cNvPr id="81" name="議会費該当値テキスト"/>
        <xdr:cNvSpPr txBox="1"/>
      </xdr:nvSpPr>
      <xdr:spPr>
        <a:xfrm>
          <a:off x="4686300"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21844</xdr:rowOff>
    </xdr:from>
    <xdr:to>
      <xdr:col>20</xdr:col>
      <xdr:colOff>38100</xdr:colOff>
      <xdr:row>34</xdr:row>
      <xdr:rowOff>123444</xdr:rowOff>
    </xdr:to>
    <xdr:sp macro="" textlink="">
      <xdr:nvSpPr>
        <xdr:cNvPr id="82" name="楕円 81"/>
        <xdr:cNvSpPr/>
      </xdr:nvSpPr>
      <xdr:spPr>
        <a:xfrm>
          <a:off x="3746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139971</xdr:rowOff>
    </xdr:from>
    <xdr:ext cx="469744" cy="259045"/>
    <xdr:sp macro="" textlink="">
      <xdr:nvSpPr>
        <xdr:cNvPr id="83" name="テキスト ボックス 82"/>
        <xdr:cNvSpPr txBox="1"/>
      </xdr:nvSpPr>
      <xdr:spPr>
        <a:xfrm>
          <a:off x="3562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170624</xdr:rowOff>
    </xdr:from>
    <xdr:to>
      <xdr:col>15</xdr:col>
      <xdr:colOff>101600</xdr:colOff>
      <xdr:row>34</xdr:row>
      <xdr:rowOff>100774</xdr:rowOff>
    </xdr:to>
    <xdr:sp macro="" textlink="">
      <xdr:nvSpPr>
        <xdr:cNvPr id="84" name="楕円 83"/>
        <xdr:cNvSpPr/>
      </xdr:nvSpPr>
      <xdr:spPr>
        <a:xfrm>
          <a:off x="2857500" y="5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117301</xdr:rowOff>
    </xdr:from>
    <xdr:ext cx="469744" cy="259045"/>
    <xdr:sp macro="" textlink="">
      <xdr:nvSpPr>
        <xdr:cNvPr id="85" name="テキスト ボックス 84"/>
        <xdr:cNvSpPr txBox="1"/>
      </xdr:nvSpPr>
      <xdr:spPr>
        <a:xfrm>
          <a:off x="2673428" y="56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151955</xdr:rowOff>
    </xdr:from>
    <xdr:to>
      <xdr:col>10</xdr:col>
      <xdr:colOff>165100</xdr:colOff>
      <xdr:row>34</xdr:row>
      <xdr:rowOff>82105</xdr:rowOff>
    </xdr:to>
    <xdr:sp macro="" textlink="">
      <xdr:nvSpPr>
        <xdr:cNvPr id="86" name="楕円 85"/>
        <xdr:cNvSpPr/>
      </xdr:nvSpPr>
      <xdr:spPr>
        <a:xfrm>
          <a:off x="19685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98632</xdr:rowOff>
    </xdr:from>
    <xdr:ext cx="469744" cy="259045"/>
    <xdr:sp macro="" textlink="">
      <xdr:nvSpPr>
        <xdr:cNvPr id="87" name="テキスト ボックス 86"/>
        <xdr:cNvSpPr txBox="1"/>
      </xdr:nvSpPr>
      <xdr:spPr>
        <a:xfrm>
          <a:off x="1784428" y="558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152908</xdr:rowOff>
    </xdr:from>
    <xdr:to>
      <xdr:col>6</xdr:col>
      <xdr:colOff>38100</xdr:colOff>
      <xdr:row>34</xdr:row>
      <xdr:rowOff>83058</xdr:rowOff>
    </xdr:to>
    <xdr:sp macro="" textlink="">
      <xdr:nvSpPr>
        <xdr:cNvPr id="88" name="楕円 87"/>
        <xdr:cNvSpPr/>
      </xdr:nvSpPr>
      <xdr:spPr>
        <a:xfrm>
          <a:off x="1079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99585</xdr:rowOff>
    </xdr:from>
    <xdr:ext cx="469744" cy="259045"/>
    <xdr:sp macro="" textlink="">
      <xdr:nvSpPr>
        <xdr:cNvPr id="89" name="テキスト ボックス 88"/>
        <xdr:cNvSpPr txBox="1"/>
      </xdr:nvSpPr>
      <xdr:spPr>
        <a:xfrm>
          <a:off x="895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101112</xdr:rowOff>
    </xdr:from>
    <xdr:to>
      <xdr:col>24</xdr:col>
      <xdr:colOff>63500</xdr:colOff>
      <xdr:row>56</xdr:row>
      <xdr:rowOff>101821</xdr:rowOff>
    </xdr:to>
    <xdr:cxnSp macro="">
      <xdr:nvCxnSpPr>
        <xdr:cNvPr id="116" name="直線コネクタ 115"/>
        <xdr:cNvCxnSpPr/>
      </xdr:nvCxnSpPr>
      <xdr:spPr>
        <a:xfrm flipV="1">
          <a:off x="3797300" y="9702312"/>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101821</xdr:rowOff>
    </xdr:from>
    <xdr:to>
      <xdr:col>19</xdr:col>
      <xdr:colOff>177800</xdr:colOff>
      <xdr:row>56</xdr:row>
      <xdr:rowOff>112734</xdr:rowOff>
    </xdr:to>
    <xdr:cxnSp macro="">
      <xdr:nvCxnSpPr>
        <xdr:cNvPr id="119" name="直線コネクタ 118"/>
        <xdr:cNvCxnSpPr/>
      </xdr:nvCxnSpPr>
      <xdr:spPr>
        <a:xfrm flipV="1">
          <a:off x="2908300" y="9703021"/>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112734</xdr:rowOff>
    </xdr:from>
    <xdr:to>
      <xdr:col>15</xdr:col>
      <xdr:colOff>50800</xdr:colOff>
      <xdr:row>56</xdr:row>
      <xdr:rowOff>138378</xdr:rowOff>
    </xdr:to>
    <xdr:cxnSp macro="">
      <xdr:nvCxnSpPr>
        <xdr:cNvPr id="122" name="直線コネクタ 121"/>
        <xdr:cNvCxnSpPr/>
      </xdr:nvCxnSpPr>
      <xdr:spPr>
        <a:xfrm flipV="1">
          <a:off x="2019300" y="9713934"/>
          <a:ext cx="889000" cy="2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107755</xdr:rowOff>
    </xdr:from>
    <xdr:to>
      <xdr:col>10</xdr:col>
      <xdr:colOff>114300</xdr:colOff>
      <xdr:row>56</xdr:row>
      <xdr:rowOff>138378</xdr:rowOff>
    </xdr:to>
    <xdr:cxnSp macro="">
      <xdr:nvCxnSpPr>
        <xdr:cNvPr id="125" name="直線コネクタ 124"/>
        <xdr:cNvCxnSpPr/>
      </xdr:nvCxnSpPr>
      <xdr:spPr>
        <a:xfrm>
          <a:off x="1130300" y="9708955"/>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50312</xdr:rowOff>
    </xdr:from>
    <xdr:to>
      <xdr:col>24</xdr:col>
      <xdr:colOff>114300</xdr:colOff>
      <xdr:row>56</xdr:row>
      <xdr:rowOff>151912</xdr:rowOff>
    </xdr:to>
    <xdr:sp macro="" textlink="">
      <xdr:nvSpPr>
        <xdr:cNvPr id="135" name="楕円 134"/>
        <xdr:cNvSpPr/>
      </xdr:nvSpPr>
      <xdr:spPr>
        <a:xfrm>
          <a:off x="4584700" y="96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28739</xdr:rowOff>
    </xdr:from>
    <xdr:ext cx="534377" cy="259045"/>
    <xdr:sp macro="" textlink="">
      <xdr:nvSpPr>
        <xdr:cNvPr id="136" name="総務費該当値テキスト"/>
        <xdr:cNvSpPr txBox="1"/>
      </xdr:nvSpPr>
      <xdr:spPr>
        <a:xfrm>
          <a:off x="4686300" y="96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51021</xdr:rowOff>
    </xdr:from>
    <xdr:to>
      <xdr:col>20</xdr:col>
      <xdr:colOff>38100</xdr:colOff>
      <xdr:row>56</xdr:row>
      <xdr:rowOff>152621</xdr:rowOff>
    </xdr:to>
    <xdr:sp macro="" textlink="">
      <xdr:nvSpPr>
        <xdr:cNvPr id="137" name="楕円 136"/>
        <xdr:cNvSpPr/>
      </xdr:nvSpPr>
      <xdr:spPr>
        <a:xfrm>
          <a:off x="3746500" y="96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143748</xdr:rowOff>
    </xdr:from>
    <xdr:ext cx="534377" cy="259045"/>
    <xdr:sp macro="" textlink="">
      <xdr:nvSpPr>
        <xdr:cNvPr id="138" name="テキスト ボックス 137"/>
        <xdr:cNvSpPr txBox="1"/>
      </xdr:nvSpPr>
      <xdr:spPr>
        <a:xfrm>
          <a:off x="3530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61934</xdr:rowOff>
    </xdr:from>
    <xdr:to>
      <xdr:col>15</xdr:col>
      <xdr:colOff>101600</xdr:colOff>
      <xdr:row>56</xdr:row>
      <xdr:rowOff>163534</xdr:rowOff>
    </xdr:to>
    <xdr:sp macro="" textlink="">
      <xdr:nvSpPr>
        <xdr:cNvPr id="139" name="楕円 138"/>
        <xdr:cNvSpPr/>
      </xdr:nvSpPr>
      <xdr:spPr>
        <a:xfrm>
          <a:off x="2857500" y="966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154661</xdr:rowOff>
    </xdr:from>
    <xdr:ext cx="534377" cy="259045"/>
    <xdr:sp macro="" textlink="">
      <xdr:nvSpPr>
        <xdr:cNvPr id="140" name="テキスト ボックス 139"/>
        <xdr:cNvSpPr txBox="1"/>
      </xdr:nvSpPr>
      <xdr:spPr>
        <a:xfrm>
          <a:off x="2641111" y="97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87578</xdr:rowOff>
    </xdr:from>
    <xdr:to>
      <xdr:col>10</xdr:col>
      <xdr:colOff>165100</xdr:colOff>
      <xdr:row>57</xdr:row>
      <xdr:rowOff>17728</xdr:rowOff>
    </xdr:to>
    <xdr:sp macro="" textlink="">
      <xdr:nvSpPr>
        <xdr:cNvPr id="141" name="楕円 140"/>
        <xdr:cNvSpPr/>
      </xdr:nvSpPr>
      <xdr:spPr>
        <a:xfrm>
          <a:off x="1968500" y="96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8855</xdr:rowOff>
    </xdr:from>
    <xdr:ext cx="534377" cy="259045"/>
    <xdr:sp macro="" textlink="">
      <xdr:nvSpPr>
        <xdr:cNvPr id="142" name="テキスト ボックス 141"/>
        <xdr:cNvSpPr txBox="1"/>
      </xdr:nvSpPr>
      <xdr:spPr>
        <a:xfrm>
          <a:off x="1752111" y="9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56955</xdr:rowOff>
    </xdr:from>
    <xdr:to>
      <xdr:col>6</xdr:col>
      <xdr:colOff>38100</xdr:colOff>
      <xdr:row>56</xdr:row>
      <xdr:rowOff>158555</xdr:rowOff>
    </xdr:to>
    <xdr:sp macro="" textlink="">
      <xdr:nvSpPr>
        <xdr:cNvPr id="143" name="楕円 142"/>
        <xdr:cNvSpPr/>
      </xdr:nvSpPr>
      <xdr:spPr>
        <a:xfrm>
          <a:off x="1079500" y="96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149682</xdr:rowOff>
    </xdr:from>
    <xdr:ext cx="534377" cy="259045"/>
    <xdr:sp macro="" textlink="">
      <xdr:nvSpPr>
        <xdr:cNvPr id="144" name="テキスト ボックス 143"/>
        <xdr:cNvSpPr txBox="1"/>
      </xdr:nvSpPr>
      <xdr:spPr>
        <a:xfrm>
          <a:off x="863111" y="97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45250</xdr:rowOff>
    </xdr:from>
    <xdr:to>
      <xdr:col>24</xdr:col>
      <xdr:colOff>63500</xdr:colOff>
      <xdr:row>75</xdr:row>
      <xdr:rowOff>83282</xdr:rowOff>
    </xdr:to>
    <xdr:cxnSp macro="">
      <xdr:nvCxnSpPr>
        <xdr:cNvPr id="174" name="直線コネクタ 173"/>
        <xdr:cNvCxnSpPr/>
      </xdr:nvCxnSpPr>
      <xdr:spPr>
        <a:xfrm flipV="1">
          <a:off x="3797300" y="12904000"/>
          <a:ext cx="8382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83282</xdr:rowOff>
    </xdr:from>
    <xdr:to>
      <xdr:col>19</xdr:col>
      <xdr:colOff>177800</xdr:colOff>
      <xdr:row>75</xdr:row>
      <xdr:rowOff>133657</xdr:rowOff>
    </xdr:to>
    <xdr:cxnSp macro="">
      <xdr:nvCxnSpPr>
        <xdr:cNvPr id="177" name="直線コネクタ 176"/>
        <xdr:cNvCxnSpPr/>
      </xdr:nvCxnSpPr>
      <xdr:spPr>
        <a:xfrm flipV="1">
          <a:off x="2908300" y="12942032"/>
          <a:ext cx="889000" cy="5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133657</xdr:rowOff>
    </xdr:from>
    <xdr:to>
      <xdr:col>15</xdr:col>
      <xdr:colOff>50800</xdr:colOff>
      <xdr:row>76</xdr:row>
      <xdr:rowOff>15060</xdr:rowOff>
    </xdr:to>
    <xdr:cxnSp macro="">
      <xdr:nvCxnSpPr>
        <xdr:cNvPr id="180" name="直線コネクタ 179"/>
        <xdr:cNvCxnSpPr/>
      </xdr:nvCxnSpPr>
      <xdr:spPr>
        <a:xfrm flipV="1">
          <a:off x="2019300" y="12992407"/>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15060</xdr:rowOff>
    </xdr:from>
    <xdr:to>
      <xdr:col>10</xdr:col>
      <xdr:colOff>114300</xdr:colOff>
      <xdr:row>76</xdr:row>
      <xdr:rowOff>84905</xdr:rowOff>
    </xdr:to>
    <xdr:cxnSp macro="">
      <xdr:nvCxnSpPr>
        <xdr:cNvPr id="183" name="直線コネクタ 182"/>
        <xdr:cNvCxnSpPr/>
      </xdr:nvCxnSpPr>
      <xdr:spPr>
        <a:xfrm flipV="1">
          <a:off x="1130300" y="13045260"/>
          <a:ext cx="889000" cy="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165900</xdr:rowOff>
    </xdr:from>
    <xdr:to>
      <xdr:col>24</xdr:col>
      <xdr:colOff>114300</xdr:colOff>
      <xdr:row>75</xdr:row>
      <xdr:rowOff>96050</xdr:rowOff>
    </xdr:to>
    <xdr:sp macro="" textlink="">
      <xdr:nvSpPr>
        <xdr:cNvPr id="193" name="楕円 192"/>
        <xdr:cNvSpPr/>
      </xdr:nvSpPr>
      <xdr:spPr>
        <a:xfrm>
          <a:off x="4584700" y="12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17327</xdr:rowOff>
    </xdr:from>
    <xdr:ext cx="599010" cy="259045"/>
    <xdr:sp macro="" textlink="">
      <xdr:nvSpPr>
        <xdr:cNvPr id="194" name="民生費該当値テキスト"/>
        <xdr:cNvSpPr txBox="1"/>
      </xdr:nvSpPr>
      <xdr:spPr>
        <a:xfrm>
          <a:off x="4686300" y="1270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32482</xdr:rowOff>
    </xdr:from>
    <xdr:to>
      <xdr:col>20</xdr:col>
      <xdr:colOff>38100</xdr:colOff>
      <xdr:row>75</xdr:row>
      <xdr:rowOff>134082</xdr:rowOff>
    </xdr:to>
    <xdr:sp macro="" textlink="">
      <xdr:nvSpPr>
        <xdr:cNvPr id="195" name="楕円 194"/>
        <xdr:cNvSpPr/>
      </xdr:nvSpPr>
      <xdr:spPr>
        <a:xfrm>
          <a:off x="3746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150609</xdr:rowOff>
    </xdr:from>
    <xdr:ext cx="599010" cy="259045"/>
    <xdr:sp macro="" textlink="">
      <xdr:nvSpPr>
        <xdr:cNvPr id="196" name="テキスト ボックス 195"/>
        <xdr:cNvSpPr txBox="1"/>
      </xdr:nvSpPr>
      <xdr:spPr>
        <a:xfrm>
          <a:off x="3497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82857</xdr:rowOff>
    </xdr:from>
    <xdr:to>
      <xdr:col>15</xdr:col>
      <xdr:colOff>101600</xdr:colOff>
      <xdr:row>76</xdr:row>
      <xdr:rowOff>13007</xdr:rowOff>
    </xdr:to>
    <xdr:sp macro="" textlink="">
      <xdr:nvSpPr>
        <xdr:cNvPr id="197" name="楕円 196"/>
        <xdr:cNvSpPr/>
      </xdr:nvSpPr>
      <xdr:spPr>
        <a:xfrm>
          <a:off x="2857500" y="129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29534</xdr:rowOff>
    </xdr:from>
    <xdr:ext cx="599010" cy="259045"/>
    <xdr:sp macro="" textlink="">
      <xdr:nvSpPr>
        <xdr:cNvPr id="198" name="テキスト ボックス 197"/>
        <xdr:cNvSpPr txBox="1"/>
      </xdr:nvSpPr>
      <xdr:spPr>
        <a:xfrm>
          <a:off x="2608795" y="1271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135710</xdr:rowOff>
    </xdr:from>
    <xdr:to>
      <xdr:col>10</xdr:col>
      <xdr:colOff>165100</xdr:colOff>
      <xdr:row>76</xdr:row>
      <xdr:rowOff>65860</xdr:rowOff>
    </xdr:to>
    <xdr:sp macro="" textlink="">
      <xdr:nvSpPr>
        <xdr:cNvPr id="199" name="楕円 198"/>
        <xdr:cNvSpPr/>
      </xdr:nvSpPr>
      <xdr:spPr>
        <a:xfrm>
          <a:off x="1968500" y="129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82387</xdr:rowOff>
    </xdr:from>
    <xdr:ext cx="599010" cy="259045"/>
    <xdr:sp macro="" textlink="">
      <xdr:nvSpPr>
        <xdr:cNvPr id="200" name="テキスト ボックス 199"/>
        <xdr:cNvSpPr txBox="1"/>
      </xdr:nvSpPr>
      <xdr:spPr>
        <a:xfrm>
          <a:off x="1719795" y="1276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34105</xdr:rowOff>
    </xdr:from>
    <xdr:to>
      <xdr:col>6</xdr:col>
      <xdr:colOff>38100</xdr:colOff>
      <xdr:row>76</xdr:row>
      <xdr:rowOff>135705</xdr:rowOff>
    </xdr:to>
    <xdr:sp macro="" textlink="">
      <xdr:nvSpPr>
        <xdr:cNvPr id="201" name="楕円 200"/>
        <xdr:cNvSpPr/>
      </xdr:nvSpPr>
      <xdr:spPr>
        <a:xfrm>
          <a:off x="1079500" y="130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152232</xdr:rowOff>
    </xdr:from>
    <xdr:ext cx="599010" cy="259045"/>
    <xdr:sp macro="" textlink="">
      <xdr:nvSpPr>
        <xdr:cNvPr id="202" name="テキスト ボックス 201"/>
        <xdr:cNvSpPr txBox="1"/>
      </xdr:nvSpPr>
      <xdr:spPr>
        <a:xfrm>
          <a:off x="830795" y="1283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133421</xdr:rowOff>
    </xdr:from>
    <xdr:to>
      <xdr:col>24</xdr:col>
      <xdr:colOff>63500</xdr:colOff>
      <xdr:row>95</xdr:row>
      <xdr:rowOff>95450</xdr:rowOff>
    </xdr:to>
    <xdr:cxnSp macro="">
      <xdr:nvCxnSpPr>
        <xdr:cNvPr id="231" name="直線コネクタ 230"/>
        <xdr:cNvCxnSpPr/>
      </xdr:nvCxnSpPr>
      <xdr:spPr>
        <a:xfrm flipV="1">
          <a:off x="3797300" y="16249721"/>
          <a:ext cx="838200" cy="13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95450</xdr:rowOff>
    </xdr:from>
    <xdr:to>
      <xdr:col>19</xdr:col>
      <xdr:colOff>177800</xdr:colOff>
      <xdr:row>95</xdr:row>
      <xdr:rowOff>138229</xdr:rowOff>
    </xdr:to>
    <xdr:cxnSp macro="">
      <xdr:nvCxnSpPr>
        <xdr:cNvPr id="234" name="直線コネクタ 233"/>
        <xdr:cNvCxnSpPr/>
      </xdr:nvCxnSpPr>
      <xdr:spPr>
        <a:xfrm flipV="1">
          <a:off x="2908300" y="16383200"/>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126411</xdr:rowOff>
    </xdr:from>
    <xdr:to>
      <xdr:col>15</xdr:col>
      <xdr:colOff>50800</xdr:colOff>
      <xdr:row>95</xdr:row>
      <xdr:rowOff>138229</xdr:rowOff>
    </xdr:to>
    <xdr:cxnSp macro="">
      <xdr:nvCxnSpPr>
        <xdr:cNvPr id="237" name="直線コネクタ 236"/>
        <xdr:cNvCxnSpPr/>
      </xdr:nvCxnSpPr>
      <xdr:spPr>
        <a:xfrm>
          <a:off x="2019300" y="16414161"/>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94399</xdr:rowOff>
    </xdr:from>
    <xdr:to>
      <xdr:col>10</xdr:col>
      <xdr:colOff>114300</xdr:colOff>
      <xdr:row>95</xdr:row>
      <xdr:rowOff>126411</xdr:rowOff>
    </xdr:to>
    <xdr:cxnSp macro="">
      <xdr:nvCxnSpPr>
        <xdr:cNvPr id="240" name="直線コネクタ 239"/>
        <xdr:cNvCxnSpPr/>
      </xdr:nvCxnSpPr>
      <xdr:spPr>
        <a:xfrm>
          <a:off x="1130300" y="16382149"/>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82621</xdr:rowOff>
    </xdr:from>
    <xdr:to>
      <xdr:col>24</xdr:col>
      <xdr:colOff>114300</xdr:colOff>
      <xdr:row>95</xdr:row>
      <xdr:rowOff>12771</xdr:rowOff>
    </xdr:to>
    <xdr:sp macro="" textlink="">
      <xdr:nvSpPr>
        <xdr:cNvPr id="250" name="楕円 249"/>
        <xdr:cNvSpPr/>
      </xdr:nvSpPr>
      <xdr:spPr>
        <a:xfrm>
          <a:off x="4584700" y="1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105498</xdr:rowOff>
    </xdr:from>
    <xdr:ext cx="599010" cy="259045"/>
    <xdr:sp macro="" textlink="">
      <xdr:nvSpPr>
        <xdr:cNvPr id="251" name="衛生費該当値テキスト"/>
        <xdr:cNvSpPr txBox="1"/>
      </xdr:nvSpPr>
      <xdr:spPr>
        <a:xfrm>
          <a:off x="4686300" y="1605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44650</xdr:rowOff>
    </xdr:from>
    <xdr:to>
      <xdr:col>20</xdr:col>
      <xdr:colOff>38100</xdr:colOff>
      <xdr:row>95</xdr:row>
      <xdr:rowOff>146250</xdr:rowOff>
    </xdr:to>
    <xdr:sp macro="" textlink="">
      <xdr:nvSpPr>
        <xdr:cNvPr id="252" name="楕円 251"/>
        <xdr:cNvSpPr/>
      </xdr:nvSpPr>
      <xdr:spPr>
        <a:xfrm>
          <a:off x="3746500" y="163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162777</xdr:rowOff>
    </xdr:from>
    <xdr:ext cx="534377" cy="259045"/>
    <xdr:sp macro="" textlink="">
      <xdr:nvSpPr>
        <xdr:cNvPr id="253" name="テキスト ボックス 252"/>
        <xdr:cNvSpPr txBox="1"/>
      </xdr:nvSpPr>
      <xdr:spPr>
        <a:xfrm>
          <a:off x="3530111" y="16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87429</xdr:rowOff>
    </xdr:from>
    <xdr:to>
      <xdr:col>15</xdr:col>
      <xdr:colOff>101600</xdr:colOff>
      <xdr:row>96</xdr:row>
      <xdr:rowOff>17579</xdr:rowOff>
    </xdr:to>
    <xdr:sp macro="" textlink="">
      <xdr:nvSpPr>
        <xdr:cNvPr id="254" name="楕円 253"/>
        <xdr:cNvSpPr/>
      </xdr:nvSpPr>
      <xdr:spPr>
        <a:xfrm>
          <a:off x="2857500" y="163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34106</xdr:rowOff>
    </xdr:from>
    <xdr:ext cx="534377" cy="259045"/>
    <xdr:sp macro="" textlink="">
      <xdr:nvSpPr>
        <xdr:cNvPr id="255" name="テキスト ボックス 254"/>
        <xdr:cNvSpPr txBox="1"/>
      </xdr:nvSpPr>
      <xdr:spPr>
        <a:xfrm>
          <a:off x="2641111" y="1615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75611</xdr:rowOff>
    </xdr:from>
    <xdr:to>
      <xdr:col>10</xdr:col>
      <xdr:colOff>165100</xdr:colOff>
      <xdr:row>96</xdr:row>
      <xdr:rowOff>5761</xdr:rowOff>
    </xdr:to>
    <xdr:sp macro="" textlink="">
      <xdr:nvSpPr>
        <xdr:cNvPr id="256" name="楕円 255"/>
        <xdr:cNvSpPr/>
      </xdr:nvSpPr>
      <xdr:spPr>
        <a:xfrm>
          <a:off x="1968500" y="163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22288</xdr:rowOff>
    </xdr:from>
    <xdr:ext cx="534377" cy="259045"/>
    <xdr:sp macro="" textlink="">
      <xdr:nvSpPr>
        <xdr:cNvPr id="257" name="テキスト ボックス 256"/>
        <xdr:cNvSpPr txBox="1"/>
      </xdr:nvSpPr>
      <xdr:spPr>
        <a:xfrm>
          <a:off x="1752111" y="161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43599</xdr:rowOff>
    </xdr:from>
    <xdr:to>
      <xdr:col>6</xdr:col>
      <xdr:colOff>38100</xdr:colOff>
      <xdr:row>95</xdr:row>
      <xdr:rowOff>145199</xdr:rowOff>
    </xdr:to>
    <xdr:sp macro="" textlink="">
      <xdr:nvSpPr>
        <xdr:cNvPr id="258" name="楕円 257"/>
        <xdr:cNvSpPr/>
      </xdr:nvSpPr>
      <xdr:spPr>
        <a:xfrm>
          <a:off x="1079500" y="163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161726</xdr:rowOff>
    </xdr:from>
    <xdr:ext cx="534377" cy="259045"/>
    <xdr:sp macro="" textlink="">
      <xdr:nvSpPr>
        <xdr:cNvPr id="259" name="テキスト ボックス 258"/>
        <xdr:cNvSpPr txBox="1"/>
      </xdr:nvSpPr>
      <xdr:spPr>
        <a:xfrm>
          <a:off x="863111" y="161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64915</xdr:rowOff>
    </xdr:from>
    <xdr:to>
      <xdr:col>55</xdr:col>
      <xdr:colOff>0</xdr:colOff>
      <xdr:row>34</xdr:row>
      <xdr:rowOff>32584</xdr:rowOff>
    </xdr:to>
    <xdr:cxnSp macro="">
      <xdr:nvCxnSpPr>
        <xdr:cNvPr id="290" name="直線コネクタ 289"/>
        <xdr:cNvCxnSpPr/>
      </xdr:nvCxnSpPr>
      <xdr:spPr>
        <a:xfrm flipV="1">
          <a:off x="9639300" y="5551315"/>
          <a:ext cx="838200" cy="3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94307</xdr:rowOff>
    </xdr:from>
    <xdr:to>
      <xdr:col>50</xdr:col>
      <xdr:colOff>114300</xdr:colOff>
      <xdr:row>34</xdr:row>
      <xdr:rowOff>32584</xdr:rowOff>
    </xdr:to>
    <xdr:cxnSp macro="">
      <xdr:nvCxnSpPr>
        <xdr:cNvPr id="293" name="直線コネクタ 292"/>
        <xdr:cNvCxnSpPr/>
      </xdr:nvCxnSpPr>
      <xdr:spPr>
        <a:xfrm>
          <a:off x="8750300" y="5409257"/>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94307</xdr:rowOff>
    </xdr:from>
    <xdr:to>
      <xdr:col>45</xdr:col>
      <xdr:colOff>177800</xdr:colOff>
      <xdr:row>32</xdr:row>
      <xdr:rowOff>29319</xdr:rowOff>
    </xdr:to>
    <xdr:cxnSp macro="">
      <xdr:nvCxnSpPr>
        <xdr:cNvPr id="296" name="直線コネクタ 295"/>
        <xdr:cNvCxnSpPr/>
      </xdr:nvCxnSpPr>
      <xdr:spPr>
        <a:xfrm flipV="1">
          <a:off x="7861300" y="5409257"/>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93000</xdr:rowOff>
    </xdr:from>
    <xdr:to>
      <xdr:col>41</xdr:col>
      <xdr:colOff>50800</xdr:colOff>
      <xdr:row>32</xdr:row>
      <xdr:rowOff>29319</xdr:rowOff>
    </xdr:to>
    <xdr:cxnSp macro="">
      <xdr:nvCxnSpPr>
        <xdr:cNvPr id="299" name="直線コネクタ 298"/>
        <xdr:cNvCxnSpPr/>
      </xdr:nvCxnSpPr>
      <xdr:spPr>
        <a:xfrm>
          <a:off x="6972300" y="5236500"/>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14115</xdr:rowOff>
    </xdr:from>
    <xdr:to>
      <xdr:col>55</xdr:col>
      <xdr:colOff>50800</xdr:colOff>
      <xdr:row>32</xdr:row>
      <xdr:rowOff>115715</xdr:rowOff>
    </xdr:to>
    <xdr:sp macro="" textlink="">
      <xdr:nvSpPr>
        <xdr:cNvPr id="309" name="楕円 308"/>
        <xdr:cNvSpPr/>
      </xdr:nvSpPr>
      <xdr:spPr>
        <a:xfrm>
          <a:off x="104267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36992</xdr:rowOff>
    </xdr:from>
    <xdr:ext cx="469744" cy="259045"/>
    <xdr:sp macro="" textlink="">
      <xdr:nvSpPr>
        <xdr:cNvPr id="310" name="労働費該当値テキスト"/>
        <xdr:cNvSpPr txBox="1"/>
      </xdr:nvSpPr>
      <xdr:spPr>
        <a:xfrm>
          <a:off x="10528300" y="535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153234</xdr:rowOff>
    </xdr:from>
    <xdr:to>
      <xdr:col>50</xdr:col>
      <xdr:colOff>165100</xdr:colOff>
      <xdr:row>34</xdr:row>
      <xdr:rowOff>83384</xdr:rowOff>
    </xdr:to>
    <xdr:sp macro="" textlink="">
      <xdr:nvSpPr>
        <xdr:cNvPr id="311" name="楕円 310"/>
        <xdr:cNvSpPr/>
      </xdr:nvSpPr>
      <xdr:spPr>
        <a:xfrm>
          <a:off x="9588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99911</xdr:rowOff>
    </xdr:from>
    <xdr:ext cx="469744" cy="259045"/>
    <xdr:sp macro="" textlink="">
      <xdr:nvSpPr>
        <xdr:cNvPr id="312" name="テキスト ボックス 311"/>
        <xdr:cNvSpPr txBox="1"/>
      </xdr:nvSpPr>
      <xdr:spPr>
        <a:xfrm>
          <a:off x="9404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43507</xdr:rowOff>
    </xdr:from>
    <xdr:to>
      <xdr:col>46</xdr:col>
      <xdr:colOff>38100</xdr:colOff>
      <xdr:row>31</xdr:row>
      <xdr:rowOff>145107</xdr:rowOff>
    </xdr:to>
    <xdr:sp macro="" textlink="">
      <xdr:nvSpPr>
        <xdr:cNvPr id="313" name="楕円 312"/>
        <xdr:cNvSpPr/>
      </xdr:nvSpPr>
      <xdr:spPr>
        <a:xfrm>
          <a:off x="8699500" y="5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161634</xdr:rowOff>
    </xdr:from>
    <xdr:ext cx="469744" cy="259045"/>
    <xdr:sp macro="" textlink="">
      <xdr:nvSpPr>
        <xdr:cNvPr id="314" name="テキスト ボックス 313"/>
        <xdr:cNvSpPr txBox="1"/>
      </xdr:nvSpPr>
      <xdr:spPr>
        <a:xfrm>
          <a:off x="8515428" y="51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149969</xdr:rowOff>
    </xdr:from>
    <xdr:to>
      <xdr:col>41</xdr:col>
      <xdr:colOff>101600</xdr:colOff>
      <xdr:row>32</xdr:row>
      <xdr:rowOff>80119</xdr:rowOff>
    </xdr:to>
    <xdr:sp macro="" textlink="">
      <xdr:nvSpPr>
        <xdr:cNvPr id="315" name="楕円 314"/>
        <xdr:cNvSpPr/>
      </xdr:nvSpPr>
      <xdr:spPr>
        <a:xfrm>
          <a:off x="7810500" y="54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96646</xdr:rowOff>
    </xdr:from>
    <xdr:ext cx="469744" cy="259045"/>
    <xdr:sp macro="" textlink="">
      <xdr:nvSpPr>
        <xdr:cNvPr id="316" name="テキスト ボックス 315"/>
        <xdr:cNvSpPr txBox="1"/>
      </xdr:nvSpPr>
      <xdr:spPr>
        <a:xfrm>
          <a:off x="7626428" y="524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42200</xdr:rowOff>
    </xdr:from>
    <xdr:to>
      <xdr:col>36</xdr:col>
      <xdr:colOff>165100</xdr:colOff>
      <xdr:row>30</xdr:row>
      <xdr:rowOff>143800</xdr:rowOff>
    </xdr:to>
    <xdr:sp macro="" textlink="">
      <xdr:nvSpPr>
        <xdr:cNvPr id="317" name="楕円 316"/>
        <xdr:cNvSpPr/>
      </xdr:nvSpPr>
      <xdr:spPr>
        <a:xfrm>
          <a:off x="6921500" y="51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160327</xdr:rowOff>
    </xdr:from>
    <xdr:ext cx="469744" cy="259045"/>
    <xdr:sp macro="" textlink="">
      <xdr:nvSpPr>
        <xdr:cNvPr id="318" name="テキスト ボックス 317"/>
        <xdr:cNvSpPr txBox="1"/>
      </xdr:nvSpPr>
      <xdr:spPr>
        <a:xfrm>
          <a:off x="6737428" y="496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144174</xdr:rowOff>
    </xdr:from>
    <xdr:to>
      <xdr:col>55</xdr:col>
      <xdr:colOff>0</xdr:colOff>
      <xdr:row>56</xdr:row>
      <xdr:rowOff>1560</xdr:rowOff>
    </xdr:to>
    <xdr:cxnSp macro="">
      <xdr:nvCxnSpPr>
        <xdr:cNvPr id="349" name="直線コネクタ 348"/>
        <xdr:cNvCxnSpPr/>
      </xdr:nvCxnSpPr>
      <xdr:spPr>
        <a:xfrm flipV="1">
          <a:off x="9639300" y="9573924"/>
          <a:ext cx="8382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1560</xdr:rowOff>
    </xdr:from>
    <xdr:to>
      <xdr:col>50</xdr:col>
      <xdr:colOff>114300</xdr:colOff>
      <xdr:row>57</xdr:row>
      <xdr:rowOff>50274</xdr:rowOff>
    </xdr:to>
    <xdr:cxnSp macro="">
      <xdr:nvCxnSpPr>
        <xdr:cNvPr id="352" name="直線コネクタ 351"/>
        <xdr:cNvCxnSpPr/>
      </xdr:nvCxnSpPr>
      <xdr:spPr>
        <a:xfrm flipV="1">
          <a:off x="8750300" y="9602760"/>
          <a:ext cx="889000" cy="22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50274</xdr:rowOff>
    </xdr:from>
    <xdr:to>
      <xdr:col>45</xdr:col>
      <xdr:colOff>177800</xdr:colOff>
      <xdr:row>57</xdr:row>
      <xdr:rowOff>91313</xdr:rowOff>
    </xdr:to>
    <xdr:cxnSp macro="">
      <xdr:nvCxnSpPr>
        <xdr:cNvPr id="355" name="直線コネクタ 354"/>
        <xdr:cNvCxnSpPr/>
      </xdr:nvCxnSpPr>
      <xdr:spPr>
        <a:xfrm flipV="1">
          <a:off x="7861300" y="9822924"/>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155746</xdr:rowOff>
    </xdr:from>
    <xdr:to>
      <xdr:col>41</xdr:col>
      <xdr:colOff>50800</xdr:colOff>
      <xdr:row>57</xdr:row>
      <xdr:rowOff>91313</xdr:rowOff>
    </xdr:to>
    <xdr:cxnSp macro="">
      <xdr:nvCxnSpPr>
        <xdr:cNvPr id="358" name="直線コネクタ 357"/>
        <xdr:cNvCxnSpPr/>
      </xdr:nvCxnSpPr>
      <xdr:spPr>
        <a:xfrm>
          <a:off x="6972300" y="9756946"/>
          <a:ext cx="889000" cy="10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93374</xdr:rowOff>
    </xdr:from>
    <xdr:to>
      <xdr:col>55</xdr:col>
      <xdr:colOff>50800</xdr:colOff>
      <xdr:row>56</xdr:row>
      <xdr:rowOff>23524</xdr:rowOff>
    </xdr:to>
    <xdr:sp macro="" textlink="">
      <xdr:nvSpPr>
        <xdr:cNvPr id="368" name="楕円 367"/>
        <xdr:cNvSpPr/>
      </xdr:nvSpPr>
      <xdr:spPr>
        <a:xfrm>
          <a:off x="10426700" y="95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116251</xdr:rowOff>
    </xdr:from>
    <xdr:ext cx="534377" cy="259045"/>
    <xdr:sp macro="" textlink="">
      <xdr:nvSpPr>
        <xdr:cNvPr id="369" name="農林水産業費該当値テキスト"/>
        <xdr:cNvSpPr txBox="1"/>
      </xdr:nvSpPr>
      <xdr:spPr>
        <a:xfrm>
          <a:off x="10528300" y="93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122210</xdr:rowOff>
    </xdr:from>
    <xdr:to>
      <xdr:col>50</xdr:col>
      <xdr:colOff>165100</xdr:colOff>
      <xdr:row>56</xdr:row>
      <xdr:rowOff>52360</xdr:rowOff>
    </xdr:to>
    <xdr:sp macro="" textlink="">
      <xdr:nvSpPr>
        <xdr:cNvPr id="370" name="楕円 369"/>
        <xdr:cNvSpPr/>
      </xdr:nvSpPr>
      <xdr:spPr>
        <a:xfrm>
          <a:off x="9588500" y="95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68887</xdr:rowOff>
    </xdr:from>
    <xdr:ext cx="534377" cy="259045"/>
    <xdr:sp macro="" textlink="">
      <xdr:nvSpPr>
        <xdr:cNvPr id="371" name="テキスト ボックス 370"/>
        <xdr:cNvSpPr txBox="1"/>
      </xdr:nvSpPr>
      <xdr:spPr>
        <a:xfrm>
          <a:off x="9372111" y="93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170924</xdr:rowOff>
    </xdr:from>
    <xdr:to>
      <xdr:col>46</xdr:col>
      <xdr:colOff>38100</xdr:colOff>
      <xdr:row>57</xdr:row>
      <xdr:rowOff>101074</xdr:rowOff>
    </xdr:to>
    <xdr:sp macro="" textlink="">
      <xdr:nvSpPr>
        <xdr:cNvPr id="372" name="楕円 371"/>
        <xdr:cNvSpPr/>
      </xdr:nvSpPr>
      <xdr:spPr>
        <a:xfrm>
          <a:off x="8699500" y="9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117601</xdr:rowOff>
    </xdr:from>
    <xdr:ext cx="534377" cy="259045"/>
    <xdr:sp macro="" textlink="">
      <xdr:nvSpPr>
        <xdr:cNvPr id="373" name="テキスト ボックス 372"/>
        <xdr:cNvSpPr txBox="1"/>
      </xdr:nvSpPr>
      <xdr:spPr>
        <a:xfrm>
          <a:off x="8483111" y="95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40513</xdr:rowOff>
    </xdr:from>
    <xdr:to>
      <xdr:col>41</xdr:col>
      <xdr:colOff>101600</xdr:colOff>
      <xdr:row>57</xdr:row>
      <xdr:rowOff>142113</xdr:rowOff>
    </xdr:to>
    <xdr:sp macro="" textlink="">
      <xdr:nvSpPr>
        <xdr:cNvPr id="374" name="楕円 373"/>
        <xdr:cNvSpPr/>
      </xdr:nvSpPr>
      <xdr:spPr>
        <a:xfrm>
          <a:off x="7810500" y="98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158640</xdr:rowOff>
    </xdr:from>
    <xdr:ext cx="534377" cy="259045"/>
    <xdr:sp macro="" textlink="">
      <xdr:nvSpPr>
        <xdr:cNvPr id="375" name="テキスト ボックス 374"/>
        <xdr:cNvSpPr txBox="1"/>
      </xdr:nvSpPr>
      <xdr:spPr>
        <a:xfrm>
          <a:off x="7594111" y="95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104946</xdr:rowOff>
    </xdr:from>
    <xdr:to>
      <xdr:col>36</xdr:col>
      <xdr:colOff>165100</xdr:colOff>
      <xdr:row>57</xdr:row>
      <xdr:rowOff>35096</xdr:rowOff>
    </xdr:to>
    <xdr:sp macro="" textlink="">
      <xdr:nvSpPr>
        <xdr:cNvPr id="376" name="楕円 375"/>
        <xdr:cNvSpPr/>
      </xdr:nvSpPr>
      <xdr:spPr>
        <a:xfrm>
          <a:off x="6921500" y="97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51623</xdr:rowOff>
    </xdr:from>
    <xdr:ext cx="534377" cy="259045"/>
    <xdr:sp macro="" textlink="">
      <xdr:nvSpPr>
        <xdr:cNvPr id="377" name="テキスト ボックス 376"/>
        <xdr:cNvSpPr txBox="1"/>
      </xdr:nvSpPr>
      <xdr:spPr>
        <a:xfrm>
          <a:off x="6705111" y="94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60003</xdr:rowOff>
    </xdr:from>
    <xdr:to>
      <xdr:col>55</xdr:col>
      <xdr:colOff>0</xdr:colOff>
      <xdr:row>77</xdr:row>
      <xdr:rowOff>64391</xdr:rowOff>
    </xdr:to>
    <xdr:cxnSp macro="">
      <xdr:nvCxnSpPr>
        <xdr:cNvPr id="406" name="直線コネクタ 405"/>
        <xdr:cNvCxnSpPr/>
      </xdr:nvCxnSpPr>
      <xdr:spPr>
        <a:xfrm>
          <a:off x="9639300" y="13261653"/>
          <a:ext cx="8382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56620</xdr:rowOff>
    </xdr:from>
    <xdr:to>
      <xdr:col>50</xdr:col>
      <xdr:colOff>114300</xdr:colOff>
      <xdr:row>77</xdr:row>
      <xdr:rowOff>60003</xdr:rowOff>
    </xdr:to>
    <xdr:cxnSp macro="">
      <xdr:nvCxnSpPr>
        <xdr:cNvPr id="409" name="直線コネクタ 408"/>
        <xdr:cNvCxnSpPr/>
      </xdr:nvCxnSpPr>
      <xdr:spPr>
        <a:xfrm>
          <a:off x="8750300" y="13258270"/>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56620</xdr:rowOff>
    </xdr:from>
    <xdr:to>
      <xdr:col>45</xdr:col>
      <xdr:colOff>177800</xdr:colOff>
      <xdr:row>77</xdr:row>
      <xdr:rowOff>160891</xdr:rowOff>
    </xdr:to>
    <xdr:cxnSp macro="">
      <xdr:nvCxnSpPr>
        <xdr:cNvPr id="412" name="直線コネクタ 411"/>
        <xdr:cNvCxnSpPr/>
      </xdr:nvCxnSpPr>
      <xdr:spPr>
        <a:xfrm flipV="1">
          <a:off x="7861300" y="13258270"/>
          <a:ext cx="889000" cy="10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160891</xdr:rowOff>
    </xdr:from>
    <xdr:to>
      <xdr:col>41</xdr:col>
      <xdr:colOff>50800</xdr:colOff>
      <xdr:row>78</xdr:row>
      <xdr:rowOff>23594</xdr:rowOff>
    </xdr:to>
    <xdr:cxnSp macro="">
      <xdr:nvCxnSpPr>
        <xdr:cNvPr id="415" name="直線コネクタ 414"/>
        <xdr:cNvCxnSpPr/>
      </xdr:nvCxnSpPr>
      <xdr:spPr>
        <a:xfrm flipV="1">
          <a:off x="6972300" y="13362541"/>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13591</xdr:rowOff>
    </xdr:from>
    <xdr:to>
      <xdr:col>55</xdr:col>
      <xdr:colOff>50800</xdr:colOff>
      <xdr:row>77</xdr:row>
      <xdr:rowOff>115191</xdr:rowOff>
    </xdr:to>
    <xdr:sp macro="" textlink="">
      <xdr:nvSpPr>
        <xdr:cNvPr id="425" name="楕円 424"/>
        <xdr:cNvSpPr/>
      </xdr:nvSpPr>
      <xdr:spPr>
        <a:xfrm>
          <a:off x="10426700" y="132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36468</xdr:rowOff>
    </xdr:from>
    <xdr:ext cx="534377" cy="259045"/>
    <xdr:sp macro="" textlink="">
      <xdr:nvSpPr>
        <xdr:cNvPr id="426" name="商工費該当値テキスト"/>
        <xdr:cNvSpPr txBox="1"/>
      </xdr:nvSpPr>
      <xdr:spPr>
        <a:xfrm>
          <a:off x="10528300" y="130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9203</xdr:rowOff>
    </xdr:from>
    <xdr:to>
      <xdr:col>50</xdr:col>
      <xdr:colOff>165100</xdr:colOff>
      <xdr:row>77</xdr:row>
      <xdr:rowOff>110803</xdr:rowOff>
    </xdr:to>
    <xdr:sp macro="" textlink="">
      <xdr:nvSpPr>
        <xdr:cNvPr id="427" name="楕円 426"/>
        <xdr:cNvSpPr/>
      </xdr:nvSpPr>
      <xdr:spPr>
        <a:xfrm>
          <a:off x="9588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127330</xdr:rowOff>
    </xdr:from>
    <xdr:ext cx="534377" cy="259045"/>
    <xdr:sp macro="" textlink="">
      <xdr:nvSpPr>
        <xdr:cNvPr id="428" name="テキスト ボックス 427"/>
        <xdr:cNvSpPr txBox="1"/>
      </xdr:nvSpPr>
      <xdr:spPr>
        <a:xfrm>
          <a:off x="9372111" y="129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5820</xdr:rowOff>
    </xdr:from>
    <xdr:to>
      <xdr:col>46</xdr:col>
      <xdr:colOff>38100</xdr:colOff>
      <xdr:row>77</xdr:row>
      <xdr:rowOff>107420</xdr:rowOff>
    </xdr:to>
    <xdr:sp macro="" textlink="">
      <xdr:nvSpPr>
        <xdr:cNvPr id="429" name="楕円 428"/>
        <xdr:cNvSpPr/>
      </xdr:nvSpPr>
      <xdr:spPr>
        <a:xfrm>
          <a:off x="8699500" y="132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123947</xdr:rowOff>
    </xdr:from>
    <xdr:ext cx="534377" cy="259045"/>
    <xdr:sp macro="" textlink="">
      <xdr:nvSpPr>
        <xdr:cNvPr id="430" name="テキスト ボックス 429"/>
        <xdr:cNvSpPr txBox="1"/>
      </xdr:nvSpPr>
      <xdr:spPr>
        <a:xfrm>
          <a:off x="8483111" y="129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110091</xdr:rowOff>
    </xdr:from>
    <xdr:to>
      <xdr:col>41</xdr:col>
      <xdr:colOff>101600</xdr:colOff>
      <xdr:row>78</xdr:row>
      <xdr:rowOff>40241</xdr:rowOff>
    </xdr:to>
    <xdr:sp macro="" textlink="">
      <xdr:nvSpPr>
        <xdr:cNvPr id="431" name="楕円 430"/>
        <xdr:cNvSpPr/>
      </xdr:nvSpPr>
      <xdr:spPr>
        <a:xfrm>
          <a:off x="78105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56768</xdr:rowOff>
    </xdr:from>
    <xdr:ext cx="534377" cy="259045"/>
    <xdr:sp macro="" textlink="">
      <xdr:nvSpPr>
        <xdr:cNvPr id="432" name="テキスト ボックス 431"/>
        <xdr:cNvSpPr txBox="1"/>
      </xdr:nvSpPr>
      <xdr:spPr>
        <a:xfrm>
          <a:off x="7594111" y="130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144244</xdr:rowOff>
    </xdr:from>
    <xdr:to>
      <xdr:col>36</xdr:col>
      <xdr:colOff>165100</xdr:colOff>
      <xdr:row>78</xdr:row>
      <xdr:rowOff>74394</xdr:rowOff>
    </xdr:to>
    <xdr:sp macro="" textlink="">
      <xdr:nvSpPr>
        <xdr:cNvPr id="433" name="楕円 432"/>
        <xdr:cNvSpPr/>
      </xdr:nvSpPr>
      <xdr:spPr>
        <a:xfrm>
          <a:off x="6921500" y="133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90921</xdr:rowOff>
    </xdr:from>
    <xdr:ext cx="534377" cy="259045"/>
    <xdr:sp macro="" textlink="">
      <xdr:nvSpPr>
        <xdr:cNvPr id="434" name="テキスト ボックス 433"/>
        <xdr:cNvSpPr txBox="1"/>
      </xdr:nvSpPr>
      <xdr:spPr>
        <a:xfrm>
          <a:off x="6705111" y="1312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69214</xdr:rowOff>
    </xdr:from>
    <xdr:to>
      <xdr:col>55</xdr:col>
      <xdr:colOff>0</xdr:colOff>
      <xdr:row>96</xdr:row>
      <xdr:rowOff>110882</xdr:rowOff>
    </xdr:to>
    <xdr:cxnSp macro="">
      <xdr:nvCxnSpPr>
        <xdr:cNvPr id="463" name="直線コネクタ 462"/>
        <xdr:cNvCxnSpPr/>
      </xdr:nvCxnSpPr>
      <xdr:spPr>
        <a:xfrm flipV="1">
          <a:off x="9639300" y="16528414"/>
          <a:ext cx="8382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101150</xdr:rowOff>
    </xdr:from>
    <xdr:to>
      <xdr:col>50</xdr:col>
      <xdr:colOff>114300</xdr:colOff>
      <xdr:row>96</xdr:row>
      <xdr:rowOff>110882</xdr:rowOff>
    </xdr:to>
    <xdr:cxnSp macro="">
      <xdr:nvCxnSpPr>
        <xdr:cNvPr id="466" name="直線コネクタ 465"/>
        <xdr:cNvCxnSpPr/>
      </xdr:nvCxnSpPr>
      <xdr:spPr>
        <a:xfrm>
          <a:off x="8750300" y="16560350"/>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39238</xdr:rowOff>
    </xdr:from>
    <xdr:to>
      <xdr:col>45</xdr:col>
      <xdr:colOff>177800</xdr:colOff>
      <xdr:row>96</xdr:row>
      <xdr:rowOff>101150</xdr:rowOff>
    </xdr:to>
    <xdr:cxnSp macro="">
      <xdr:nvCxnSpPr>
        <xdr:cNvPr id="469" name="直線コネクタ 468"/>
        <xdr:cNvCxnSpPr/>
      </xdr:nvCxnSpPr>
      <xdr:spPr>
        <a:xfrm>
          <a:off x="7861300" y="16498438"/>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39238</xdr:rowOff>
    </xdr:from>
    <xdr:to>
      <xdr:col>41</xdr:col>
      <xdr:colOff>50800</xdr:colOff>
      <xdr:row>96</xdr:row>
      <xdr:rowOff>55415</xdr:rowOff>
    </xdr:to>
    <xdr:cxnSp macro="">
      <xdr:nvCxnSpPr>
        <xdr:cNvPr id="472" name="直線コネクタ 471"/>
        <xdr:cNvCxnSpPr/>
      </xdr:nvCxnSpPr>
      <xdr:spPr>
        <a:xfrm flipV="1">
          <a:off x="6972300" y="16498438"/>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18414</xdr:rowOff>
    </xdr:from>
    <xdr:to>
      <xdr:col>55</xdr:col>
      <xdr:colOff>50800</xdr:colOff>
      <xdr:row>96</xdr:row>
      <xdr:rowOff>120014</xdr:rowOff>
    </xdr:to>
    <xdr:sp macro="" textlink="">
      <xdr:nvSpPr>
        <xdr:cNvPr id="482" name="楕円 481"/>
        <xdr:cNvSpPr/>
      </xdr:nvSpPr>
      <xdr:spPr>
        <a:xfrm>
          <a:off x="10426700" y="164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41291</xdr:rowOff>
    </xdr:from>
    <xdr:ext cx="534377" cy="259045"/>
    <xdr:sp macro="" textlink="">
      <xdr:nvSpPr>
        <xdr:cNvPr id="483" name="土木費該当値テキスト"/>
        <xdr:cNvSpPr txBox="1"/>
      </xdr:nvSpPr>
      <xdr:spPr>
        <a:xfrm>
          <a:off x="10528300" y="1632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60082</xdr:rowOff>
    </xdr:from>
    <xdr:to>
      <xdr:col>50</xdr:col>
      <xdr:colOff>165100</xdr:colOff>
      <xdr:row>96</xdr:row>
      <xdr:rowOff>161682</xdr:rowOff>
    </xdr:to>
    <xdr:sp macro="" textlink="">
      <xdr:nvSpPr>
        <xdr:cNvPr id="484" name="楕円 483"/>
        <xdr:cNvSpPr/>
      </xdr:nvSpPr>
      <xdr:spPr>
        <a:xfrm>
          <a:off x="9588500" y="165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6759</xdr:rowOff>
    </xdr:from>
    <xdr:ext cx="534377" cy="259045"/>
    <xdr:sp macro="" textlink="">
      <xdr:nvSpPr>
        <xdr:cNvPr id="485" name="テキスト ボックス 484"/>
        <xdr:cNvSpPr txBox="1"/>
      </xdr:nvSpPr>
      <xdr:spPr>
        <a:xfrm>
          <a:off x="9372111" y="162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50350</xdr:rowOff>
    </xdr:from>
    <xdr:to>
      <xdr:col>46</xdr:col>
      <xdr:colOff>38100</xdr:colOff>
      <xdr:row>96</xdr:row>
      <xdr:rowOff>151950</xdr:rowOff>
    </xdr:to>
    <xdr:sp macro="" textlink="">
      <xdr:nvSpPr>
        <xdr:cNvPr id="486" name="楕円 485"/>
        <xdr:cNvSpPr/>
      </xdr:nvSpPr>
      <xdr:spPr>
        <a:xfrm>
          <a:off x="8699500" y="1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168477</xdr:rowOff>
    </xdr:from>
    <xdr:ext cx="534377" cy="259045"/>
    <xdr:sp macro="" textlink="">
      <xdr:nvSpPr>
        <xdr:cNvPr id="487" name="テキスト ボックス 486"/>
        <xdr:cNvSpPr txBox="1"/>
      </xdr:nvSpPr>
      <xdr:spPr>
        <a:xfrm>
          <a:off x="8483111" y="162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159888</xdr:rowOff>
    </xdr:from>
    <xdr:to>
      <xdr:col>41</xdr:col>
      <xdr:colOff>101600</xdr:colOff>
      <xdr:row>96</xdr:row>
      <xdr:rowOff>90038</xdr:rowOff>
    </xdr:to>
    <xdr:sp macro="" textlink="">
      <xdr:nvSpPr>
        <xdr:cNvPr id="488" name="楕円 487"/>
        <xdr:cNvSpPr/>
      </xdr:nvSpPr>
      <xdr:spPr>
        <a:xfrm>
          <a:off x="7810500" y="164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81165</xdr:rowOff>
    </xdr:from>
    <xdr:ext cx="534377" cy="259045"/>
    <xdr:sp macro="" textlink="">
      <xdr:nvSpPr>
        <xdr:cNvPr id="489" name="テキスト ボックス 488"/>
        <xdr:cNvSpPr txBox="1"/>
      </xdr:nvSpPr>
      <xdr:spPr>
        <a:xfrm>
          <a:off x="7594111" y="165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4615</xdr:rowOff>
    </xdr:from>
    <xdr:to>
      <xdr:col>36</xdr:col>
      <xdr:colOff>165100</xdr:colOff>
      <xdr:row>96</xdr:row>
      <xdr:rowOff>106215</xdr:rowOff>
    </xdr:to>
    <xdr:sp macro="" textlink="">
      <xdr:nvSpPr>
        <xdr:cNvPr id="490" name="楕円 489"/>
        <xdr:cNvSpPr/>
      </xdr:nvSpPr>
      <xdr:spPr>
        <a:xfrm>
          <a:off x="6921500" y="1646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122742</xdr:rowOff>
    </xdr:from>
    <xdr:ext cx="534377" cy="259045"/>
    <xdr:sp macro="" textlink="">
      <xdr:nvSpPr>
        <xdr:cNvPr id="491" name="テキスト ボックス 490"/>
        <xdr:cNvSpPr txBox="1"/>
      </xdr:nvSpPr>
      <xdr:spPr>
        <a:xfrm>
          <a:off x="6705111" y="162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126931</xdr:rowOff>
    </xdr:from>
    <xdr:to>
      <xdr:col>85</xdr:col>
      <xdr:colOff>127000</xdr:colOff>
      <xdr:row>36</xdr:row>
      <xdr:rowOff>79921</xdr:rowOff>
    </xdr:to>
    <xdr:cxnSp macro="">
      <xdr:nvCxnSpPr>
        <xdr:cNvPr id="522" name="直線コネクタ 521"/>
        <xdr:cNvCxnSpPr/>
      </xdr:nvCxnSpPr>
      <xdr:spPr>
        <a:xfrm flipV="1">
          <a:off x="15481300" y="6127681"/>
          <a:ext cx="838200" cy="1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79921</xdr:rowOff>
    </xdr:from>
    <xdr:to>
      <xdr:col>81</xdr:col>
      <xdr:colOff>50800</xdr:colOff>
      <xdr:row>37</xdr:row>
      <xdr:rowOff>10623</xdr:rowOff>
    </xdr:to>
    <xdr:cxnSp macro="">
      <xdr:nvCxnSpPr>
        <xdr:cNvPr id="525" name="直線コネクタ 524"/>
        <xdr:cNvCxnSpPr/>
      </xdr:nvCxnSpPr>
      <xdr:spPr>
        <a:xfrm flipV="1">
          <a:off x="14592300" y="6252121"/>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10623</xdr:rowOff>
    </xdr:from>
    <xdr:to>
      <xdr:col>76</xdr:col>
      <xdr:colOff>114300</xdr:colOff>
      <xdr:row>37</xdr:row>
      <xdr:rowOff>50824</xdr:rowOff>
    </xdr:to>
    <xdr:cxnSp macro="">
      <xdr:nvCxnSpPr>
        <xdr:cNvPr id="528" name="直線コネクタ 527"/>
        <xdr:cNvCxnSpPr/>
      </xdr:nvCxnSpPr>
      <xdr:spPr>
        <a:xfrm flipV="1">
          <a:off x="13703300" y="6354273"/>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117706</xdr:rowOff>
    </xdr:from>
    <xdr:to>
      <xdr:col>71</xdr:col>
      <xdr:colOff>177800</xdr:colOff>
      <xdr:row>37</xdr:row>
      <xdr:rowOff>50824</xdr:rowOff>
    </xdr:to>
    <xdr:cxnSp macro="">
      <xdr:nvCxnSpPr>
        <xdr:cNvPr id="531" name="直線コネクタ 530"/>
        <xdr:cNvCxnSpPr/>
      </xdr:nvCxnSpPr>
      <xdr:spPr>
        <a:xfrm>
          <a:off x="12814300" y="6289906"/>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76131</xdr:rowOff>
    </xdr:from>
    <xdr:to>
      <xdr:col>85</xdr:col>
      <xdr:colOff>177800</xdr:colOff>
      <xdr:row>36</xdr:row>
      <xdr:rowOff>6281</xdr:rowOff>
    </xdr:to>
    <xdr:sp macro="" textlink="">
      <xdr:nvSpPr>
        <xdr:cNvPr id="541" name="楕円 540"/>
        <xdr:cNvSpPr/>
      </xdr:nvSpPr>
      <xdr:spPr>
        <a:xfrm>
          <a:off x="16268700" y="60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99008</xdr:rowOff>
    </xdr:from>
    <xdr:ext cx="534377" cy="259045"/>
    <xdr:sp macro="" textlink="">
      <xdr:nvSpPr>
        <xdr:cNvPr id="542" name="消防費該当値テキスト"/>
        <xdr:cNvSpPr txBox="1"/>
      </xdr:nvSpPr>
      <xdr:spPr>
        <a:xfrm>
          <a:off x="16370300" y="59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29121</xdr:rowOff>
    </xdr:from>
    <xdr:to>
      <xdr:col>81</xdr:col>
      <xdr:colOff>101600</xdr:colOff>
      <xdr:row>36</xdr:row>
      <xdr:rowOff>130721</xdr:rowOff>
    </xdr:to>
    <xdr:sp macro="" textlink="">
      <xdr:nvSpPr>
        <xdr:cNvPr id="543" name="楕円 542"/>
        <xdr:cNvSpPr/>
      </xdr:nvSpPr>
      <xdr:spPr>
        <a:xfrm>
          <a:off x="15430500" y="6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147248</xdr:rowOff>
    </xdr:from>
    <xdr:ext cx="534377" cy="259045"/>
    <xdr:sp macro="" textlink="">
      <xdr:nvSpPr>
        <xdr:cNvPr id="544" name="テキスト ボックス 543"/>
        <xdr:cNvSpPr txBox="1"/>
      </xdr:nvSpPr>
      <xdr:spPr>
        <a:xfrm>
          <a:off x="15214111" y="59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131273</xdr:rowOff>
    </xdr:from>
    <xdr:to>
      <xdr:col>76</xdr:col>
      <xdr:colOff>165100</xdr:colOff>
      <xdr:row>37</xdr:row>
      <xdr:rowOff>61423</xdr:rowOff>
    </xdr:to>
    <xdr:sp macro="" textlink="">
      <xdr:nvSpPr>
        <xdr:cNvPr id="545" name="楕円 544"/>
        <xdr:cNvSpPr/>
      </xdr:nvSpPr>
      <xdr:spPr>
        <a:xfrm>
          <a:off x="14541500" y="63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77950</xdr:rowOff>
    </xdr:from>
    <xdr:ext cx="534377" cy="259045"/>
    <xdr:sp macro="" textlink="">
      <xdr:nvSpPr>
        <xdr:cNvPr id="546" name="テキスト ボックス 545"/>
        <xdr:cNvSpPr txBox="1"/>
      </xdr:nvSpPr>
      <xdr:spPr>
        <a:xfrm>
          <a:off x="14325111" y="60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xdr:rowOff>
    </xdr:from>
    <xdr:to>
      <xdr:col>72</xdr:col>
      <xdr:colOff>38100</xdr:colOff>
      <xdr:row>37</xdr:row>
      <xdr:rowOff>101624</xdr:rowOff>
    </xdr:to>
    <xdr:sp macro="" textlink="">
      <xdr:nvSpPr>
        <xdr:cNvPr id="547" name="楕円 546"/>
        <xdr:cNvSpPr/>
      </xdr:nvSpPr>
      <xdr:spPr>
        <a:xfrm>
          <a:off x="13652500" y="63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92751</xdr:rowOff>
    </xdr:from>
    <xdr:ext cx="534377" cy="259045"/>
    <xdr:sp macro="" textlink="">
      <xdr:nvSpPr>
        <xdr:cNvPr id="548" name="テキスト ボックス 547"/>
        <xdr:cNvSpPr txBox="1"/>
      </xdr:nvSpPr>
      <xdr:spPr>
        <a:xfrm>
          <a:off x="13436111" y="64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66906</xdr:rowOff>
    </xdr:from>
    <xdr:to>
      <xdr:col>67</xdr:col>
      <xdr:colOff>101600</xdr:colOff>
      <xdr:row>36</xdr:row>
      <xdr:rowOff>168506</xdr:rowOff>
    </xdr:to>
    <xdr:sp macro="" textlink="">
      <xdr:nvSpPr>
        <xdr:cNvPr id="549" name="楕円 548"/>
        <xdr:cNvSpPr/>
      </xdr:nvSpPr>
      <xdr:spPr>
        <a:xfrm>
          <a:off x="12763500" y="62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13583</xdr:rowOff>
    </xdr:from>
    <xdr:ext cx="534377" cy="259045"/>
    <xdr:sp macro="" textlink="">
      <xdr:nvSpPr>
        <xdr:cNvPr id="550" name="テキスト ボックス 549"/>
        <xdr:cNvSpPr txBox="1"/>
      </xdr:nvSpPr>
      <xdr:spPr>
        <a:xfrm>
          <a:off x="12547111" y="60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151374</xdr:rowOff>
    </xdr:from>
    <xdr:to>
      <xdr:col>85</xdr:col>
      <xdr:colOff>127000</xdr:colOff>
      <xdr:row>56</xdr:row>
      <xdr:rowOff>162872</xdr:rowOff>
    </xdr:to>
    <xdr:cxnSp macro="">
      <xdr:nvCxnSpPr>
        <xdr:cNvPr id="579" name="直線コネクタ 578"/>
        <xdr:cNvCxnSpPr/>
      </xdr:nvCxnSpPr>
      <xdr:spPr>
        <a:xfrm flipV="1">
          <a:off x="15481300" y="9752574"/>
          <a:ext cx="8382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110874</xdr:rowOff>
    </xdr:from>
    <xdr:to>
      <xdr:col>81</xdr:col>
      <xdr:colOff>50800</xdr:colOff>
      <xdr:row>56</xdr:row>
      <xdr:rowOff>162872</xdr:rowOff>
    </xdr:to>
    <xdr:cxnSp macro="">
      <xdr:nvCxnSpPr>
        <xdr:cNvPr id="582" name="直線コネクタ 581"/>
        <xdr:cNvCxnSpPr/>
      </xdr:nvCxnSpPr>
      <xdr:spPr>
        <a:xfrm>
          <a:off x="14592300" y="9712074"/>
          <a:ext cx="8890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110874</xdr:rowOff>
    </xdr:from>
    <xdr:to>
      <xdr:col>76</xdr:col>
      <xdr:colOff>114300</xdr:colOff>
      <xdr:row>56</xdr:row>
      <xdr:rowOff>149537</xdr:rowOff>
    </xdr:to>
    <xdr:cxnSp macro="">
      <xdr:nvCxnSpPr>
        <xdr:cNvPr id="585" name="直線コネクタ 584"/>
        <xdr:cNvCxnSpPr/>
      </xdr:nvCxnSpPr>
      <xdr:spPr>
        <a:xfrm flipV="1">
          <a:off x="13703300" y="9712074"/>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149537</xdr:rowOff>
    </xdr:from>
    <xdr:to>
      <xdr:col>71</xdr:col>
      <xdr:colOff>177800</xdr:colOff>
      <xdr:row>57</xdr:row>
      <xdr:rowOff>5085</xdr:rowOff>
    </xdr:to>
    <xdr:cxnSp macro="">
      <xdr:nvCxnSpPr>
        <xdr:cNvPr id="588" name="直線コネクタ 587"/>
        <xdr:cNvCxnSpPr/>
      </xdr:nvCxnSpPr>
      <xdr:spPr>
        <a:xfrm flipV="1">
          <a:off x="12814300" y="9750737"/>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100574</xdr:rowOff>
    </xdr:from>
    <xdr:to>
      <xdr:col>85</xdr:col>
      <xdr:colOff>177800</xdr:colOff>
      <xdr:row>57</xdr:row>
      <xdr:rowOff>30724</xdr:rowOff>
    </xdr:to>
    <xdr:sp macro="" textlink="">
      <xdr:nvSpPr>
        <xdr:cNvPr id="598" name="楕円 597"/>
        <xdr:cNvSpPr/>
      </xdr:nvSpPr>
      <xdr:spPr>
        <a:xfrm>
          <a:off x="16268700" y="9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79001</xdr:rowOff>
    </xdr:from>
    <xdr:ext cx="534377" cy="259045"/>
    <xdr:sp macro="" textlink="">
      <xdr:nvSpPr>
        <xdr:cNvPr id="599" name="教育費該当値テキスト"/>
        <xdr:cNvSpPr txBox="1"/>
      </xdr:nvSpPr>
      <xdr:spPr>
        <a:xfrm>
          <a:off x="16370300"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112072</xdr:rowOff>
    </xdr:from>
    <xdr:to>
      <xdr:col>81</xdr:col>
      <xdr:colOff>101600</xdr:colOff>
      <xdr:row>57</xdr:row>
      <xdr:rowOff>42222</xdr:rowOff>
    </xdr:to>
    <xdr:sp macro="" textlink="">
      <xdr:nvSpPr>
        <xdr:cNvPr id="600" name="楕円 599"/>
        <xdr:cNvSpPr/>
      </xdr:nvSpPr>
      <xdr:spPr>
        <a:xfrm>
          <a:off x="154305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33349</xdr:rowOff>
    </xdr:from>
    <xdr:ext cx="534377" cy="259045"/>
    <xdr:sp macro="" textlink="">
      <xdr:nvSpPr>
        <xdr:cNvPr id="601" name="テキスト ボックス 600"/>
        <xdr:cNvSpPr txBox="1"/>
      </xdr:nvSpPr>
      <xdr:spPr>
        <a:xfrm>
          <a:off x="15214111" y="98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60074</xdr:rowOff>
    </xdr:from>
    <xdr:to>
      <xdr:col>76</xdr:col>
      <xdr:colOff>165100</xdr:colOff>
      <xdr:row>56</xdr:row>
      <xdr:rowOff>161674</xdr:rowOff>
    </xdr:to>
    <xdr:sp macro="" textlink="">
      <xdr:nvSpPr>
        <xdr:cNvPr id="602" name="楕円 601"/>
        <xdr:cNvSpPr/>
      </xdr:nvSpPr>
      <xdr:spPr>
        <a:xfrm>
          <a:off x="14541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152801</xdr:rowOff>
    </xdr:from>
    <xdr:ext cx="534377" cy="259045"/>
    <xdr:sp macro="" textlink="">
      <xdr:nvSpPr>
        <xdr:cNvPr id="603" name="テキスト ボックス 602"/>
        <xdr:cNvSpPr txBox="1"/>
      </xdr:nvSpPr>
      <xdr:spPr>
        <a:xfrm>
          <a:off x="14325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98737</xdr:rowOff>
    </xdr:from>
    <xdr:to>
      <xdr:col>72</xdr:col>
      <xdr:colOff>38100</xdr:colOff>
      <xdr:row>57</xdr:row>
      <xdr:rowOff>28887</xdr:rowOff>
    </xdr:to>
    <xdr:sp macro="" textlink="">
      <xdr:nvSpPr>
        <xdr:cNvPr id="604" name="楕円 603"/>
        <xdr:cNvSpPr/>
      </xdr:nvSpPr>
      <xdr:spPr>
        <a:xfrm>
          <a:off x="13652500" y="96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20014</xdr:rowOff>
    </xdr:from>
    <xdr:ext cx="534377" cy="259045"/>
    <xdr:sp macro="" textlink="">
      <xdr:nvSpPr>
        <xdr:cNvPr id="605" name="テキスト ボックス 604"/>
        <xdr:cNvSpPr txBox="1"/>
      </xdr:nvSpPr>
      <xdr:spPr>
        <a:xfrm>
          <a:off x="13436111" y="97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125735</xdr:rowOff>
    </xdr:from>
    <xdr:to>
      <xdr:col>67</xdr:col>
      <xdr:colOff>101600</xdr:colOff>
      <xdr:row>57</xdr:row>
      <xdr:rowOff>55885</xdr:rowOff>
    </xdr:to>
    <xdr:sp macro="" textlink="">
      <xdr:nvSpPr>
        <xdr:cNvPr id="606" name="楕円 605"/>
        <xdr:cNvSpPr/>
      </xdr:nvSpPr>
      <xdr:spPr>
        <a:xfrm>
          <a:off x="12763500" y="97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47012</xdr:rowOff>
    </xdr:from>
    <xdr:ext cx="534377" cy="259045"/>
    <xdr:sp macro="" textlink="">
      <xdr:nvSpPr>
        <xdr:cNvPr id="607" name="テキスト ボックス 606"/>
        <xdr:cNvSpPr txBox="1"/>
      </xdr:nvSpPr>
      <xdr:spPr>
        <a:xfrm>
          <a:off x="12547111" y="98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114985</xdr:rowOff>
    </xdr:from>
    <xdr:to>
      <xdr:col>85</xdr:col>
      <xdr:colOff>127000</xdr:colOff>
      <xdr:row>79</xdr:row>
      <xdr:rowOff>40487</xdr:rowOff>
    </xdr:to>
    <xdr:cxnSp macro="">
      <xdr:nvCxnSpPr>
        <xdr:cNvPr id="636" name="直線コネクタ 635"/>
        <xdr:cNvCxnSpPr/>
      </xdr:nvCxnSpPr>
      <xdr:spPr>
        <a:xfrm flipV="1">
          <a:off x="15481300" y="13488085"/>
          <a:ext cx="838200" cy="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34303</xdr:rowOff>
    </xdr:from>
    <xdr:to>
      <xdr:col>81</xdr:col>
      <xdr:colOff>50800</xdr:colOff>
      <xdr:row>79</xdr:row>
      <xdr:rowOff>40487</xdr:rowOff>
    </xdr:to>
    <xdr:cxnSp macro="">
      <xdr:nvCxnSpPr>
        <xdr:cNvPr id="639" name="直線コネクタ 638"/>
        <xdr:cNvCxnSpPr/>
      </xdr:nvCxnSpPr>
      <xdr:spPr>
        <a:xfrm>
          <a:off x="14592300" y="1357885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165164</xdr:rowOff>
    </xdr:from>
    <xdr:to>
      <xdr:col>76</xdr:col>
      <xdr:colOff>114300</xdr:colOff>
      <xdr:row>79</xdr:row>
      <xdr:rowOff>34303</xdr:rowOff>
    </xdr:to>
    <xdr:cxnSp macro="">
      <xdr:nvCxnSpPr>
        <xdr:cNvPr id="642" name="直線コネクタ 641"/>
        <xdr:cNvCxnSpPr/>
      </xdr:nvCxnSpPr>
      <xdr:spPr>
        <a:xfrm>
          <a:off x="13703300" y="13538264"/>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119914</xdr:rowOff>
    </xdr:from>
    <xdr:to>
      <xdr:col>71</xdr:col>
      <xdr:colOff>177800</xdr:colOff>
      <xdr:row>78</xdr:row>
      <xdr:rowOff>165164</xdr:rowOff>
    </xdr:to>
    <xdr:cxnSp macro="">
      <xdr:nvCxnSpPr>
        <xdr:cNvPr id="645" name="直線コネクタ 644"/>
        <xdr:cNvCxnSpPr/>
      </xdr:nvCxnSpPr>
      <xdr:spPr>
        <a:xfrm>
          <a:off x="12814300" y="13493014"/>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64185</xdr:rowOff>
    </xdr:from>
    <xdr:to>
      <xdr:col>85</xdr:col>
      <xdr:colOff>177800</xdr:colOff>
      <xdr:row>78</xdr:row>
      <xdr:rowOff>165785</xdr:rowOff>
    </xdr:to>
    <xdr:sp macro="" textlink="">
      <xdr:nvSpPr>
        <xdr:cNvPr id="655" name="楕円 654"/>
        <xdr:cNvSpPr/>
      </xdr:nvSpPr>
      <xdr:spPr>
        <a:xfrm>
          <a:off x="162687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23562</xdr:rowOff>
    </xdr:from>
    <xdr:ext cx="469744" cy="259045"/>
    <xdr:sp macro="" textlink="">
      <xdr:nvSpPr>
        <xdr:cNvPr id="656" name="災害復旧費該当値テキスト"/>
        <xdr:cNvSpPr txBox="1"/>
      </xdr:nvSpPr>
      <xdr:spPr>
        <a:xfrm>
          <a:off x="16370300" y="132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161137</xdr:rowOff>
    </xdr:from>
    <xdr:to>
      <xdr:col>81</xdr:col>
      <xdr:colOff>101600</xdr:colOff>
      <xdr:row>79</xdr:row>
      <xdr:rowOff>91287</xdr:rowOff>
    </xdr:to>
    <xdr:sp macro="" textlink="">
      <xdr:nvSpPr>
        <xdr:cNvPr id="657" name="楕円 656"/>
        <xdr:cNvSpPr/>
      </xdr:nvSpPr>
      <xdr:spPr>
        <a:xfrm>
          <a:off x="15430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82414</xdr:rowOff>
    </xdr:from>
    <xdr:ext cx="378565" cy="259045"/>
    <xdr:sp macro="" textlink="">
      <xdr:nvSpPr>
        <xdr:cNvPr id="658" name="テキスト ボックス 657"/>
        <xdr:cNvSpPr txBox="1"/>
      </xdr:nvSpPr>
      <xdr:spPr>
        <a:xfrm>
          <a:off x="15292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154953</xdr:rowOff>
    </xdr:from>
    <xdr:to>
      <xdr:col>76</xdr:col>
      <xdr:colOff>165100</xdr:colOff>
      <xdr:row>79</xdr:row>
      <xdr:rowOff>85103</xdr:rowOff>
    </xdr:to>
    <xdr:sp macro="" textlink="">
      <xdr:nvSpPr>
        <xdr:cNvPr id="659" name="楕円 658"/>
        <xdr:cNvSpPr/>
      </xdr:nvSpPr>
      <xdr:spPr>
        <a:xfrm>
          <a:off x="14541500" y="135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76230</xdr:rowOff>
    </xdr:from>
    <xdr:ext cx="378565" cy="259045"/>
    <xdr:sp macro="" textlink="">
      <xdr:nvSpPr>
        <xdr:cNvPr id="660" name="テキスト ボックス 659"/>
        <xdr:cNvSpPr txBox="1"/>
      </xdr:nvSpPr>
      <xdr:spPr>
        <a:xfrm>
          <a:off x="14403017" y="13620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114364</xdr:rowOff>
    </xdr:from>
    <xdr:to>
      <xdr:col>72</xdr:col>
      <xdr:colOff>38100</xdr:colOff>
      <xdr:row>79</xdr:row>
      <xdr:rowOff>44514</xdr:rowOff>
    </xdr:to>
    <xdr:sp macro="" textlink="">
      <xdr:nvSpPr>
        <xdr:cNvPr id="661" name="楕円 660"/>
        <xdr:cNvSpPr/>
      </xdr:nvSpPr>
      <xdr:spPr>
        <a:xfrm>
          <a:off x="13652500" y="134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35641</xdr:rowOff>
    </xdr:from>
    <xdr:ext cx="469744" cy="259045"/>
    <xdr:sp macro="" textlink="">
      <xdr:nvSpPr>
        <xdr:cNvPr id="662" name="テキスト ボックス 661"/>
        <xdr:cNvSpPr txBox="1"/>
      </xdr:nvSpPr>
      <xdr:spPr>
        <a:xfrm>
          <a:off x="13468428" y="1358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69114</xdr:rowOff>
    </xdr:from>
    <xdr:to>
      <xdr:col>67</xdr:col>
      <xdr:colOff>101600</xdr:colOff>
      <xdr:row>78</xdr:row>
      <xdr:rowOff>170714</xdr:rowOff>
    </xdr:to>
    <xdr:sp macro="" textlink="">
      <xdr:nvSpPr>
        <xdr:cNvPr id="663" name="楕円 662"/>
        <xdr:cNvSpPr/>
      </xdr:nvSpPr>
      <xdr:spPr>
        <a:xfrm>
          <a:off x="12763500" y="134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161841</xdr:rowOff>
    </xdr:from>
    <xdr:ext cx="469744" cy="259045"/>
    <xdr:sp macro="" textlink="">
      <xdr:nvSpPr>
        <xdr:cNvPr id="664" name="テキスト ボックス 663"/>
        <xdr:cNvSpPr txBox="1"/>
      </xdr:nvSpPr>
      <xdr:spPr>
        <a:xfrm>
          <a:off x="12579428" y="135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70236</xdr:rowOff>
    </xdr:from>
    <xdr:to>
      <xdr:col>85</xdr:col>
      <xdr:colOff>127000</xdr:colOff>
      <xdr:row>97</xdr:row>
      <xdr:rowOff>82542</xdr:rowOff>
    </xdr:to>
    <xdr:cxnSp macro="">
      <xdr:nvCxnSpPr>
        <xdr:cNvPr id="693" name="直線コネクタ 692"/>
        <xdr:cNvCxnSpPr/>
      </xdr:nvCxnSpPr>
      <xdr:spPr>
        <a:xfrm>
          <a:off x="15481300" y="16700886"/>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49967</xdr:rowOff>
    </xdr:from>
    <xdr:to>
      <xdr:col>81</xdr:col>
      <xdr:colOff>50800</xdr:colOff>
      <xdr:row>97</xdr:row>
      <xdr:rowOff>70236</xdr:rowOff>
    </xdr:to>
    <xdr:cxnSp macro="">
      <xdr:nvCxnSpPr>
        <xdr:cNvPr id="696" name="直線コネクタ 695"/>
        <xdr:cNvCxnSpPr/>
      </xdr:nvCxnSpPr>
      <xdr:spPr>
        <a:xfrm>
          <a:off x="14592300" y="166806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146658</xdr:rowOff>
    </xdr:from>
    <xdr:to>
      <xdr:col>76</xdr:col>
      <xdr:colOff>114300</xdr:colOff>
      <xdr:row>97</xdr:row>
      <xdr:rowOff>49967</xdr:rowOff>
    </xdr:to>
    <xdr:cxnSp macro="">
      <xdr:nvCxnSpPr>
        <xdr:cNvPr id="699" name="直線コネクタ 698"/>
        <xdr:cNvCxnSpPr/>
      </xdr:nvCxnSpPr>
      <xdr:spPr>
        <a:xfrm>
          <a:off x="13703300" y="16605858"/>
          <a:ext cx="889000" cy="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146658</xdr:rowOff>
    </xdr:from>
    <xdr:to>
      <xdr:col>71</xdr:col>
      <xdr:colOff>177800</xdr:colOff>
      <xdr:row>97</xdr:row>
      <xdr:rowOff>18999</xdr:rowOff>
    </xdr:to>
    <xdr:cxnSp macro="">
      <xdr:nvCxnSpPr>
        <xdr:cNvPr id="702" name="直線コネクタ 701"/>
        <xdr:cNvCxnSpPr/>
      </xdr:nvCxnSpPr>
      <xdr:spPr>
        <a:xfrm flipV="1">
          <a:off x="12814300" y="16605858"/>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31742</xdr:rowOff>
    </xdr:from>
    <xdr:to>
      <xdr:col>85</xdr:col>
      <xdr:colOff>177800</xdr:colOff>
      <xdr:row>97</xdr:row>
      <xdr:rowOff>133342</xdr:rowOff>
    </xdr:to>
    <xdr:sp macro="" textlink="">
      <xdr:nvSpPr>
        <xdr:cNvPr id="712" name="楕円 711"/>
        <xdr:cNvSpPr/>
      </xdr:nvSpPr>
      <xdr:spPr>
        <a:xfrm>
          <a:off x="16268700" y="166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54619</xdr:rowOff>
    </xdr:from>
    <xdr:ext cx="534377" cy="259045"/>
    <xdr:sp macro="" textlink="">
      <xdr:nvSpPr>
        <xdr:cNvPr id="713" name="公債費該当値テキスト"/>
        <xdr:cNvSpPr txBox="1"/>
      </xdr:nvSpPr>
      <xdr:spPr>
        <a:xfrm>
          <a:off x="16370300" y="1651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19436</xdr:rowOff>
    </xdr:from>
    <xdr:to>
      <xdr:col>81</xdr:col>
      <xdr:colOff>101600</xdr:colOff>
      <xdr:row>97</xdr:row>
      <xdr:rowOff>121036</xdr:rowOff>
    </xdr:to>
    <xdr:sp macro="" textlink="">
      <xdr:nvSpPr>
        <xdr:cNvPr id="714" name="楕円 713"/>
        <xdr:cNvSpPr/>
      </xdr:nvSpPr>
      <xdr:spPr>
        <a:xfrm>
          <a:off x="15430500" y="16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137563</xdr:rowOff>
    </xdr:from>
    <xdr:ext cx="534377" cy="259045"/>
    <xdr:sp macro="" textlink="">
      <xdr:nvSpPr>
        <xdr:cNvPr id="715" name="テキスト ボックス 714"/>
        <xdr:cNvSpPr txBox="1"/>
      </xdr:nvSpPr>
      <xdr:spPr>
        <a:xfrm>
          <a:off x="15214111" y="1642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170617</xdr:rowOff>
    </xdr:from>
    <xdr:to>
      <xdr:col>76</xdr:col>
      <xdr:colOff>165100</xdr:colOff>
      <xdr:row>97</xdr:row>
      <xdr:rowOff>100767</xdr:rowOff>
    </xdr:to>
    <xdr:sp macro="" textlink="">
      <xdr:nvSpPr>
        <xdr:cNvPr id="716" name="楕円 715"/>
        <xdr:cNvSpPr/>
      </xdr:nvSpPr>
      <xdr:spPr>
        <a:xfrm>
          <a:off x="14541500" y="166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117294</xdr:rowOff>
    </xdr:from>
    <xdr:ext cx="534377" cy="259045"/>
    <xdr:sp macro="" textlink="">
      <xdr:nvSpPr>
        <xdr:cNvPr id="717" name="テキスト ボックス 716"/>
        <xdr:cNvSpPr txBox="1"/>
      </xdr:nvSpPr>
      <xdr:spPr>
        <a:xfrm>
          <a:off x="14325111" y="164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95858</xdr:rowOff>
    </xdr:from>
    <xdr:to>
      <xdr:col>72</xdr:col>
      <xdr:colOff>38100</xdr:colOff>
      <xdr:row>97</xdr:row>
      <xdr:rowOff>26008</xdr:rowOff>
    </xdr:to>
    <xdr:sp macro="" textlink="">
      <xdr:nvSpPr>
        <xdr:cNvPr id="718" name="楕円 717"/>
        <xdr:cNvSpPr/>
      </xdr:nvSpPr>
      <xdr:spPr>
        <a:xfrm>
          <a:off x="13652500" y="165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42535</xdr:rowOff>
    </xdr:from>
    <xdr:ext cx="599010" cy="259045"/>
    <xdr:sp macro="" textlink="">
      <xdr:nvSpPr>
        <xdr:cNvPr id="719" name="テキスト ボックス 718"/>
        <xdr:cNvSpPr txBox="1"/>
      </xdr:nvSpPr>
      <xdr:spPr>
        <a:xfrm>
          <a:off x="13403795" y="163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139649</xdr:rowOff>
    </xdr:from>
    <xdr:to>
      <xdr:col>67</xdr:col>
      <xdr:colOff>101600</xdr:colOff>
      <xdr:row>97</xdr:row>
      <xdr:rowOff>69799</xdr:rowOff>
    </xdr:to>
    <xdr:sp macro="" textlink="">
      <xdr:nvSpPr>
        <xdr:cNvPr id="720" name="楕円 719"/>
        <xdr:cNvSpPr/>
      </xdr:nvSpPr>
      <xdr:spPr>
        <a:xfrm>
          <a:off x="127635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86326</xdr:rowOff>
    </xdr:from>
    <xdr:ext cx="534377" cy="259045"/>
    <xdr:sp macro="" textlink="">
      <xdr:nvSpPr>
        <xdr:cNvPr id="721" name="テキスト ボックス 720"/>
        <xdr:cNvSpPr txBox="1"/>
      </xdr:nvSpPr>
      <xdr:spPr>
        <a:xfrm>
          <a:off x="12547111" y="163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31686</xdr:rowOff>
    </xdr:from>
    <xdr:to>
      <xdr:col>116</xdr:col>
      <xdr:colOff>63500</xdr:colOff>
      <xdr:row>38</xdr:row>
      <xdr:rowOff>25400</xdr:rowOff>
    </xdr:to>
    <xdr:cxnSp macro="">
      <xdr:nvCxnSpPr>
        <xdr:cNvPr id="746" name="直線コネクタ 745"/>
        <xdr:cNvCxnSpPr/>
      </xdr:nvCxnSpPr>
      <xdr:spPr>
        <a:xfrm>
          <a:off x="21323300" y="6375336"/>
          <a:ext cx="838200" cy="16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31686</xdr:rowOff>
    </xdr:from>
    <xdr:to>
      <xdr:col>111</xdr:col>
      <xdr:colOff>177800</xdr:colOff>
      <xdr:row>38</xdr:row>
      <xdr:rowOff>25400</xdr:rowOff>
    </xdr:to>
    <xdr:cxnSp macro="">
      <xdr:nvCxnSpPr>
        <xdr:cNvPr id="749" name="直線コネクタ 748"/>
        <xdr:cNvCxnSpPr/>
      </xdr:nvCxnSpPr>
      <xdr:spPr>
        <a:xfrm flipV="1">
          <a:off x="20434300" y="6375336"/>
          <a:ext cx="889000" cy="16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152336</xdr:rowOff>
    </xdr:from>
    <xdr:to>
      <xdr:col>112</xdr:col>
      <xdr:colOff>38100</xdr:colOff>
      <xdr:row>37</xdr:row>
      <xdr:rowOff>82486</xdr:rowOff>
    </xdr:to>
    <xdr:sp macro="" textlink="">
      <xdr:nvSpPr>
        <xdr:cNvPr id="767" name="楕円 766"/>
        <xdr:cNvSpPr/>
      </xdr:nvSpPr>
      <xdr:spPr>
        <a:xfrm>
          <a:off x="21272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99013</xdr:rowOff>
    </xdr:from>
    <xdr:ext cx="469744" cy="259045"/>
    <xdr:sp macro="" textlink="">
      <xdr:nvSpPr>
        <xdr:cNvPr id="768" name="テキスト ボックス 767"/>
        <xdr:cNvSpPr txBox="1"/>
      </xdr:nvSpPr>
      <xdr:spPr>
        <a:xfrm>
          <a:off x="21088428" y="609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衛生費について類似団体平均を大きく上回っているが、これは２つの市立病院の運営費等に対する病院事業会計補助金とごみ処理施設の管理運営費が主たる要因と考える。病院事業会計補助金については新病院竣工に伴う移転経費等に対する補助金の増、ごみ処理施設については本年度より基幹的設備改良工事を開始したことにより決算額としては</a:t>
          </a:r>
          <a:r>
            <a:rPr kumimoji="1" lang="en-US" altLang="ja-JP" sz="1200">
              <a:latin typeface="ＭＳ Ｐゴシック" panose="020B0600070205080204" pitchFamily="50" charset="-128"/>
              <a:ea typeface="ＭＳ Ｐゴシック" panose="020B0600070205080204" pitchFamily="50" charset="-128"/>
            </a:rPr>
            <a:t>428</a:t>
          </a:r>
          <a:r>
            <a:rPr kumimoji="1" lang="ja-JP" altLang="en-US" sz="1200">
              <a:latin typeface="ＭＳ Ｐゴシック" panose="020B0600070205080204" pitchFamily="50" charset="-128"/>
              <a:ea typeface="ＭＳ Ｐゴシック" panose="020B0600070205080204" pitchFamily="50" charset="-128"/>
            </a:rPr>
            <a:t>百万円の増となった。消防費についても類似団体平均を大きく上回っているが、これは一部事務組合で実施する消防庁舎建設事業が本体工事に着工したことに伴う負担金の増額によるものであり、平成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の事業終了までは一定割合の負担が継続すると見込んでいる。また民生費については臨時福祉給付金に係る支出は減少したものの、温泉休養施設の大規模改造事業を実施したこと等から前年度までに引き続き増加している。労働費については雇用創出・就職支援に係る補助金の支出により類似団体平均を大きく上回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年度は公共施設の解体工事に係る労働費の増により増加している。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政策的予算や投資的経費は農林水産業費及び商工費、土木費が一定の割合を占めていると考えており、今後はこれらをはじめとしたすべての事務事業について効果の検証を行い、廃止・縮減を踏まえた予算の抜本的見直しにより効率的な財政運営に努めていく。また病院事業会計については、医師確保対策と経営手法等内部管理の見直しを一体的に行い、一般会計負担の減少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財政調整基金残高は増加傾向にあったが、災害発生に伴う一般財源需要の増加等により取崩が前年度比</a:t>
          </a:r>
          <a:r>
            <a:rPr kumimoji="1" lang="en-US" altLang="ja-JP" sz="1400" baseline="0">
              <a:latin typeface="ＭＳ ゴシック" pitchFamily="49" charset="-128"/>
              <a:ea typeface="ＭＳ ゴシック" pitchFamily="49" charset="-128"/>
            </a:rPr>
            <a:t>868</a:t>
          </a:r>
          <a:r>
            <a:rPr kumimoji="1" lang="ja-JP" altLang="en-US" sz="1400" baseline="0">
              <a:latin typeface="ＭＳ ゴシック" pitchFamily="49" charset="-128"/>
              <a:ea typeface="ＭＳ ゴシック" pitchFamily="49" charset="-128"/>
            </a:rPr>
            <a:t>百万円増の</a:t>
          </a:r>
          <a:r>
            <a:rPr kumimoji="1" lang="en-US" altLang="ja-JP" sz="1400" baseline="0">
              <a:latin typeface="ＭＳ ゴシック" pitchFamily="49" charset="-128"/>
              <a:ea typeface="ＭＳ ゴシック" pitchFamily="49" charset="-128"/>
            </a:rPr>
            <a:t>1,066</a:t>
          </a:r>
          <a:r>
            <a:rPr kumimoji="1" lang="ja-JP" altLang="en-US" sz="1400" baseline="0">
              <a:latin typeface="ＭＳ ゴシック" pitchFamily="49" charset="-128"/>
              <a:ea typeface="ＭＳ ゴシック" pitchFamily="49" charset="-128"/>
            </a:rPr>
            <a:t>百万円と大幅に増加し標準財政規模比は減少に転じた。今後地方交付税の減等により一般財源の不足が見込まれており、基金残高の減少及び実質単年度収支の悪化が懸念される。突発的財政需要に備えるため、事務事業の見直し、市税の徴収強化等による財源確保により一定規模の残高確保に努め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病院事業は資金不足となっているがこれまで連結実質赤字は発生していない。今後も各会計の収支状況を注視し、連結赤字が生じないよう努める。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黒字の標準財政規模比は前年度から大きく増加しているが、財政調整基金繰入額も大きく増加しており基金繰入に依存した財政運営となっている。事務事業の効果検証や市税等他の一般財源の確保努力により実質単年度収支の改善を踏まえた見直し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○病院事業会計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新病院移転に伴う入院患者の受入抑制や医師不足等に伴う医業収益の減により、資金不足額は前年度から増加している。一般会計からの繰出のさらなる増額に歯止めをかけるためにも、より一層の医師確保対策への注力、病床数等に応じた適正な人員配置及び経営分析に基づく経営手法の見直しにより資金不足の解消を図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○水道事業会計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簡易水道事業特別会計との統合にあたり収支の不足等に対応し繰出金を増額したため流動資産が増え資金剰余額も増加した。ただし繰出額は今後抑制していくため黒字幅は縮小する見込みである。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20630647</v>
      </c>
      <c r="BO4" s="441"/>
      <c r="BP4" s="441"/>
      <c r="BQ4" s="441"/>
      <c r="BR4" s="441"/>
      <c r="BS4" s="441"/>
      <c r="BT4" s="441"/>
      <c r="BU4" s="442"/>
      <c r="BV4" s="440">
        <v>19303213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6.5</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19745284</v>
      </c>
      <c r="BO5" s="446"/>
      <c r="BP5" s="446"/>
      <c r="BQ5" s="446"/>
      <c r="BR5" s="446"/>
      <c r="BS5" s="446"/>
      <c r="BT5" s="446"/>
      <c r="BU5" s="447"/>
      <c r="BV5" s="445">
        <v>18988464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v>
      </c>
      <c r="CU5" s="416"/>
      <c r="CV5" s="416"/>
      <c r="CW5" s="416"/>
      <c r="CX5" s="416"/>
      <c r="CY5" s="416"/>
      <c r="CZ5" s="416"/>
      <c r="DA5" s="417"/>
      <c r="DB5" s="415">
        <v>92.8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885363</v>
      </c>
      <c r="BO6" s="446"/>
      <c r="BP6" s="446"/>
      <c r="BQ6" s="446"/>
      <c r="BR6" s="446"/>
      <c r="BS6" s="446"/>
      <c r="BT6" s="446"/>
      <c r="BU6" s="447"/>
      <c r="BV6" s="445">
        <v>314749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v>
      </c>
      <c r="CU6" s="596"/>
      <c r="CV6" s="596"/>
      <c r="CW6" s="596"/>
      <c r="CX6" s="596"/>
      <c r="CY6" s="596"/>
      <c r="CZ6" s="596"/>
      <c r="DA6" s="597"/>
      <c r="DB6" s="595">
        <v>96.7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107055</v>
      </c>
      <c r="BO7" s="446"/>
      <c r="BP7" s="446"/>
      <c r="BQ7" s="446"/>
      <c r="BR7" s="446"/>
      <c r="BS7" s="446"/>
      <c r="BT7" s="446"/>
      <c r="BU7" s="447"/>
      <c r="BV7" s="445">
        <v>47954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11988906</v>
      </c>
      <c r="CU7" s="446"/>
      <c r="CV7" s="446"/>
      <c r="CW7" s="446"/>
      <c r="CX7" s="446"/>
      <c r="CY7" s="446"/>
      <c r="CZ7" s="446"/>
      <c r="DA7" s="447"/>
      <c r="DB7" s="445">
        <v>12226235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778308</v>
      </c>
      <c r="BO8" s="446"/>
      <c r="BP8" s="446"/>
      <c r="BQ8" s="446"/>
      <c r="BR8" s="446"/>
      <c r="BS8" s="446"/>
      <c r="BT8" s="446"/>
      <c r="BU8" s="447"/>
      <c r="BV8" s="445">
        <v>266795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27523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95</v>
      </c>
      <c r="AV9" s="503"/>
      <c r="AW9" s="503"/>
      <c r="AX9" s="503"/>
      <c r="AY9" s="425" t="s">
        <v>108</v>
      </c>
      <c r="AZ9" s="426"/>
      <c r="BA9" s="426"/>
      <c r="BB9" s="426"/>
      <c r="BC9" s="426"/>
      <c r="BD9" s="426"/>
      <c r="BE9" s="426"/>
      <c r="BF9" s="426"/>
      <c r="BG9" s="426"/>
      <c r="BH9" s="426"/>
      <c r="BI9" s="426"/>
      <c r="BJ9" s="426"/>
      <c r="BK9" s="426"/>
      <c r="BL9" s="426"/>
      <c r="BM9" s="427"/>
      <c r="BN9" s="445">
        <v>511513</v>
      </c>
      <c r="BO9" s="446"/>
      <c r="BP9" s="446"/>
      <c r="BQ9" s="446"/>
      <c r="BR9" s="446"/>
      <c r="BS9" s="446"/>
      <c r="BT9" s="446"/>
      <c r="BU9" s="447"/>
      <c r="BV9" s="445">
        <v>-278741</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14.4</v>
      </c>
      <c r="CU9" s="416"/>
      <c r="CV9" s="416"/>
      <c r="CW9" s="416"/>
      <c r="CX9" s="416"/>
      <c r="CY9" s="416"/>
      <c r="CZ9" s="416"/>
      <c r="DA9" s="417"/>
      <c r="DB9" s="415">
        <v>16.399999999999999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29568</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353</v>
      </c>
      <c r="BO10" s="446"/>
      <c r="BP10" s="446"/>
      <c r="BQ10" s="446"/>
      <c r="BR10" s="446"/>
      <c r="BS10" s="446"/>
      <c r="BT10" s="446"/>
      <c r="BU10" s="447"/>
      <c r="BV10" s="445">
        <v>584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26991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95</v>
      </c>
      <c r="AV12" s="503"/>
      <c r="AW12" s="503"/>
      <c r="AX12" s="503"/>
      <c r="AY12" s="425" t="s">
        <v>127</v>
      </c>
      <c r="AZ12" s="426"/>
      <c r="BA12" s="426"/>
      <c r="BB12" s="426"/>
      <c r="BC12" s="426"/>
      <c r="BD12" s="426"/>
      <c r="BE12" s="426"/>
      <c r="BF12" s="426"/>
      <c r="BG12" s="426"/>
      <c r="BH12" s="426"/>
      <c r="BI12" s="426"/>
      <c r="BJ12" s="426"/>
      <c r="BK12" s="426"/>
      <c r="BL12" s="426"/>
      <c r="BM12" s="427"/>
      <c r="BN12" s="445">
        <v>1066000</v>
      </c>
      <c r="BO12" s="446"/>
      <c r="BP12" s="446"/>
      <c r="BQ12" s="446"/>
      <c r="BR12" s="446"/>
      <c r="BS12" s="446"/>
      <c r="BT12" s="446"/>
      <c r="BU12" s="447"/>
      <c r="BV12" s="445">
        <v>198000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26901</v>
      </c>
      <c r="S13" s="549"/>
      <c r="T13" s="549"/>
      <c r="U13" s="549"/>
      <c r="V13" s="550"/>
      <c r="W13" s="536" t="s">
        <v>132</v>
      </c>
      <c r="X13" s="458"/>
      <c r="Y13" s="458"/>
      <c r="Z13" s="458"/>
      <c r="AA13" s="458"/>
      <c r="AB13" s="459"/>
      <c r="AC13" s="421">
        <v>1879</v>
      </c>
      <c r="AD13" s="422"/>
      <c r="AE13" s="422"/>
      <c r="AF13" s="422"/>
      <c r="AG13" s="423"/>
      <c r="AH13" s="421">
        <v>1883</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-554134</v>
      </c>
      <c r="BO13" s="446"/>
      <c r="BP13" s="446"/>
      <c r="BQ13" s="446"/>
      <c r="BR13" s="446"/>
      <c r="BS13" s="446"/>
      <c r="BT13" s="446"/>
      <c r="BU13" s="447"/>
      <c r="BV13" s="445">
        <v>-476157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9.5</v>
      </c>
      <c r="CU13" s="416"/>
      <c r="CV13" s="416"/>
      <c r="CW13" s="416"/>
      <c r="CX13" s="416"/>
      <c r="CY13" s="416"/>
      <c r="CZ13" s="416"/>
      <c r="DA13" s="417"/>
      <c r="DB13" s="415">
        <v>10.3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27533</v>
      </c>
      <c r="S14" s="549"/>
      <c r="T14" s="549"/>
      <c r="U14" s="549"/>
      <c r="V14" s="550"/>
      <c r="W14" s="551"/>
      <c r="X14" s="461"/>
      <c r="Y14" s="461"/>
      <c r="Z14" s="461"/>
      <c r="AA14" s="461"/>
      <c r="AB14" s="462"/>
      <c r="AC14" s="541">
        <v>14.1</v>
      </c>
      <c r="AD14" s="542"/>
      <c r="AE14" s="542"/>
      <c r="AF14" s="542"/>
      <c r="AG14" s="543"/>
      <c r="AH14" s="541">
        <v>13.5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106.5</v>
      </c>
      <c r="CU14" s="553"/>
      <c r="CV14" s="553"/>
      <c r="CW14" s="553"/>
      <c r="CX14" s="553"/>
      <c r="CY14" s="553"/>
      <c r="CZ14" s="553"/>
      <c r="DA14" s="554"/>
      <c r="DB14" s="552">
        <v>89.4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27443</v>
      </c>
      <c r="S15" s="549"/>
      <c r="T15" s="549"/>
      <c r="U15" s="549"/>
      <c r="V15" s="550"/>
      <c r="W15" s="536" t="s">
        <v>139</v>
      </c>
      <c r="X15" s="458"/>
      <c r="Y15" s="458"/>
      <c r="Z15" s="458"/>
      <c r="AA15" s="458"/>
      <c r="AB15" s="459"/>
      <c r="AC15" s="421">
        <v>3365</v>
      </c>
      <c r="AD15" s="422"/>
      <c r="AE15" s="422"/>
      <c r="AF15" s="422"/>
      <c r="AG15" s="423"/>
      <c r="AH15" s="421">
        <v>3556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2657444</v>
      </c>
      <c r="BO15" s="441"/>
      <c r="BP15" s="441"/>
      <c r="BQ15" s="441"/>
      <c r="BR15" s="441"/>
      <c r="BS15" s="441"/>
      <c r="BT15" s="441"/>
      <c r="BU15" s="442"/>
      <c r="BV15" s="440">
        <v>2664036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25.2</v>
      </c>
      <c r="AD16" s="542"/>
      <c r="AE16" s="542"/>
      <c r="AF16" s="542"/>
      <c r="AG16" s="543"/>
      <c r="AH16" s="541">
        <v>25.6</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10413772</v>
      </c>
      <c r="BO16" s="446"/>
      <c r="BP16" s="446"/>
      <c r="BQ16" s="446"/>
      <c r="BR16" s="446"/>
      <c r="BS16" s="446"/>
      <c r="BT16" s="446"/>
      <c r="BU16" s="447"/>
      <c r="BV16" s="445">
        <v>10472166</v>
      </c>
      <c r="BW16" s="446"/>
      <c r="BX16" s="446"/>
      <c r="BY16" s="446"/>
      <c r="BZ16" s="446"/>
      <c r="CA16" s="446"/>
      <c r="CB16" s="446"/>
      <c r="CC16" s="447"/>
      <c r="CD16" s="180"/>
      <c r="CE16" s="443" t="s">
        <v>145</v>
      </c>
      <c r="CF16" s="443"/>
      <c r="CG16" s="443"/>
      <c r="CH16" s="443"/>
      <c r="CI16" s="443"/>
      <c r="CJ16" s="443"/>
      <c r="CK16" s="443"/>
      <c r="CL16" s="443"/>
      <c r="CM16" s="443"/>
      <c r="CN16" s="443"/>
      <c r="CO16" s="443"/>
      <c r="CP16" s="443"/>
      <c r="CQ16" s="443"/>
      <c r="CR16" s="443"/>
      <c r="CS16" s="444"/>
      <c r="CT16" s="415">
        <v>17.3</v>
      </c>
      <c r="CU16" s="416"/>
      <c r="CV16" s="416"/>
      <c r="CW16" s="416"/>
      <c r="CX16" s="416"/>
      <c r="CY16" s="416"/>
      <c r="CZ16" s="416"/>
      <c r="DA16" s="417"/>
      <c r="DB16" s="415">
        <v>13.8</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8094</v>
      </c>
      <c r="AD17" s="422"/>
      <c r="AE17" s="422"/>
      <c r="AF17" s="422"/>
      <c r="AG17" s="423"/>
      <c r="AH17" s="421">
        <v>8470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3345426</v>
      </c>
      <c r="BO17" s="446"/>
      <c r="BP17" s="446"/>
      <c r="BQ17" s="446"/>
      <c r="BR17" s="446"/>
      <c r="BS17" s="446"/>
      <c r="BT17" s="446"/>
      <c r="BU17" s="447"/>
      <c r="BV17" s="445">
        <v>3343587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1093.56</v>
      </c>
      <c r="M18" s="510"/>
      <c r="N18" s="510"/>
      <c r="O18" s="510"/>
      <c r="P18" s="510"/>
      <c r="Q18" s="510"/>
      <c r="R18" s="511"/>
      <c r="S18" s="511"/>
      <c r="T18" s="511"/>
      <c r="U18" s="511"/>
      <c r="V18" s="512"/>
      <c r="W18" s="526"/>
      <c r="X18" s="527"/>
      <c r="Y18" s="527"/>
      <c r="Z18" s="527"/>
      <c r="AA18" s="527"/>
      <c r="AB18" s="537"/>
      <c r="AC18" s="409">
        <v>60.7</v>
      </c>
      <c r="AD18" s="410"/>
      <c r="AE18" s="410"/>
      <c r="AF18" s="410"/>
      <c r="AG18" s="513"/>
      <c r="AH18" s="409">
        <v>60.9</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11563002</v>
      </c>
      <c r="BO18" s="446"/>
      <c r="BP18" s="446"/>
      <c r="BQ18" s="446"/>
      <c r="BR18" s="446"/>
      <c r="BS18" s="446"/>
      <c r="BT18" s="446"/>
      <c r="BU18" s="447"/>
      <c r="BV18" s="445">
        <v>11417688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14520318</v>
      </c>
      <c r="BO19" s="446"/>
      <c r="BP19" s="446"/>
      <c r="BQ19" s="446"/>
      <c r="BR19" s="446"/>
      <c r="BS19" s="446"/>
      <c r="BT19" s="446"/>
      <c r="BU19" s="447"/>
      <c r="BV19" s="445">
        <v>13627537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9594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20327178</v>
      </c>
      <c r="BO23" s="446"/>
      <c r="BP23" s="446"/>
      <c r="BQ23" s="446"/>
      <c r="BR23" s="446"/>
      <c r="BS23" s="446"/>
      <c r="BT23" s="446"/>
      <c r="BU23" s="447"/>
      <c r="BV23" s="445">
        <v>19956214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6800</v>
      </c>
      <c r="R24" s="422"/>
      <c r="S24" s="422"/>
      <c r="T24" s="422"/>
      <c r="U24" s="422"/>
      <c r="V24" s="423"/>
      <c r="W24" s="487"/>
      <c r="X24" s="478"/>
      <c r="Y24" s="479"/>
      <c r="Z24" s="418" t="s">
        <v>164</v>
      </c>
      <c r="AA24" s="419"/>
      <c r="AB24" s="419"/>
      <c r="AC24" s="419"/>
      <c r="AD24" s="419"/>
      <c r="AE24" s="419"/>
      <c r="AF24" s="419"/>
      <c r="AG24" s="420"/>
      <c r="AH24" s="421">
        <v>355</v>
      </c>
      <c r="AI24" s="422"/>
      <c r="AJ24" s="422"/>
      <c r="AK24" s="422"/>
      <c r="AL24" s="423"/>
      <c r="AM24" s="421">
        <v>1117895</v>
      </c>
      <c r="AN24" s="422"/>
      <c r="AO24" s="422"/>
      <c r="AP24" s="422"/>
      <c r="AQ24" s="422"/>
      <c r="AR24" s="423"/>
      <c r="AS24" s="421">
        <v>3149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16041219</v>
      </c>
      <c r="BO24" s="446"/>
      <c r="BP24" s="446"/>
      <c r="BQ24" s="446"/>
      <c r="BR24" s="446"/>
      <c r="BS24" s="446"/>
      <c r="BT24" s="446"/>
      <c r="BU24" s="447"/>
      <c r="BV24" s="445">
        <v>15254465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5550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129</v>
      </c>
      <c r="AN25" s="422"/>
      <c r="AO25" s="422"/>
      <c r="AP25" s="422"/>
      <c r="AQ25" s="422"/>
      <c r="AR25" s="423"/>
      <c r="AS25" s="421" t="s">
        <v>120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767037</v>
      </c>
      <c r="BO25" s="441"/>
      <c r="BP25" s="441"/>
      <c r="BQ25" s="441"/>
      <c r="BR25" s="441"/>
      <c r="BS25" s="441"/>
      <c r="BT25" s="441"/>
      <c r="BU25" s="442"/>
      <c r="BV25" s="440">
        <v>799919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5310</v>
      </c>
      <c r="R26" s="422"/>
      <c r="S26" s="422"/>
      <c r="T26" s="422"/>
      <c r="U26" s="422"/>
      <c r="V26" s="423"/>
      <c r="W26" s="487"/>
      <c r="X26" s="478"/>
      <c r="Y26" s="479"/>
      <c r="Z26" s="418" t="s">
        <v>170</v>
      </c>
      <c r="AA26" s="500"/>
      <c r="AB26" s="500"/>
      <c r="AC26" s="500"/>
      <c r="AD26" s="500"/>
      <c r="AE26" s="500"/>
      <c r="AF26" s="500"/>
      <c r="AG26" s="501"/>
      <c r="AH26" s="421">
        <v>15</v>
      </c>
      <c r="AI26" s="422"/>
      <c r="AJ26" s="422"/>
      <c r="AK26" s="422"/>
      <c r="AL26" s="423"/>
      <c r="AM26" s="421">
        <v>44085</v>
      </c>
      <c r="AN26" s="422"/>
      <c r="AO26" s="422"/>
      <c r="AP26" s="422"/>
      <c r="AQ26" s="422"/>
      <c r="AR26" s="423"/>
      <c r="AS26" s="421">
        <v>2939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3750</v>
      </c>
      <c r="R27" s="422"/>
      <c r="S27" s="422"/>
      <c r="T27" s="422"/>
      <c r="U27" s="422"/>
      <c r="V27" s="423"/>
      <c r="W27" s="487"/>
      <c r="X27" s="478"/>
      <c r="Y27" s="479"/>
      <c r="Z27" s="418" t="s">
        <v>173</v>
      </c>
      <c r="AA27" s="419"/>
      <c r="AB27" s="419"/>
      <c r="AC27" s="419"/>
      <c r="AD27" s="419"/>
      <c r="AE27" s="419"/>
      <c r="AF27" s="419"/>
      <c r="AG27" s="420"/>
      <c r="AH27" s="421">
        <v>4</v>
      </c>
      <c r="AI27" s="422"/>
      <c r="AJ27" s="422"/>
      <c r="AK27" s="422"/>
      <c r="AL27" s="423"/>
      <c r="AM27" s="421">
        <v>16864</v>
      </c>
      <c r="AN27" s="422"/>
      <c r="AO27" s="422"/>
      <c r="AP27" s="422"/>
      <c r="AQ27" s="422"/>
      <c r="AR27" s="423"/>
      <c r="AS27" s="421">
        <v>4216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3280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129</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1776525</v>
      </c>
      <c r="BO28" s="441"/>
      <c r="BP28" s="441"/>
      <c r="BQ28" s="441"/>
      <c r="BR28" s="441"/>
      <c r="BS28" s="441"/>
      <c r="BT28" s="441"/>
      <c r="BU28" s="442"/>
      <c r="BV28" s="440">
        <v>2708774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17</v>
      </c>
      <c r="M29" s="422"/>
      <c r="N29" s="422"/>
      <c r="O29" s="422"/>
      <c r="P29" s="423"/>
      <c r="Q29" s="421">
        <v>3120</v>
      </c>
      <c r="R29" s="422"/>
      <c r="S29" s="422"/>
      <c r="T29" s="422"/>
      <c r="U29" s="422"/>
      <c r="V29" s="423"/>
      <c r="W29" s="488"/>
      <c r="X29" s="489"/>
      <c r="Y29" s="490"/>
      <c r="Z29" s="418" t="s">
        <v>179</v>
      </c>
      <c r="AA29" s="419"/>
      <c r="AB29" s="419"/>
      <c r="AC29" s="419"/>
      <c r="AD29" s="419"/>
      <c r="AE29" s="419"/>
      <c r="AF29" s="419"/>
      <c r="AG29" s="420"/>
      <c r="AH29" s="421">
        <v>359</v>
      </c>
      <c r="AI29" s="422"/>
      <c r="AJ29" s="422"/>
      <c r="AK29" s="422"/>
      <c r="AL29" s="423"/>
      <c r="AM29" s="421">
        <v>1134759</v>
      </c>
      <c r="AN29" s="422"/>
      <c r="AO29" s="422"/>
      <c r="AP29" s="422"/>
      <c r="AQ29" s="422"/>
      <c r="AR29" s="423"/>
      <c r="AS29" s="421">
        <v>3161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1050</v>
      </c>
      <c r="BO29" s="446"/>
      <c r="BP29" s="446"/>
      <c r="BQ29" s="446"/>
      <c r="BR29" s="446"/>
      <c r="BS29" s="446"/>
      <c r="BT29" s="446"/>
      <c r="BU29" s="447"/>
      <c r="BV29" s="445">
        <v>1050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96.3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1767227</v>
      </c>
      <c r="BO30" s="449"/>
      <c r="BP30" s="449"/>
      <c r="BQ30" s="449"/>
      <c r="BR30" s="449"/>
      <c r="BS30" s="449"/>
      <c r="BT30" s="449"/>
      <c r="BU30" s="450"/>
      <c r="BV30" s="448">
        <v>1626843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仙北市国民健康保険特別会計（事業勘定）</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仙北市病院事業会計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IF('各会計、関係団体の財政状況及び健全化判断比率'!B36="","",'各会計、関係団体の財政状況及び健全化判断比率'!B36)</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秋田県市町村総合事務組合（一般会計）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花葉館</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集中管理特別会計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仙北市国民健康保険特別会計（田沢診療施設勘定）</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IF('各会計、関係団体の財政状況及び健全化判断比率'!B34="","",'各会計、関係団体の財政状況及び健全化判断比率'!B34)</f>
        <v>仙北市温泉事業会計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IF('各会計、関係団体の財政状況及び健全化判断比率'!B37="","",'各会計、関係団体の財政状況及び健全化判断比率'!B37)</f>
        <v>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秋田県市町村総合事務組合（交通災害共済事業等特別会計）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西宮家</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仙北市国民健康保険特別会計（神代診療施設勘定）</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IF('各会計、関係団体の財政状況及び健全化判断比率'!B35="","",'各会計、関係団体の財政状況及び健全化判断比率'!B35)</f>
        <v>仙北市水道事業会計</v>
      </c>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IF('各会計、関係団体の財政状況及び健全化判断比率'!B38="","",'各会計、関係団体の財政状況及び健全化判断比率'!B38)</f>
        <v>浄化槽事業特別会計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秋田県市町村会館管理組合（一般会計）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アロマ田沢湖</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仙北市後期高齢者医療特別会計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秋田県後期高齢者医療広域連合（一般会計）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西木村総合公社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仙北市介護保険特別会計（介護サービス事業）</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秋田県後期高齢者医療広域連合（後期高齢者医療特別会計）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秋田内陸縦貫鉄道株式会社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大曲仙北広域市町村圏組合（一般会計）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大曲仙北広域市町村圏組合（介護保険特別会計）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C4vsHfYHBSWJSkmBkVzemOEto70w01Hn3c0C7yZWXuE7gvDTixEWQ2CII80ZYwNRN+ay7nfeRpgSQpadDsARw==" saltValue="2SzHYUAyZnimQQCjxeeb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1" t="s">
        <v>559</v>
      </c>
      <c r="D34" s="1221"/>
      <c r="E34" s="1222"/>
      <c r="F34" s="32" t="s">
        <v>560</v>
      </c>
      <c r="G34" s="33" t="s">
        <v>561</v>
      </c>
      <c r="H34" s="33" t="s">
        <v>562</v>
      </c>
      <c r="I34" s="33" t="s">
        <v>563</v>
      </c>
      <c r="J34" s="34" t="s">
        <v>564</v>
      </c>
      <c r="K34" s="22"/>
      <c r="L34" s="22"/>
      <c r="M34" s="22"/>
      <c r="N34" s="22"/>
      <c r="O34" s="22"/>
      <c r="P34" s="22"/>
    </row>
    <row r="35" spans="1:16" ht="39" customHeight="1" x14ac:dyDescent="0.15">
      <c r="A35" s="22"/>
      <c r="B35" s="35"/>
      <c r="C35" s="1215" t="s">
        <v>565</v>
      </c>
      <c r="D35" s="1216"/>
      <c r="E35" s="1217"/>
      <c r="F35" s="36">
        <v>3.4</v>
      </c>
      <c r="G35" s="37">
        <v>2.96</v>
      </c>
      <c r="H35" s="37">
        <v>4.32</v>
      </c>
      <c r="I35" s="37">
        <v>2.1800000000000002</v>
      </c>
      <c r="J35" s="38">
        <v>6.49</v>
      </c>
      <c r="K35" s="22"/>
      <c r="L35" s="22"/>
      <c r="M35" s="22"/>
      <c r="N35" s="22"/>
      <c r="O35" s="22"/>
      <c r="P35" s="22"/>
    </row>
    <row r="36" spans="1:16" ht="39" customHeight="1" x14ac:dyDescent="0.15">
      <c r="A36" s="22"/>
      <c r="B36" s="35"/>
      <c r="C36" s="1215" t="s">
        <v>566</v>
      </c>
      <c r="D36" s="1216"/>
      <c r="E36" s="1217"/>
      <c r="F36" s="36">
        <v>3.88</v>
      </c>
      <c r="G36" s="37">
        <v>4.24</v>
      </c>
      <c r="H36" s="37">
        <v>4.68</v>
      </c>
      <c r="I36" s="37">
        <v>4.95</v>
      </c>
      <c r="J36" s="38">
        <v>5.97</v>
      </c>
      <c r="K36" s="22"/>
      <c r="L36" s="22"/>
      <c r="M36" s="22"/>
      <c r="N36" s="22"/>
      <c r="O36" s="22"/>
      <c r="P36" s="22"/>
    </row>
    <row r="37" spans="1:16" ht="39" customHeight="1" x14ac:dyDescent="0.15">
      <c r="A37" s="22"/>
      <c r="B37" s="35"/>
      <c r="C37" s="1215" t="s">
        <v>567</v>
      </c>
      <c r="D37" s="1216"/>
      <c r="E37" s="1217"/>
      <c r="F37" s="36">
        <v>1.1599999999999999</v>
      </c>
      <c r="G37" s="37">
        <v>0.83</v>
      </c>
      <c r="H37" s="37">
        <v>1.02</v>
      </c>
      <c r="I37" s="37">
        <v>1.7</v>
      </c>
      <c r="J37" s="38">
        <v>1.92</v>
      </c>
      <c r="K37" s="22"/>
      <c r="L37" s="22"/>
      <c r="M37" s="22"/>
      <c r="N37" s="22"/>
      <c r="O37" s="22"/>
      <c r="P37" s="22"/>
    </row>
    <row r="38" spans="1:16" ht="39" customHeight="1" x14ac:dyDescent="0.15">
      <c r="A38" s="22"/>
      <c r="B38" s="35"/>
      <c r="C38" s="1215" t="s">
        <v>568</v>
      </c>
      <c r="D38" s="1216"/>
      <c r="E38" s="1217"/>
      <c r="F38" s="36">
        <v>1.33</v>
      </c>
      <c r="G38" s="37">
        <v>1.17</v>
      </c>
      <c r="H38" s="37">
        <v>0.93</v>
      </c>
      <c r="I38" s="37">
        <v>0.5</v>
      </c>
      <c r="J38" s="38">
        <v>0.52</v>
      </c>
      <c r="K38" s="22"/>
      <c r="L38" s="22"/>
      <c r="M38" s="22"/>
      <c r="N38" s="22"/>
      <c r="O38" s="22"/>
      <c r="P38" s="22"/>
    </row>
    <row r="39" spans="1:16" ht="39" customHeight="1" x14ac:dyDescent="0.15">
      <c r="A39" s="22"/>
      <c r="B39" s="35"/>
      <c r="C39" s="1215" t="s">
        <v>569</v>
      </c>
      <c r="D39" s="1216"/>
      <c r="E39" s="1217"/>
      <c r="F39" s="36">
        <v>0</v>
      </c>
      <c r="G39" s="37">
        <v>0.01</v>
      </c>
      <c r="H39" s="37">
        <v>0</v>
      </c>
      <c r="I39" s="37">
        <v>0</v>
      </c>
      <c r="J39" s="38">
        <v>0</v>
      </c>
      <c r="K39" s="22"/>
      <c r="L39" s="22"/>
      <c r="M39" s="22"/>
      <c r="N39" s="22"/>
      <c r="O39" s="22"/>
      <c r="P39" s="22"/>
    </row>
    <row r="40" spans="1:16" ht="39" customHeight="1" x14ac:dyDescent="0.15">
      <c r="A40" s="22"/>
      <c r="B40" s="35"/>
      <c r="C40" s="1215" t="s">
        <v>570</v>
      </c>
      <c r="D40" s="1216"/>
      <c r="E40" s="1217"/>
      <c r="F40" s="36">
        <v>0.32</v>
      </c>
      <c r="G40" s="37">
        <v>0.28999999999999998</v>
      </c>
      <c r="H40" s="37">
        <v>0.19</v>
      </c>
      <c r="I40" s="37">
        <v>0.08</v>
      </c>
      <c r="J40" s="38">
        <v>0</v>
      </c>
      <c r="K40" s="22"/>
      <c r="L40" s="22"/>
      <c r="M40" s="22"/>
      <c r="N40" s="22"/>
      <c r="O40" s="22"/>
      <c r="P40" s="22"/>
    </row>
    <row r="41" spans="1:16" ht="39" customHeight="1" x14ac:dyDescent="0.15">
      <c r="A41" s="22"/>
      <c r="B41" s="35"/>
      <c r="C41" s="1215" t="s">
        <v>571</v>
      </c>
      <c r="D41" s="1216"/>
      <c r="E41" s="1217"/>
      <c r="F41" s="36">
        <v>0</v>
      </c>
      <c r="G41" s="37">
        <v>0</v>
      </c>
      <c r="H41" s="37">
        <v>0</v>
      </c>
      <c r="I41" s="37">
        <v>0</v>
      </c>
      <c r="J41" s="38">
        <v>0</v>
      </c>
      <c r="K41" s="22"/>
      <c r="L41" s="22"/>
      <c r="M41" s="22"/>
      <c r="N41" s="22"/>
      <c r="O41" s="22"/>
      <c r="P41" s="22"/>
    </row>
    <row r="42" spans="1:16" ht="39" customHeight="1" x14ac:dyDescent="0.15">
      <c r="A42" s="22"/>
      <c r="B42" s="39"/>
      <c r="C42" s="1215" t="s">
        <v>572</v>
      </c>
      <c r="D42" s="1216"/>
      <c r="E42" s="1217"/>
      <c r="F42" s="36" t="s">
        <v>508</v>
      </c>
      <c r="G42" s="37" t="s">
        <v>508</v>
      </c>
      <c r="H42" s="37" t="s">
        <v>508</v>
      </c>
      <c r="I42" s="37" t="s">
        <v>573</v>
      </c>
      <c r="J42" s="38" t="s">
        <v>508</v>
      </c>
      <c r="K42" s="22"/>
      <c r="L42" s="22"/>
      <c r="M42" s="22"/>
      <c r="N42" s="22"/>
      <c r="O42" s="22"/>
      <c r="P42" s="22"/>
    </row>
    <row r="43" spans="1:16" ht="39" customHeight="1" thickBot="1" x14ac:dyDescent="0.2">
      <c r="A43" s="22"/>
      <c r="B43" s="40"/>
      <c r="C43" s="1218" t="s">
        <v>574</v>
      </c>
      <c r="D43" s="1219"/>
      <c r="E43" s="1220"/>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NPO6XIb0blRzP8FAu3QvKohKHqsrhdhgLVGiUuZO3qqS3EBIi3y2+e+Oy8d6PTWYoZm+94VZhJj89v4367J9g==" saltValue="v4/4Tt/AljhZMNKWNo3y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1" t="s">
        <v>10</v>
      </c>
      <c r="C45" s="1232"/>
      <c r="D45" s="58"/>
      <c r="E45" s="1237" t="s">
        <v>11</v>
      </c>
      <c r="F45" s="1237"/>
      <c r="G45" s="1237"/>
      <c r="H45" s="1237"/>
      <c r="I45" s="1237"/>
      <c r="J45" s="1238"/>
      <c r="K45" s="59">
        <v>2815</v>
      </c>
      <c r="L45" s="60">
        <v>2779</v>
      </c>
      <c r="M45" s="60">
        <v>2487</v>
      </c>
      <c r="N45" s="60">
        <v>2291</v>
      </c>
      <c r="O45" s="61">
        <v>2159</v>
      </c>
      <c r="P45" s="48"/>
      <c r="Q45" s="48"/>
      <c r="R45" s="48"/>
      <c r="S45" s="48"/>
      <c r="T45" s="48"/>
      <c r="U45" s="48"/>
    </row>
    <row r="46" spans="1:21" ht="30.75" customHeight="1" x14ac:dyDescent="0.15">
      <c r="A46" s="48"/>
      <c r="B46" s="1233"/>
      <c r="C46" s="1234"/>
      <c r="D46" s="62"/>
      <c r="E46" s="1225" t="s">
        <v>12</v>
      </c>
      <c r="F46" s="1225"/>
      <c r="G46" s="1225"/>
      <c r="H46" s="1225"/>
      <c r="I46" s="1225"/>
      <c r="J46" s="1226"/>
      <c r="K46" s="63" t="s">
        <v>508</v>
      </c>
      <c r="L46" s="64" t="s">
        <v>508</v>
      </c>
      <c r="M46" s="64" t="s">
        <v>508</v>
      </c>
      <c r="N46" s="64" t="s">
        <v>508</v>
      </c>
      <c r="O46" s="65" t="s">
        <v>508</v>
      </c>
      <c r="P46" s="48"/>
      <c r="Q46" s="48"/>
      <c r="R46" s="48"/>
      <c r="S46" s="48"/>
      <c r="T46" s="48"/>
      <c r="U46" s="48"/>
    </row>
    <row r="47" spans="1:21" ht="30.75" customHeight="1" x14ac:dyDescent="0.15">
      <c r="A47" s="48"/>
      <c r="B47" s="1233"/>
      <c r="C47" s="1234"/>
      <c r="D47" s="62"/>
      <c r="E47" s="1225" t="s">
        <v>13</v>
      </c>
      <c r="F47" s="1225"/>
      <c r="G47" s="1225"/>
      <c r="H47" s="1225"/>
      <c r="I47" s="1225"/>
      <c r="J47" s="1226"/>
      <c r="K47" s="63" t="s">
        <v>508</v>
      </c>
      <c r="L47" s="64" t="s">
        <v>508</v>
      </c>
      <c r="M47" s="64" t="s">
        <v>508</v>
      </c>
      <c r="N47" s="64" t="s">
        <v>508</v>
      </c>
      <c r="O47" s="65" t="s">
        <v>508</v>
      </c>
      <c r="P47" s="48"/>
      <c r="Q47" s="48"/>
      <c r="R47" s="48"/>
      <c r="S47" s="48"/>
      <c r="T47" s="48"/>
      <c r="U47" s="48"/>
    </row>
    <row r="48" spans="1:21" ht="30.75" customHeight="1" x14ac:dyDescent="0.15">
      <c r="A48" s="48"/>
      <c r="B48" s="1233"/>
      <c r="C48" s="1234"/>
      <c r="D48" s="62"/>
      <c r="E48" s="1225" t="s">
        <v>14</v>
      </c>
      <c r="F48" s="1225"/>
      <c r="G48" s="1225"/>
      <c r="H48" s="1225"/>
      <c r="I48" s="1225"/>
      <c r="J48" s="1226"/>
      <c r="K48" s="63">
        <v>794</v>
      </c>
      <c r="L48" s="64">
        <v>784</v>
      </c>
      <c r="M48" s="64">
        <v>785</v>
      </c>
      <c r="N48" s="64">
        <v>793</v>
      </c>
      <c r="O48" s="65">
        <v>863</v>
      </c>
      <c r="P48" s="48"/>
      <c r="Q48" s="48"/>
      <c r="R48" s="48"/>
      <c r="S48" s="48"/>
      <c r="T48" s="48"/>
      <c r="U48" s="48"/>
    </row>
    <row r="49" spans="1:21" ht="30.75" customHeight="1" x14ac:dyDescent="0.15">
      <c r="A49" s="48"/>
      <c r="B49" s="1233"/>
      <c r="C49" s="1234"/>
      <c r="D49" s="62"/>
      <c r="E49" s="1225" t="s">
        <v>15</v>
      </c>
      <c r="F49" s="1225"/>
      <c r="G49" s="1225"/>
      <c r="H49" s="1225"/>
      <c r="I49" s="1225"/>
      <c r="J49" s="1226"/>
      <c r="K49" s="63">
        <v>20</v>
      </c>
      <c r="L49" s="64">
        <v>19</v>
      </c>
      <c r="M49" s="64">
        <v>18</v>
      </c>
      <c r="N49" s="64">
        <v>16</v>
      </c>
      <c r="O49" s="65">
        <v>10</v>
      </c>
      <c r="P49" s="48"/>
      <c r="Q49" s="48"/>
      <c r="R49" s="48"/>
      <c r="S49" s="48"/>
      <c r="T49" s="48"/>
      <c r="U49" s="48"/>
    </row>
    <row r="50" spans="1:21" ht="30.75" customHeight="1" x14ac:dyDescent="0.15">
      <c r="A50" s="48"/>
      <c r="B50" s="1233"/>
      <c r="C50" s="1234"/>
      <c r="D50" s="62"/>
      <c r="E50" s="1225" t="s">
        <v>16</v>
      </c>
      <c r="F50" s="1225"/>
      <c r="G50" s="1225"/>
      <c r="H50" s="1225"/>
      <c r="I50" s="1225"/>
      <c r="J50" s="1226"/>
      <c r="K50" s="63">
        <v>25</v>
      </c>
      <c r="L50" s="64">
        <v>23</v>
      </c>
      <c r="M50" s="64">
        <v>23</v>
      </c>
      <c r="N50" s="64">
        <v>22</v>
      </c>
      <c r="O50" s="65">
        <v>19</v>
      </c>
      <c r="P50" s="48"/>
      <c r="Q50" s="48"/>
      <c r="R50" s="48"/>
      <c r="S50" s="48"/>
      <c r="T50" s="48"/>
      <c r="U50" s="48"/>
    </row>
    <row r="51" spans="1:21" ht="30.75" customHeight="1" x14ac:dyDescent="0.15">
      <c r="A51" s="48"/>
      <c r="B51" s="1235"/>
      <c r="C51" s="1236"/>
      <c r="D51" s="66"/>
      <c r="E51" s="1225" t="s">
        <v>17</v>
      </c>
      <c r="F51" s="1225"/>
      <c r="G51" s="1225"/>
      <c r="H51" s="1225"/>
      <c r="I51" s="1225"/>
      <c r="J51" s="1226"/>
      <c r="K51" s="63">
        <v>0</v>
      </c>
      <c r="L51" s="64">
        <v>0</v>
      </c>
      <c r="M51" s="64">
        <v>0</v>
      </c>
      <c r="N51" s="64">
        <v>0</v>
      </c>
      <c r="O51" s="65">
        <v>0</v>
      </c>
      <c r="P51" s="48"/>
      <c r="Q51" s="48"/>
      <c r="R51" s="48"/>
      <c r="S51" s="48"/>
      <c r="T51" s="48"/>
      <c r="U51" s="48"/>
    </row>
    <row r="52" spans="1:21" ht="30.75" customHeight="1" x14ac:dyDescent="0.15">
      <c r="A52" s="48"/>
      <c r="B52" s="1223" t="s">
        <v>18</v>
      </c>
      <c r="C52" s="1224"/>
      <c r="D52" s="66"/>
      <c r="E52" s="1225" t="s">
        <v>19</v>
      </c>
      <c r="F52" s="1225"/>
      <c r="G52" s="1225"/>
      <c r="H52" s="1225"/>
      <c r="I52" s="1225"/>
      <c r="J52" s="1226"/>
      <c r="K52" s="63">
        <v>2284</v>
      </c>
      <c r="L52" s="64">
        <v>2416</v>
      </c>
      <c r="M52" s="64">
        <v>2231</v>
      </c>
      <c r="N52" s="64">
        <v>2210</v>
      </c>
      <c r="O52" s="65">
        <v>2153</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1370</v>
      </c>
      <c r="L53" s="69">
        <v>1189</v>
      </c>
      <c r="M53" s="69">
        <v>1082</v>
      </c>
      <c r="N53" s="69">
        <v>912</v>
      </c>
      <c r="O53" s="70">
        <v>898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3+BmG5EOCAK6xnd9oYfDRu0J5PWKtDS3e2HJhtpOachB2eKscrH9iHq081DFZsxU3Kj0rs5O6PPlL51NJ5tw==" saltValue="ns8n8C7rtyAUVc3SnxS9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51" t="s">
        <v>23</v>
      </c>
      <c r="C41" s="1252"/>
      <c r="D41" s="81"/>
      <c r="E41" s="1253" t="s">
        <v>24</v>
      </c>
      <c r="F41" s="1253"/>
      <c r="G41" s="1253"/>
      <c r="H41" s="1254"/>
      <c r="I41" s="82">
        <v>22325</v>
      </c>
      <c r="J41" s="83">
        <v>20830</v>
      </c>
      <c r="K41" s="83">
        <v>20377</v>
      </c>
      <c r="L41" s="83">
        <v>19956</v>
      </c>
      <c r="M41" s="84">
        <v>20327</v>
      </c>
    </row>
    <row r="42" spans="2:13" ht="27.75" customHeight="1" x14ac:dyDescent="0.15">
      <c r="B42" s="1241"/>
      <c r="C42" s="1242"/>
      <c r="D42" s="85"/>
      <c r="E42" s="1245" t="s">
        <v>25</v>
      </c>
      <c r="F42" s="1245"/>
      <c r="G42" s="1245"/>
      <c r="H42" s="1246"/>
      <c r="I42" s="86">
        <v>52</v>
      </c>
      <c r="J42" s="87">
        <v>38</v>
      </c>
      <c r="K42" s="87">
        <v>30</v>
      </c>
      <c r="L42" s="87">
        <v>24</v>
      </c>
      <c r="M42" s="88">
        <v>15</v>
      </c>
    </row>
    <row r="43" spans="2:13" ht="27.75" customHeight="1" x14ac:dyDescent="0.15">
      <c r="B43" s="1241"/>
      <c r="C43" s="1242"/>
      <c r="D43" s="85"/>
      <c r="E43" s="1245" t="s">
        <v>26</v>
      </c>
      <c r="F43" s="1245"/>
      <c r="G43" s="1245"/>
      <c r="H43" s="1246"/>
      <c r="I43" s="86">
        <v>10434</v>
      </c>
      <c r="J43" s="87">
        <v>10606</v>
      </c>
      <c r="K43" s="87">
        <v>12675</v>
      </c>
      <c r="L43" s="87">
        <v>14797</v>
      </c>
      <c r="M43" s="88">
        <v>14610</v>
      </c>
    </row>
    <row r="44" spans="2:13" ht="27.75" customHeight="1" x14ac:dyDescent="0.15">
      <c r="B44" s="1241"/>
      <c r="C44" s="1242"/>
      <c r="D44" s="85"/>
      <c r="E44" s="1245" t="s">
        <v>27</v>
      </c>
      <c r="F44" s="1245"/>
      <c r="G44" s="1245"/>
      <c r="H44" s="1246"/>
      <c r="I44" s="86">
        <v>80</v>
      </c>
      <c r="J44" s="87">
        <v>62</v>
      </c>
      <c r="K44" s="87">
        <v>44</v>
      </c>
      <c r="L44" s="87">
        <v>29</v>
      </c>
      <c r="M44" s="88">
        <v>20</v>
      </c>
    </row>
    <row r="45" spans="2:13" ht="27.75" customHeight="1" x14ac:dyDescent="0.15">
      <c r="B45" s="1241"/>
      <c r="C45" s="1242"/>
      <c r="D45" s="85"/>
      <c r="E45" s="1245" t="s">
        <v>28</v>
      </c>
      <c r="F45" s="1245"/>
      <c r="G45" s="1245"/>
      <c r="H45" s="1246"/>
      <c r="I45" s="86">
        <v>3685</v>
      </c>
      <c r="J45" s="87">
        <v>3442</v>
      </c>
      <c r="K45" s="87">
        <v>2660</v>
      </c>
      <c r="L45" s="87">
        <v>2527</v>
      </c>
      <c r="M45" s="88">
        <v>2563</v>
      </c>
    </row>
    <row r="46" spans="2:13" ht="27.75" customHeight="1" x14ac:dyDescent="0.15">
      <c r="B46" s="1241"/>
      <c r="C46" s="1242"/>
      <c r="D46" s="89"/>
      <c r="E46" s="1245" t="s">
        <v>29</v>
      </c>
      <c r="F46" s="1245"/>
      <c r="G46" s="1245"/>
      <c r="H46" s="1246"/>
      <c r="I46" s="86" t="s">
        <v>508</v>
      </c>
      <c r="J46" s="87" t="s">
        <v>508</v>
      </c>
      <c r="K46" s="87" t="s">
        <v>508</v>
      </c>
      <c r="L46" s="87" t="s">
        <v>508</v>
      </c>
      <c r="M46" s="88" t="s">
        <v>508</v>
      </c>
    </row>
    <row r="47" spans="2:13" ht="27.75" customHeight="1" x14ac:dyDescent="0.15">
      <c r="B47" s="1241"/>
      <c r="C47" s="1242"/>
      <c r="D47" s="90"/>
      <c r="E47" s="1255" t="s">
        <v>30</v>
      </c>
      <c r="F47" s="1256"/>
      <c r="G47" s="1256"/>
      <c r="H47" s="1257"/>
      <c r="I47" s="86" t="s">
        <v>508</v>
      </c>
      <c r="J47" s="87" t="s">
        <v>508</v>
      </c>
      <c r="K47" s="87" t="s">
        <v>508</v>
      </c>
      <c r="L47" s="87" t="s">
        <v>508</v>
      </c>
      <c r="M47" s="88" t="s">
        <v>508</v>
      </c>
    </row>
    <row r="48" spans="2:13" ht="27.75" customHeight="1" x14ac:dyDescent="0.15">
      <c r="B48" s="1241"/>
      <c r="C48" s="1242"/>
      <c r="D48" s="85"/>
      <c r="E48" s="1245" t="s">
        <v>31</v>
      </c>
      <c r="F48" s="1245"/>
      <c r="G48" s="1245"/>
      <c r="H48" s="1246"/>
      <c r="I48" s="86" t="s">
        <v>508</v>
      </c>
      <c r="J48" s="87" t="s">
        <v>508</v>
      </c>
      <c r="K48" s="87" t="s">
        <v>508</v>
      </c>
      <c r="L48" s="87" t="s">
        <v>508</v>
      </c>
      <c r="M48" s="88" t="s">
        <v>508</v>
      </c>
    </row>
    <row r="49" spans="2:13" ht="27.75" customHeight="1" x14ac:dyDescent="0.15">
      <c r="B49" s="1243"/>
      <c r="C49" s="1244"/>
      <c r="D49" s="85"/>
      <c r="E49" s="1245" t="s">
        <v>32</v>
      </c>
      <c r="F49" s="1245"/>
      <c r="G49" s="1245"/>
      <c r="H49" s="1246"/>
      <c r="I49" s="86" t="s">
        <v>508</v>
      </c>
      <c r="J49" s="87" t="s">
        <v>508</v>
      </c>
      <c r="K49" s="87" t="s">
        <v>508</v>
      </c>
      <c r="L49" s="87" t="s">
        <v>508</v>
      </c>
      <c r="M49" s="88" t="s">
        <v>508</v>
      </c>
    </row>
    <row r="50" spans="2:13" ht="27.75" customHeight="1" x14ac:dyDescent="0.15">
      <c r="B50" s="1239" t="s">
        <v>33</v>
      </c>
      <c r="C50" s="1240"/>
      <c r="D50" s="91"/>
      <c r="E50" s="1245" t="s">
        <v>34</v>
      </c>
      <c r="F50" s="1245"/>
      <c r="G50" s="1245"/>
      <c r="H50" s="1246"/>
      <c r="I50" s="86">
        <v>3276</v>
      </c>
      <c r="J50" s="87">
        <v>3142</v>
      </c>
      <c r="K50" s="87">
        <v>3267</v>
      </c>
      <c r="L50" s="87">
        <v>3232</v>
      </c>
      <c r="M50" s="88">
        <v>2381</v>
      </c>
    </row>
    <row r="51" spans="2:13" ht="27.75" customHeight="1" x14ac:dyDescent="0.15">
      <c r="B51" s="1241"/>
      <c r="C51" s="1242"/>
      <c r="D51" s="85"/>
      <c r="E51" s="1245" t="s">
        <v>35</v>
      </c>
      <c r="F51" s="1245"/>
      <c r="G51" s="1245"/>
      <c r="H51" s="1246"/>
      <c r="I51" s="86">
        <v>432</v>
      </c>
      <c r="J51" s="87">
        <v>329</v>
      </c>
      <c r="K51" s="87">
        <v>566</v>
      </c>
      <c r="L51" s="87">
        <v>669</v>
      </c>
      <c r="M51" s="88">
        <v>606</v>
      </c>
    </row>
    <row r="52" spans="2:13" ht="27.75" customHeight="1" x14ac:dyDescent="0.15">
      <c r="B52" s="1243"/>
      <c r="C52" s="1244"/>
      <c r="D52" s="85"/>
      <c r="E52" s="1245" t="s">
        <v>36</v>
      </c>
      <c r="F52" s="1245"/>
      <c r="G52" s="1245"/>
      <c r="H52" s="1246"/>
      <c r="I52" s="86">
        <v>22086</v>
      </c>
      <c r="J52" s="87">
        <v>22535</v>
      </c>
      <c r="K52" s="87">
        <v>23275</v>
      </c>
      <c r="L52" s="87">
        <v>24420</v>
      </c>
      <c r="M52" s="88">
        <v>23996</v>
      </c>
    </row>
    <row r="53" spans="2:13" ht="27.75" customHeight="1" thickBot="1" x14ac:dyDescent="0.2">
      <c r="B53" s="1247" t="s">
        <v>37</v>
      </c>
      <c r="C53" s="1248"/>
      <c r="D53" s="92"/>
      <c r="E53" s="1249" t="s">
        <v>38</v>
      </c>
      <c r="F53" s="1249"/>
      <c r="G53" s="1249"/>
      <c r="H53" s="1250"/>
      <c r="I53" s="93">
        <v>10782</v>
      </c>
      <c r="J53" s="94">
        <v>8972</v>
      </c>
      <c r="K53" s="94">
        <v>8678</v>
      </c>
      <c r="L53" s="94">
        <v>9013</v>
      </c>
      <c r="M53" s="95">
        <v>10553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9jU4sE/8k5pRSPu7OH7Z5bGiB4NqIji5f6MVTnFoJA4EfxwrIitZIjMixmD6FhBKLkcXb37xHksXdLLsUuJg==" saltValue="01ahl+rcJoD9x83XKeqm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6" t="s">
        <v>41</v>
      </c>
      <c r="D55" s="1266"/>
      <c r="E55" s="1267"/>
      <c r="F55" s="107">
        <v>2633</v>
      </c>
      <c r="G55" s="107">
        <v>2709</v>
      </c>
      <c r="H55" s="108">
        <v>1777</v>
      </c>
    </row>
    <row r="56" spans="2:8" ht="52.5" customHeight="1" x14ac:dyDescent="0.15">
      <c r="B56" s="109"/>
      <c r="C56" s="1268" t="s">
        <v>42</v>
      </c>
      <c r="D56" s="1268"/>
      <c r="E56" s="1269"/>
      <c r="F56" s="110">
        <v>1</v>
      </c>
      <c r="G56" s="110">
        <v>1</v>
      </c>
      <c r="H56" s="111">
        <v>1</v>
      </c>
    </row>
    <row r="57" spans="2:8" ht="53.25" customHeight="1" x14ac:dyDescent="0.15">
      <c r="B57" s="109"/>
      <c r="C57" s="1270" t="s">
        <v>43</v>
      </c>
      <c r="D57" s="1270"/>
      <c r="E57" s="1271"/>
      <c r="F57" s="112">
        <v>1669</v>
      </c>
      <c r="G57" s="112">
        <v>1627</v>
      </c>
      <c r="H57" s="113">
        <v>1767</v>
      </c>
    </row>
    <row r="58" spans="2:8" ht="45.75" customHeight="1" x14ac:dyDescent="0.15">
      <c r="B58" s="114"/>
      <c r="C58" s="1258" t="s">
        <v>596</v>
      </c>
      <c r="D58" s="1259"/>
      <c r="E58" s="1260"/>
      <c r="F58" s="115">
        <v>1327</v>
      </c>
      <c r="G58" s="115">
        <v>1347</v>
      </c>
      <c r="H58" s="116">
        <v>1440</v>
      </c>
    </row>
    <row r="59" spans="2:8" ht="45.75" customHeight="1" x14ac:dyDescent="0.15">
      <c r="B59" s="114"/>
      <c r="C59" s="1258" t="s">
        <v>597</v>
      </c>
      <c r="D59" s="1259"/>
      <c r="E59" s="1260"/>
      <c r="F59" s="115">
        <v>93</v>
      </c>
      <c r="G59" s="115">
        <v>96</v>
      </c>
      <c r="H59" s="116">
        <v>97</v>
      </c>
    </row>
    <row r="60" spans="2:8" ht="45.75" customHeight="1" x14ac:dyDescent="0.15">
      <c r="B60" s="114"/>
      <c r="C60" s="1258" t="s">
        <v>599</v>
      </c>
      <c r="D60" s="1259"/>
      <c r="E60" s="1260"/>
      <c r="F60" s="115">
        <v>95</v>
      </c>
      <c r="G60" s="115">
        <v>50</v>
      </c>
      <c r="H60" s="116">
        <v>50</v>
      </c>
    </row>
    <row r="61" spans="2:8" ht="45.75" customHeight="1" x14ac:dyDescent="0.15">
      <c r="B61" s="114"/>
      <c r="C61" s="1258" t="s">
        <v>598</v>
      </c>
      <c r="D61" s="1259"/>
      <c r="E61" s="1260"/>
      <c r="F61" s="115">
        <v>0</v>
      </c>
      <c r="G61" s="115">
        <v>0</v>
      </c>
      <c r="H61" s="116">
        <v>50</v>
      </c>
    </row>
    <row r="62" spans="2:8" ht="45.75" customHeight="1" thickBot="1" x14ac:dyDescent="0.2">
      <c r="B62" s="117"/>
      <c r="C62" s="1261" t="s">
        <v>607</v>
      </c>
      <c r="D62" s="1262"/>
      <c r="E62" s="1263"/>
      <c r="F62" s="118">
        <v>5</v>
      </c>
      <c r="G62" s="118">
        <v>5</v>
      </c>
      <c r="H62" s="119">
        <v>21</v>
      </c>
    </row>
    <row r="63" spans="2:8" ht="52.5" customHeight="1" thickBot="1" x14ac:dyDescent="0.2">
      <c r="B63" s="120"/>
      <c r="C63" s="1264" t="s">
        <v>44</v>
      </c>
      <c r="D63" s="1264"/>
      <c r="E63" s="1265"/>
      <c r="F63" s="121">
        <v>4303</v>
      </c>
      <c r="G63" s="121">
        <v>4337</v>
      </c>
      <c r="H63" s="122">
        <v>3545</v>
      </c>
    </row>
    <row r="64" spans="2:8" ht="15" customHeight="1" x14ac:dyDescent="0.15"/>
    <row r="65" ht="0" hidden="1" customHeight="1" x14ac:dyDescent="0.15"/>
    <row r="66" ht="0" hidden="1" customHeight="1" x14ac:dyDescent="0.15"/>
  </sheetData>
  <sheetProtection algorithmName="SHA-512" hashValue="kWWXyAKQ+Jk7FBA7zkwyEYtP6woXCq6dRAh6cxYjKhKz8u4KYBqFZvYKy8o9161QHSnG6OP//NbcENTS/oGDlg==" saltValue="9Y1kU93/r6XkOCJ+Tl9P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0" t="s">
        <v>625</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611</v>
      </c>
    </row>
    <row r="50" spans="1:109" x14ac:dyDescent="0.15">
      <c r="B50" s="374"/>
      <c r="G50" s="1272"/>
      <c r="H50" s="1272"/>
      <c r="I50" s="1272"/>
      <c r="J50" s="1272"/>
      <c r="K50" s="384"/>
      <c r="L50" s="384"/>
      <c r="M50" s="385"/>
      <c r="N50" s="385"/>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550</v>
      </c>
      <c r="BQ50" s="1276"/>
      <c r="BR50" s="1276"/>
      <c r="BS50" s="1276"/>
      <c r="BT50" s="1276"/>
      <c r="BU50" s="1276"/>
      <c r="BV50" s="1276"/>
      <c r="BW50" s="1276"/>
      <c r="BX50" s="1276" t="s">
        <v>551</v>
      </c>
      <c r="BY50" s="1276"/>
      <c r="BZ50" s="1276"/>
      <c r="CA50" s="1276"/>
      <c r="CB50" s="1276"/>
      <c r="CC50" s="1276"/>
      <c r="CD50" s="1276"/>
      <c r="CE50" s="1276"/>
      <c r="CF50" s="1276" t="s">
        <v>552</v>
      </c>
      <c r="CG50" s="1276"/>
      <c r="CH50" s="1276"/>
      <c r="CI50" s="1276"/>
      <c r="CJ50" s="1276"/>
      <c r="CK50" s="1276"/>
      <c r="CL50" s="1276"/>
      <c r="CM50" s="1276"/>
      <c r="CN50" s="1276" t="s">
        <v>553</v>
      </c>
      <c r="CO50" s="1276"/>
      <c r="CP50" s="1276"/>
      <c r="CQ50" s="1276"/>
      <c r="CR50" s="1276"/>
      <c r="CS50" s="1276"/>
      <c r="CT50" s="1276"/>
      <c r="CU50" s="1276"/>
      <c r="CV50" s="1276" t="s">
        <v>554</v>
      </c>
      <c r="CW50" s="1276"/>
      <c r="CX50" s="1276"/>
      <c r="CY50" s="1276"/>
      <c r="CZ50" s="1276"/>
      <c r="DA50" s="1276"/>
      <c r="DB50" s="1276"/>
      <c r="DC50" s="1276"/>
    </row>
    <row r="51" spans="1:109" ht="13.5" customHeight="1" x14ac:dyDescent="0.15">
      <c r="B51" s="374"/>
      <c r="G51" s="1290"/>
      <c r="H51" s="1290"/>
      <c r="I51" s="1291"/>
      <c r="J51" s="1291"/>
      <c r="K51" s="1289"/>
      <c r="L51" s="1289"/>
      <c r="M51" s="1289"/>
      <c r="N51" s="1289"/>
      <c r="AM51" s="383"/>
      <c r="AN51" s="1279" t="s">
        <v>612</v>
      </c>
      <c r="AO51" s="1279"/>
      <c r="AP51" s="1279"/>
      <c r="AQ51" s="1279"/>
      <c r="AR51" s="1279"/>
      <c r="AS51" s="1279"/>
      <c r="AT51" s="1279"/>
      <c r="AU51" s="1279"/>
      <c r="AV51" s="1279"/>
      <c r="AW51" s="1279"/>
      <c r="AX51" s="1279"/>
      <c r="AY51" s="1279"/>
      <c r="AZ51" s="1279"/>
      <c r="BA51" s="1279"/>
      <c r="BB51" s="1279" t="s">
        <v>614</v>
      </c>
      <c r="BC51" s="1279"/>
      <c r="BD51" s="1279"/>
      <c r="BE51" s="1279"/>
      <c r="BF51" s="1279"/>
      <c r="BG51" s="1279"/>
      <c r="BH51" s="1279"/>
      <c r="BI51" s="1279"/>
      <c r="BJ51" s="1279"/>
      <c r="BK51" s="1279"/>
      <c r="BL51" s="1279"/>
      <c r="BM51" s="1279"/>
      <c r="BN51" s="1279"/>
      <c r="BO51" s="1279"/>
      <c r="BP51" s="1277"/>
      <c r="BQ51" s="1278"/>
      <c r="BR51" s="1278"/>
      <c r="BS51" s="1278"/>
      <c r="BT51" s="1278"/>
      <c r="BU51" s="1278"/>
      <c r="BV51" s="1278"/>
      <c r="BW51" s="1278"/>
      <c r="BX51" s="1277"/>
      <c r="BY51" s="1278"/>
      <c r="BZ51" s="1278"/>
      <c r="CA51" s="1278"/>
      <c r="CB51" s="1278"/>
      <c r="CC51" s="1278"/>
      <c r="CD51" s="1278"/>
      <c r="CE51" s="1278"/>
      <c r="CF51" s="1277"/>
      <c r="CG51" s="1278"/>
      <c r="CH51" s="1278"/>
      <c r="CI51" s="1278"/>
      <c r="CJ51" s="1278"/>
      <c r="CK51" s="1278"/>
      <c r="CL51" s="1278"/>
      <c r="CM51" s="1278"/>
      <c r="CN51" s="1278">
        <v>89.4</v>
      </c>
      <c r="CO51" s="1278"/>
      <c r="CP51" s="1278"/>
      <c r="CQ51" s="1278"/>
      <c r="CR51" s="1278"/>
      <c r="CS51" s="1278"/>
      <c r="CT51" s="1278"/>
      <c r="CU51" s="1278"/>
      <c r="CV51" s="1277"/>
      <c r="CW51" s="1278"/>
      <c r="CX51" s="1278"/>
      <c r="CY51" s="1278"/>
      <c r="CZ51" s="1278"/>
      <c r="DA51" s="1278"/>
      <c r="DB51" s="1278"/>
      <c r="DC51" s="1278"/>
    </row>
    <row r="52" spans="1:109" x14ac:dyDescent="0.15">
      <c r="B52" s="374"/>
      <c r="G52" s="1290"/>
      <c r="H52" s="1290"/>
      <c r="I52" s="1291"/>
      <c r="J52" s="1291"/>
      <c r="K52" s="1289"/>
      <c r="L52" s="1289"/>
      <c r="M52" s="1289"/>
      <c r="N52" s="1289"/>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0"/>
      <c r="H53" s="1290"/>
      <c r="I53" s="1272"/>
      <c r="J53" s="1272"/>
      <c r="K53" s="1289"/>
      <c r="L53" s="1289"/>
      <c r="M53" s="1289"/>
      <c r="N53" s="1289"/>
      <c r="AM53" s="383"/>
      <c r="AN53" s="1279"/>
      <c r="AO53" s="1279"/>
      <c r="AP53" s="1279"/>
      <c r="AQ53" s="1279"/>
      <c r="AR53" s="1279"/>
      <c r="AS53" s="1279"/>
      <c r="AT53" s="1279"/>
      <c r="AU53" s="1279"/>
      <c r="AV53" s="1279"/>
      <c r="AW53" s="1279"/>
      <c r="AX53" s="1279"/>
      <c r="AY53" s="1279"/>
      <c r="AZ53" s="1279"/>
      <c r="BA53" s="1279"/>
      <c r="BB53" s="1279" t="s">
        <v>615</v>
      </c>
      <c r="BC53" s="1279"/>
      <c r="BD53" s="1279"/>
      <c r="BE53" s="1279"/>
      <c r="BF53" s="1279"/>
      <c r="BG53" s="1279"/>
      <c r="BH53" s="1279"/>
      <c r="BI53" s="1279"/>
      <c r="BJ53" s="1279"/>
      <c r="BK53" s="1279"/>
      <c r="BL53" s="1279"/>
      <c r="BM53" s="1279"/>
      <c r="BN53" s="1279"/>
      <c r="BO53" s="1279"/>
      <c r="BP53" s="1277"/>
      <c r="BQ53" s="1278"/>
      <c r="BR53" s="1278"/>
      <c r="BS53" s="1278"/>
      <c r="BT53" s="1278"/>
      <c r="BU53" s="1278"/>
      <c r="BV53" s="1278"/>
      <c r="BW53" s="1278"/>
      <c r="BX53" s="1277"/>
      <c r="BY53" s="1278"/>
      <c r="BZ53" s="1278"/>
      <c r="CA53" s="1278"/>
      <c r="CB53" s="1278"/>
      <c r="CC53" s="1278"/>
      <c r="CD53" s="1278"/>
      <c r="CE53" s="1278"/>
      <c r="CF53" s="1277"/>
      <c r="CG53" s="1278"/>
      <c r="CH53" s="1278"/>
      <c r="CI53" s="1278"/>
      <c r="CJ53" s="1278"/>
      <c r="CK53" s="1278"/>
      <c r="CL53" s="1278"/>
      <c r="CM53" s="1278"/>
      <c r="CN53" s="1278">
        <v>81.2</v>
      </c>
      <c r="CO53" s="1278"/>
      <c r="CP53" s="1278"/>
      <c r="CQ53" s="1278"/>
      <c r="CR53" s="1278"/>
      <c r="CS53" s="1278"/>
      <c r="CT53" s="1278"/>
      <c r="CU53" s="1278"/>
      <c r="CV53" s="1277"/>
      <c r="CW53" s="1278"/>
      <c r="CX53" s="1278"/>
      <c r="CY53" s="1278"/>
      <c r="CZ53" s="1278"/>
      <c r="DA53" s="1278"/>
      <c r="DB53" s="1278"/>
      <c r="DC53" s="1278"/>
    </row>
    <row r="54" spans="1:109" x14ac:dyDescent="0.15">
      <c r="A54" s="382"/>
      <c r="B54" s="374"/>
      <c r="G54" s="1290"/>
      <c r="H54" s="1290"/>
      <c r="I54" s="1272"/>
      <c r="J54" s="1272"/>
      <c r="K54" s="1289"/>
      <c r="L54" s="1289"/>
      <c r="M54" s="1289"/>
      <c r="N54" s="1289"/>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2"/>
      <c r="H55" s="1272"/>
      <c r="I55" s="1272"/>
      <c r="J55" s="1272"/>
      <c r="K55" s="1289"/>
      <c r="L55" s="1289"/>
      <c r="M55" s="1289"/>
      <c r="N55" s="1289"/>
      <c r="AN55" s="1276" t="s">
        <v>616</v>
      </c>
      <c r="AO55" s="1276"/>
      <c r="AP55" s="1276"/>
      <c r="AQ55" s="1276"/>
      <c r="AR55" s="1276"/>
      <c r="AS55" s="1276"/>
      <c r="AT55" s="1276"/>
      <c r="AU55" s="1276"/>
      <c r="AV55" s="1276"/>
      <c r="AW55" s="1276"/>
      <c r="AX55" s="1276"/>
      <c r="AY55" s="1276"/>
      <c r="AZ55" s="1276"/>
      <c r="BA55" s="1276"/>
      <c r="BB55" s="1279" t="s">
        <v>617</v>
      </c>
      <c r="BC55" s="1279"/>
      <c r="BD55" s="1279"/>
      <c r="BE55" s="1279"/>
      <c r="BF55" s="1279"/>
      <c r="BG55" s="1279"/>
      <c r="BH55" s="1279"/>
      <c r="BI55" s="1279"/>
      <c r="BJ55" s="1279"/>
      <c r="BK55" s="1279"/>
      <c r="BL55" s="1279"/>
      <c r="BM55" s="1279"/>
      <c r="BN55" s="1279"/>
      <c r="BO55" s="1279"/>
      <c r="BP55" s="1277"/>
      <c r="BQ55" s="1278"/>
      <c r="BR55" s="1278"/>
      <c r="BS55" s="1278"/>
      <c r="BT55" s="1278"/>
      <c r="BU55" s="1278"/>
      <c r="BV55" s="1278"/>
      <c r="BW55" s="1278"/>
      <c r="BX55" s="1277"/>
      <c r="BY55" s="1278"/>
      <c r="BZ55" s="1278"/>
      <c r="CA55" s="1278"/>
      <c r="CB55" s="1278"/>
      <c r="CC55" s="1278"/>
      <c r="CD55" s="1278"/>
      <c r="CE55" s="1278"/>
      <c r="CF55" s="1277"/>
      <c r="CG55" s="1278"/>
      <c r="CH55" s="1278"/>
      <c r="CI55" s="1278"/>
      <c r="CJ55" s="1278"/>
      <c r="CK55" s="1278"/>
      <c r="CL55" s="1278"/>
      <c r="CM55" s="1278"/>
      <c r="CN55" s="1278">
        <v>54.6</v>
      </c>
      <c r="CO55" s="1278"/>
      <c r="CP55" s="1278"/>
      <c r="CQ55" s="1278"/>
      <c r="CR55" s="1278"/>
      <c r="CS55" s="1278"/>
      <c r="CT55" s="1278"/>
      <c r="CU55" s="1278"/>
      <c r="CV55" s="1277"/>
      <c r="CW55" s="1278"/>
      <c r="CX55" s="1278"/>
      <c r="CY55" s="1278"/>
      <c r="CZ55" s="1278"/>
      <c r="DA55" s="1278"/>
      <c r="DB55" s="1278"/>
      <c r="DC55" s="1278"/>
    </row>
    <row r="56" spans="1:109" x14ac:dyDescent="0.15">
      <c r="A56" s="382"/>
      <c r="B56" s="374"/>
      <c r="G56" s="1272"/>
      <c r="H56" s="1272"/>
      <c r="I56" s="1272"/>
      <c r="J56" s="1272"/>
      <c r="K56" s="1289"/>
      <c r="L56" s="1289"/>
      <c r="M56" s="1289"/>
      <c r="N56" s="1289"/>
      <c r="AN56" s="1276"/>
      <c r="AO56" s="1276"/>
      <c r="AP56" s="1276"/>
      <c r="AQ56" s="1276"/>
      <c r="AR56" s="1276"/>
      <c r="AS56" s="1276"/>
      <c r="AT56" s="1276"/>
      <c r="AU56" s="1276"/>
      <c r="AV56" s="1276"/>
      <c r="AW56" s="1276"/>
      <c r="AX56" s="1276"/>
      <c r="AY56" s="1276"/>
      <c r="AZ56" s="1276"/>
      <c r="BA56" s="1276"/>
      <c r="BB56" s="1279"/>
      <c r="BC56" s="1279"/>
      <c r="BD56" s="1279"/>
      <c r="BE56" s="1279"/>
      <c r="BF56" s="1279"/>
      <c r="BG56" s="1279"/>
      <c r="BH56" s="1279"/>
      <c r="BI56" s="1279"/>
      <c r="BJ56" s="1279"/>
      <c r="BK56" s="1279"/>
      <c r="BL56" s="1279"/>
      <c r="BM56" s="1279"/>
      <c r="BN56" s="1279"/>
      <c r="BO56" s="1279"/>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2"/>
      <c r="H57" s="1272"/>
      <c r="I57" s="1292"/>
      <c r="J57" s="1292"/>
      <c r="K57" s="1289"/>
      <c r="L57" s="1289"/>
      <c r="M57" s="1289"/>
      <c r="N57" s="1289"/>
      <c r="AM57" s="367"/>
      <c r="AN57" s="1276"/>
      <c r="AO57" s="1276"/>
      <c r="AP57" s="1276"/>
      <c r="AQ57" s="1276"/>
      <c r="AR57" s="1276"/>
      <c r="AS57" s="1276"/>
      <c r="AT57" s="1276"/>
      <c r="AU57" s="1276"/>
      <c r="AV57" s="1276"/>
      <c r="AW57" s="1276"/>
      <c r="AX57" s="1276"/>
      <c r="AY57" s="1276"/>
      <c r="AZ57" s="1276"/>
      <c r="BA57" s="1276"/>
      <c r="BB57" s="1279" t="s">
        <v>618</v>
      </c>
      <c r="BC57" s="1279"/>
      <c r="BD57" s="1279"/>
      <c r="BE57" s="1279"/>
      <c r="BF57" s="1279"/>
      <c r="BG57" s="1279"/>
      <c r="BH57" s="1279"/>
      <c r="BI57" s="1279"/>
      <c r="BJ57" s="1279"/>
      <c r="BK57" s="1279"/>
      <c r="BL57" s="1279"/>
      <c r="BM57" s="1279"/>
      <c r="BN57" s="1279"/>
      <c r="BO57" s="1279"/>
      <c r="BP57" s="1277"/>
      <c r="BQ57" s="1278"/>
      <c r="BR57" s="1278"/>
      <c r="BS57" s="1278"/>
      <c r="BT57" s="1278"/>
      <c r="BU57" s="1278"/>
      <c r="BV57" s="1278"/>
      <c r="BW57" s="1278"/>
      <c r="BX57" s="1277"/>
      <c r="BY57" s="1278"/>
      <c r="BZ57" s="1278"/>
      <c r="CA57" s="1278"/>
      <c r="CB57" s="1278"/>
      <c r="CC57" s="1278"/>
      <c r="CD57" s="1278"/>
      <c r="CE57" s="1278"/>
      <c r="CF57" s="1277"/>
      <c r="CG57" s="1278"/>
      <c r="CH57" s="1278"/>
      <c r="CI57" s="1278"/>
      <c r="CJ57" s="1278"/>
      <c r="CK57" s="1278"/>
      <c r="CL57" s="1278"/>
      <c r="CM57" s="1278"/>
      <c r="CN57" s="1278">
        <v>58.3</v>
      </c>
      <c r="CO57" s="1278"/>
      <c r="CP57" s="1278"/>
      <c r="CQ57" s="1278"/>
      <c r="CR57" s="1278"/>
      <c r="CS57" s="1278"/>
      <c r="CT57" s="1278"/>
      <c r="CU57" s="1278"/>
      <c r="CV57" s="1277"/>
      <c r="CW57" s="1278"/>
      <c r="CX57" s="1278"/>
      <c r="CY57" s="1278"/>
      <c r="CZ57" s="1278"/>
      <c r="DA57" s="1278"/>
      <c r="DB57" s="1278"/>
      <c r="DC57" s="1278"/>
      <c r="DD57" s="387"/>
      <c r="DE57" s="386"/>
    </row>
    <row r="58" spans="1:109" s="382" customFormat="1" x14ac:dyDescent="0.15">
      <c r="A58" s="367"/>
      <c r="B58" s="386"/>
      <c r="G58" s="1272"/>
      <c r="H58" s="1272"/>
      <c r="I58" s="1292"/>
      <c r="J58" s="1292"/>
      <c r="K58" s="1289"/>
      <c r="L58" s="1289"/>
      <c r="M58" s="1289"/>
      <c r="N58" s="1289"/>
      <c r="AM58" s="367"/>
      <c r="AN58" s="1276"/>
      <c r="AO58" s="1276"/>
      <c r="AP58" s="1276"/>
      <c r="AQ58" s="1276"/>
      <c r="AR58" s="1276"/>
      <c r="AS58" s="1276"/>
      <c r="AT58" s="1276"/>
      <c r="AU58" s="1276"/>
      <c r="AV58" s="1276"/>
      <c r="AW58" s="1276"/>
      <c r="AX58" s="1276"/>
      <c r="AY58" s="1276"/>
      <c r="AZ58" s="1276"/>
      <c r="BA58" s="1276"/>
      <c r="BB58" s="1279"/>
      <c r="BC58" s="1279"/>
      <c r="BD58" s="1279"/>
      <c r="BE58" s="1279"/>
      <c r="BF58" s="1279"/>
      <c r="BG58" s="1279"/>
      <c r="BH58" s="1279"/>
      <c r="BI58" s="1279"/>
      <c r="BJ58" s="1279"/>
      <c r="BK58" s="1279"/>
      <c r="BL58" s="1279"/>
      <c r="BM58" s="1279"/>
      <c r="BN58" s="1279"/>
      <c r="BO58" s="1279"/>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619</v>
      </c>
    </row>
    <row r="64" spans="1:109" x14ac:dyDescent="0.15">
      <c r="B64" s="374"/>
      <c r="G64" s="381"/>
      <c r="I64" s="394"/>
      <c r="J64" s="394"/>
      <c r="K64" s="394"/>
      <c r="L64" s="394"/>
      <c r="M64" s="394"/>
      <c r="N64" s="395"/>
      <c r="AM64" s="381"/>
      <c r="AN64" s="381" t="s">
        <v>610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0" t="s">
        <v>624</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611</v>
      </c>
    </row>
    <row r="72" spans="2:107" x14ac:dyDescent="0.15">
      <c r="B72" s="374"/>
      <c r="G72" s="1272"/>
      <c r="H72" s="1272"/>
      <c r="I72" s="1272"/>
      <c r="J72" s="1272"/>
      <c r="K72" s="384"/>
      <c r="L72" s="384"/>
      <c r="M72" s="385"/>
      <c r="N72" s="385"/>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550</v>
      </c>
      <c r="BQ72" s="1276"/>
      <c r="BR72" s="1276"/>
      <c r="BS72" s="1276"/>
      <c r="BT72" s="1276"/>
      <c r="BU72" s="1276"/>
      <c r="BV72" s="1276"/>
      <c r="BW72" s="1276"/>
      <c r="BX72" s="1276" t="s">
        <v>551</v>
      </c>
      <c r="BY72" s="1276"/>
      <c r="BZ72" s="1276"/>
      <c r="CA72" s="1276"/>
      <c r="CB72" s="1276"/>
      <c r="CC72" s="1276"/>
      <c r="CD72" s="1276"/>
      <c r="CE72" s="1276"/>
      <c r="CF72" s="1276" t="s">
        <v>552</v>
      </c>
      <c r="CG72" s="1276"/>
      <c r="CH72" s="1276"/>
      <c r="CI72" s="1276"/>
      <c r="CJ72" s="1276"/>
      <c r="CK72" s="1276"/>
      <c r="CL72" s="1276"/>
      <c r="CM72" s="1276"/>
      <c r="CN72" s="1276" t="s">
        <v>553</v>
      </c>
      <c r="CO72" s="1276"/>
      <c r="CP72" s="1276"/>
      <c r="CQ72" s="1276"/>
      <c r="CR72" s="1276"/>
      <c r="CS72" s="1276"/>
      <c r="CT72" s="1276"/>
      <c r="CU72" s="1276"/>
      <c r="CV72" s="1276" t="s">
        <v>554</v>
      </c>
      <c r="CW72" s="1276"/>
      <c r="CX72" s="1276"/>
      <c r="CY72" s="1276"/>
      <c r="CZ72" s="1276"/>
      <c r="DA72" s="1276"/>
      <c r="DB72" s="1276"/>
      <c r="DC72" s="1276"/>
    </row>
    <row r="73" spans="2:107" x14ac:dyDescent="0.15">
      <c r="B73" s="374"/>
      <c r="G73" s="1290"/>
      <c r="H73" s="1290"/>
      <c r="I73" s="1290"/>
      <c r="J73" s="1290"/>
      <c r="K73" s="1293"/>
      <c r="L73" s="1293"/>
      <c r="M73" s="1293"/>
      <c r="N73" s="1293"/>
      <c r="AM73" s="383"/>
      <c r="AN73" s="1279" t="s">
        <v>612</v>
      </c>
      <c r="AO73" s="1279"/>
      <c r="AP73" s="1279"/>
      <c r="AQ73" s="1279"/>
      <c r="AR73" s="1279"/>
      <c r="AS73" s="1279"/>
      <c r="AT73" s="1279"/>
      <c r="AU73" s="1279"/>
      <c r="AV73" s="1279"/>
      <c r="AW73" s="1279"/>
      <c r="AX73" s="1279"/>
      <c r="AY73" s="1279"/>
      <c r="AZ73" s="1279"/>
      <c r="BA73" s="1279"/>
      <c r="BB73" s="1279" t="s">
        <v>617</v>
      </c>
      <c r="BC73" s="1279"/>
      <c r="BD73" s="1279"/>
      <c r="BE73" s="1279"/>
      <c r="BF73" s="1279"/>
      <c r="BG73" s="1279"/>
      <c r="BH73" s="1279"/>
      <c r="BI73" s="1279"/>
      <c r="BJ73" s="1279"/>
      <c r="BK73" s="1279"/>
      <c r="BL73" s="1279"/>
      <c r="BM73" s="1279"/>
      <c r="BN73" s="1279"/>
      <c r="BO73" s="1279"/>
      <c r="BP73" s="1278">
        <v>101.4</v>
      </c>
      <c r="BQ73" s="1278"/>
      <c r="BR73" s="1278"/>
      <c r="BS73" s="1278"/>
      <c r="BT73" s="1278"/>
      <c r="BU73" s="1278"/>
      <c r="BV73" s="1278"/>
      <c r="BW73" s="1278"/>
      <c r="BX73" s="1278">
        <v>86.5</v>
      </c>
      <c r="BY73" s="1278"/>
      <c r="BZ73" s="1278"/>
      <c r="CA73" s="1278"/>
      <c r="CB73" s="1278"/>
      <c r="CC73" s="1278"/>
      <c r="CD73" s="1278"/>
      <c r="CE73" s="1278"/>
      <c r="CF73" s="1278">
        <v>83.1</v>
      </c>
      <c r="CG73" s="1278"/>
      <c r="CH73" s="1278"/>
      <c r="CI73" s="1278"/>
      <c r="CJ73" s="1278"/>
      <c r="CK73" s="1278"/>
      <c r="CL73" s="1278"/>
      <c r="CM73" s="1278"/>
      <c r="CN73" s="1278">
        <v>89.4</v>
      </c>
      <c r="CO73" s="1278"/>
      <c r="CP73" s="1278"/>
      <c r="CQ73" s="1278"/>
      <c r="CR73" s="1278"/>
      <c r="CS73" s="1278"/>
      <c r="CT73" s="1278"/>
      <c r="CU73" s="1278"/>
      <c r="CV73" s="1278">
        <v>106.5</v>
      </c>
      <c r="CW73" s="1278"/>
      <c r="CX73" s="1278"/>
      <c r="CY73" s="1278"/>
      <c r="CZ73" s="1278"/>
      <c r="DA73" s="1278"/>
      <c r="DB73" s="1278"/>
      <c r="DC73" s="1278"/>
    </row>
    <row r="74" spans="2:107" x14ac:dyDescent="0.15">
      <c r="B74" s="374"/>
      <c r="G74" s="1290"/>
      <c r="H74" s="1290"/>
      <c r="I74" s="1290"/>
      <c r="J74" s="1290"/>
      <c r="K74" s="1293"/>
      <c r="L74" s="1293"/>
      <c r="M74" s="1293"/>
      <c r="N74" s="1293"/>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0"/>
      <c r="H75" s="1290"/>
      <c r="I75" s="1272"/>
      <c r="J75" s="1272"/>
      <c r="K75" s="1289"/>
      <c r="L75" s="1289"/>
      <c r="M75" s="1289"/>
      <c r="N75" s="1289"/>
      <c r="AM75" s="383"/>
      <c r="AN75" s="1279"/>
      <c r="AO75" s="1279"/>
      <c r="AP75" s="1279"/>
      <c r="AQ75" s="1279"/>
      <c r="AR75" s="1279"/>
      <c r="AS75" s="1279"/>
      <c r="AT75" s="1279"/>
      <c r="AU75" s="1279"/>
      <c r="AV75" s="1279"/>
      <c r="AW75" s="1279"/>
      <c r="AX75" s="1279"/>
      <c r="AY75" s="1279"/>
      <c r="AZ75" s="1279"/>
      <c r="BA75" s="1279"/>
      <c r="BB75" s="1279" t="s">
        <v>620</v>
      </c>
      <c r="BC75" s="1279"/>
      <c r="BD75" s="1279"/>
      <c r="BE75" s="1279"/>
      <c r="BF75" s="1279"/>
      <c r="BG75" s="1279"/>
      <c r="BH75" s="1279"/>
      <c r="BI75" s="1279"/>
      <c r="BJ75" s="1279"/>
      <c r="BK75" s="1279"/>
      <c r="BL75" s="1279"/>
      <c r="BM75" s="1279"/>
      <c r="BN75" s="1279"/>
      <c r="BO75" s="1279"/>
      <c r="BP75" s="1278">
        <v>15</v>
      </c>
      <c r="BQ75" s="1278"/>
      <c r="BR75" s="1278"/>
      <c r="BS75" s="1278"/>
      <c r="BT75" s="1278"/>
      <c r="BU75" s="1278"/>
      <c r="BV75" s="1278"/>
      <c r="BW75" s="1278"/>
      <c r="BX75" s="1278">
        <v>13.1</v>
      </c>
      <c r="BY75" s="1278"/>
      <c r="BZ75" s="1278"/>
      <c r="CA75" s="1278"/>
      <c r="CB75" s="1278"/>
      <c r="CC75" s="1278"/>
      <c r="CD75" s="1278"/>
      <c r="CE75" s="1278"/>
      <c r="CF75" s="1278">
        <v>11.5</v>
      </c>
      <c r="CG75" s="1278"/>
      <c r="CH75" s="1278"/>
      <c r="CI75" s="1278"/>
      <c r="CJ75" s="1278"/>
      <c r="CK75" s="1278"/>
      <c r="CL75" s="1278"/>
      <c r="CM75" s="1278"/>
      <c r="CN75" s="1278">
        <v>10.3</v>
      </c>
      <c r="CO75" s="1278"/>
      <c r="CP75" s="1278"/>
      <c r="CQ75" s="1278"/>
      <c r="CR75" s="1278"/>
      <c r="CS75" s="1278"/>
      <c r="CT75" s="1278"/>
      <c r="CU75" s="1278"/>
      <c r="CV75" s="1278">
        <v>9.5</v>
      </c>
      <c r="CW75" s="1278"/>
      <c r="CX75" s="1278"/>
      <c r="CY75" s="1278"/>
      <c r="CZ75" s="1278"/>
      <c r="DA75" s="1278"/>
      <c r="DB75" s="1278"/>
      <c r="DC75" s="1278"/>
    </row>
    <row r="76" spans="2:107" x14ac:dyDescent="0.15">
      <c r="B76" s="374"/>
      <c r="G76" s="1290"/>
      <c r="H76" s="1290"/>
      <c r="I76" s="1272"/>
      <c r="J76" s="1272"/>
      <c r="K76" s="1289"/>
      <c r="L76" s="1289"/>
      <c r="M76" s="1289"/>
      <c r="N76" s="1289"/>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2"/>
      <c r="H77" s="1272"/>
      <c r="I77" s="1272"/>
      <c r="J77" s="1272"/>
      <c r="K77" s="1293"/>
      <c r="L77" s="1293"/>
      <c r="M77" s="1293"/>
      <c r="N77" s="1293"/>
      <c r="AN77" s="1276" t="s">
        <v>621</v>
      </c>
      <c r="AO77" s="1276"/>
      <c r="AP77" s="1276"/>
      <c r="AQ77" s="1276"/>
      <c r="AR77" s="1276"/>
      <c r="AS77" s="1276"/>
      <c r="AT77" s="1276"/>
      <c r="AU77" s="1276"/>
      <c r="AV77" s="1276"/>
      <c r="AW77" s="1276"/>
      <c r="AX77" s="1276"/>
      <c r="AY77" s="1276"/>
      <c r="AZ77" s="1276"/>
      <c r="BA77" s="1276"/>
      <c r="BB77" s="1279" t="s">
        <v>613</v>
      </c>
      <c r="BC77" s="1279"/>
      <c r="BD77" s="1279"/>
      <c r="BE77" s="1279"/>
      <c r="BF77" s="1279"/>
      <c r="BG77" s="1279"/>
      <c r="BH77" s="1279"/>
      <c r="BI77" s="1279"/>
      <c r="BJ77" s="1279"/>
      <c r="BK77" s="1279"/>
      <c r="BL77" s="1279"/>
      <c r="BM77" s="1279"/>
      <c r="BN77" s="1279"/>
      <c r="BO77" s="1279"/>
      <c r="BP77" s="1278">
        <v>65.3</v>
      </c>
      <c r="BQ77" s="1278"/>
      <c r="BR77" s="1278"/>
      <c r="BS77" s="1278"/>
      <c r="BT77" s="1278"/>
      <c r="BU77" s="1278"/>
      <c r="BV77" s="1278"/>
      <c r="BW77" s="1278"/>
      <c r="BX77" s="1278">
        <v>60.8</v>
      </c>
      <c r="BY77" s="1278"/>
      <c r="BZ77" s="1278"/>
      <c r="CA77" s="1278"/>
      <c r="CB77" s="1278"/>
      <c r="CC77" s="1278"/>
      <c r="CD77" s="1278"/>
      <c r="CE77" s="1278"/>
      <c r="CF77" s="1278">
        <v>58.5</v>
      </c>
      <c r="CG77" s="1278"/>
      <c r="CH77" s="1278"/>
      <c r="CI77" s="1278"/>
      <c r="CJ77" s="1278"/>
      <c r="CK77" s="1278"/>
      <c r="CL77" s="1278"/>
      <c r="CM77" s="1278"/>
      <c r="CN77" s="1278">
        <v>54.6</v>
      </c>
      <c r="CO77" s="1278"/>
      <c r="CP77" s="1278"/>
      <c r="CQ77" s="1278"/>
      <c r="CR77" s="1278"/>
      <c r="CS77" s="1278"/>
      <c r="CT77" s="1278"/>
      <c r="CU77" s="1278"/>
      <c r="CV77" s="1278">
        <v>53.2</v>
      </c>
      <c r="CW77" s="1278"/>
      <c r="CX77" s="1278"/>
      <c r="CY77" s="1278"/>
      <c r="CZ77" s="1278"/>
      <c r="DA77" s="1278"/>
      <c r="DB77" s="1278"/>
      <c r="DC77" s="1278"/>
    </row>
    <row r="78" spans="2:107" x14ac:dyDescent="0.15">
      <c r="B78" s="374"/>
      <c r="G78" s="1272"/>
      <c r="H78" s="1272"/>
      <c r="I78" s="1272"/>
      <c r="J78" s="1272"/>
      <c r="K78" s="1293"/>
      <c r="L78" s="1293"/>
      <c r="M78" s="1293"/>
      <c r="N78" s="1293"/>
      <c r="AN78" s="1276"/>
      <c r="AO78" s="1276"/>
      <c r="AP78" s="1276"/>
      <c r="AQ78" s="1276"/>
      <c r="AR78" s="1276"/>
      <c r="AS78" s="1276"/>
      <c r="AT78" s="1276"/>
      <c r="AU78" s="1276"/>
      <c r="AV78" s="1276"/>
      <c r="AW78" s="1276"/>
      <c r="AX78" s="1276"/>
      <c r="AY78" s="1276"/>
      <c r="AZ78" s="1276"/>
      <c r="BA78" s="1276"/>
      <c r="BB78" s="1279"/>
      <c r="BC78" s="1279"/>
      <c r="BD78" s="1279"/>
      <c r="BE78" s="1279"/>
      <c r="BF78" s="1279"/>
      <c r="BG78" s="1279"/>
      <c r="BH78" s="1279"/>
      <c r="BI78" s="1279"/>
      <c r="BJ78" s="1279"/>
      <c r="BK78" s="1279"/>
      <c r="BL78" s="1279"/>
      <c r="BM78" s="1279"/>
      <c r="BN78" s="1279"/>
      <c r="BO78" s="1279"/>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2"/>
      <c r="H79" s="1272"/>
      <c r="I79" s="1292"/>
      <c r="J79" s="1292"/>
      <c r="K79" s="1294"/>
      <c r="L79" s="1294"/>
      <c r="M79" s="1294"/>
      <c r="N79" s="1294"/>
      <c r="AN79" s="1276"/>
      <c r="AO79" s="1276"/>
      <c r="AP79" s="1276"/>
      <c r="AQ79" s="1276"/>
      <c r="AR79" s="1276"/>
      <c r="AS79" s="1276"/>
      <c r="AT79" s="1276"/>
      <c r="AU79" s="1276"/>
      <c r="AV79" s="1276"/>
      <c r="AW79" s="1276"/>
      <c r="AX79" s="1276"/>
      <c r="AY79" s="1276"/>
      <c r="AZ79" s="1276"/>
      <c r="BA79" s="1276"/>
      <c r="BB79" s="1279" t="s">
        <v>622</v>
      </c>
      <c r="BC79" s="1279"/>
      <c r="BD79" s="1279"/>
      <c r="BE79" s="1279"/>
      <c r="BF79" s="1279"/>
      <c r="BG79" s="1279"/>
      <c r="BH79" s="1279"/>
      <c r="BI79" s="1279"/>
      <c r="BJ79" s="1279"/>
      <c r="BK79" s="1279"/>
      <c r="BL79" s="1279"/>
      <c r="BM79" s="1279"/>
      <c r="BN79" s="1279"/>
      <c r="BO79" s="1279"/>
      <c r="BP79" s="1278">
        <v>12</v>
      </c>
      <c r="BQ79" s="1278"/>
      <c r="BR79" s="1278"/>
      <c r="BS79" s="1278"/>
      <c r="BT79" s="1278"/>
      <c r="BU79" s="1278"/>
      <c r="BV79" s="1278"/>
      <c r="BW79" s="1278"/>
      <c r="BX79" s="1278">
        <v>11.1</v>
      </c>
      <c r="BY79" s="1278"/>
      <c r="BZ79" s="1278"/>
      <c r="CA79" s="1278"/>
      <c r="CB79" s="1278"/>
      <c r="CC79" s="1278"/>
      <c r="CD79" s="1278"/>
      <c r="CE79" s="1278"/>
      <c r="CF79" s="1278">
        <v>10.7</v>
      </c>
      <c r="CG79" s="1278"/>
      <c r="CH79" s="1278"/>
      <c r="CI79" s="1278"/>
      <c r="CJ79" s="1278"/>
      <c r="CK79" s="1278"/>
      <c r="CL79" s="1278"/>
      <c r="CM79" s="1278"/>
      <c r="CN79" s="1278">
        <v>10</v>
      </c>
      <c r="CO79" s="1278"/>
      <c r="CP79" s="1278"/>
      <c r="CQ79" s="1278"/>
      <c r="CR79" s="1278"/>
      <c r="CS79" s="1278"/>
      <c r="CT79" s="1278"/>
      <c r="CU79" s="1278"/>
      <c r="CV79" s="1278">
        <v>9.8000000000000007</v>
      </c>
      <c r="CW79" s="1278"/>
      <c r="CX79" s="1278"/>
      <c r="CY79" s="1278"/>
      <c r="CZ79" s="1278"/>
      <c r="DA79" s="1278"/>
      <c r="DB79" s="1278"/>
      <c r="DC79" s="1278"/>
    </row>
    <row r="80" spans="2:107" x14ac:dyDescent="0.15">
      <c r="B80" s="374"/>
      <c r="G80" s="1272"/>
      <c r="H80" s="1272"/>
      <c r="I80" s="1292"/>
      <c r="J80" s="1292"/>
      <c r="K80" s="1294"/>
      <c r="L80" s="1294"/>
      <c r="M80" s="1294"/>
      <c r="N80" s="1294"/>
      <c r="AN80" s="1276"/>
      <c r="AO80" s="1276"/>
      <c r="AP80" s="1276"/>
      <c r="AQ80" s="1276"/>
      <c r="AR80" s="1276"/>
      <c r="AS80" s="1276"/>
      <c r="AT80" s="1276"/>
      <c r="AU80" s="1276"/>
      <c r="AV80" s="1276"/>
      <c r="AW80" s="1276"/>
      <c r="AX80" s="1276"/>
      <c r="AY80" s="1276"/>
      <c r="AZ80" s="1276"/>
      <c r="BA80" s="1276"/>
      <c r="BB80" s="1279"/>
      <c r="BC80" s="1279"/>
      <c r="BD80" s="1279"/>
      <c r="BE80" s="1279"/>
      <c r="BF80" s="1279"/>
      <c r="BG80" s="1279"/>
      <c r="BH80" s="1279"/>
      <c r="BI80" s="1279"/>
      <c r="BJ80" s="1279"/>
      <c r="BK80" s="1279"/>
      <c r="BL80" s="1279"/>
      <c r="BM80" s="1279"/>
      <c r="BN80" s="1279"/>
      <c r="BO80" s="1279"/>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xosULO5vaapzouj0xemAvFq+kw9oJe6svmFbMN8vJX6W+cAxsCaN3Uln5iZDhXd5iDSO1WL6tv+FzUJkyx12Q==" saltValue="Vy/Sxpf5mP/4P17sbV9z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foWw/MM4+bNos+CUSSga4f4Ez1c4p80CY7EPqkbirJQaYgRxT1PeZw8ixvKLXWzO8cBYh00E59tGXo3jGqmQ==" saltValue="VNKtj2HPFHEZAYWKuJXgW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2" zoomScaleNormal="82"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wj3T5GuT9dZQzSW214brFi3bfDxpFkncaCPIjiRKaowrTbXS7i0S6u8NeSvpErQK66JpUtMLBhYFLqvs1m+qg==" saltValue="HEMA9Nvv3ds3CA8ScEjbj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73754</v>
      </c>
      <c r="E3" s="141"/>
      <c r="F3" s="142">
        <v>90961</v>
      </c>
      <c r="G3" s="143"/>
      <c r="H3" s="144"/>
    </row>
    <row r="4" spans="1:8" x14ac:dyDescent="0.15">
      <c r="A4" s="145"/>
      <c r="B4" s="146"/>
      <c r="C4" s="147"/>
      <c r="D4" s="148">
        <v>49270</v>
      </c>
      <c r="E4" s="149"/>
      <c r="F4" s="150">
        <v>37720</v>
      </c>
      <c r="G4" s="151"/>
      <c r="H4" s="152"/>
    </row>
    <row r="5" spans="1:8" x14ac:dyDescent="0.15">
      <c r="A5" s="133" t="s">
        <v>542</v>
      </c>
      <c r="B5" s="138"/>
      <c r="C5" s="139"/>
      <c r="D5" s="140">
        <v>55334</v>
      </c>
      <c r="E5" s="141"/>
      <c r="F5" s="142">
        <v>106614</v>
      </c>
      <c r="G5" s="143"/>
      <c r="H5" s="144"/>
    </row>
    <row r="6" spans="1:8" x14ac:dyDescent="0.15">
      <c r="A6" s="145"/>
      <c r="B6" s="146"/>
      <c r="C6" s="147"/>
      <c r="D6" s="148">
        <v>27298</v>
      </c>
      <c r="E6" s="149"/>
      <c r="F6" s="150">
        <v>45545</v>
      </c>
      <c r="G6" s="151"/>
      <c r="H6" s="152"/>
    </row>
    <row r="7" spans="1:8" x14ac:dyDescent="0.15">
      <c r="A7" s="133" t="s">
        <v>543</v>
      </c>
      <c r="B7" s="138"/>
      <c r="C7" s="139"/>
      <c r="D7" s="140">
        <v>52764</v>
      </c>
      <c r="E7" s="141"/>
      <c r="F7" s="142">
        <v>85459</v>
      </c>
      <c r="G7" s="143"/>
      <c r="H7" s="144"/>
    </row>
    <row r="8" spans="1:8" x14ac:dyDescent="0.15">
      <c r="A8" s="145"/>
      <c r="B8" s="146"/>
      <c r="C8" s="147"/>
      <c r="D8" s="148">
        <v>26620</v>
      </c>
      <c r="E8" s="149"/>
      <c r="F8" s="150">
        <v>44378</v>
      </c>
      <c r="G8" s="151"/>
      <c r="H8" s="152"/>
    </row>
    <row r="9" spans="1:8" x14ac:dyDescent="0.15">
      <c r="A9" s="133" t="s">
        <v>544</v>
      </c>
      <c r="B9" s="138"/>
      <c r="C9" s="139"/>
      <c r="D9" s="140">
        <v>78853</v>
      </c>
      <c r="E9" s="141"/>
      <c r="F9" s="142">
        <v>83280</v>
      </c>
      <c r="G9" s="143"/>
      <c r="H9" s="144"/>
    </row>
    <row r="10" spans="1:8" x14ac:dyDescent="0.15">
      <c r="A10" s="145"/>
      <c r="B10" s="146"/>
      <c r="C10" s="147"/>
      <c r="D10" s="148">
        <v>39982</v>
      </c>
      <c r="E10" s="149"/>
      <c r="F10" s="150">
        <v>43123</v>
      </c>
      <c r="G10" s="151"/>
      <c r="H10" s="152"/>
    </row>
    <row r="11" spans="1:8" x14ac:dyDescent="0.15">
      <c r="A11" s="133" t="s">
        <v>545</v>
      </c>
      <c r="B11" s="138"/>
      <c r="C11" s="139"/>
      <c r="D11" s="140">
        <v>81051</v>
      </c>
      <c r="E11" s="141"/>
      <c r="F11" s="142">
        <v>88968</v>
      </c>
      <c r="G11" s="143"/>
      <c r="H11" s="144"/>
    </row>
    <row r="12" spans="1:8" x14ac:dyDescent="0.15">
      <c r="A12" s="145"/>
      <c r="B12" s="146"/>
      <c r="C12" s="153"/>
      <c r="D12" s="148">
        <v>38128</v>
      </c>
      <c r="E12" s="149"/>
      <c r="F12" s="150">
        <v>45482</v>
      </c>
      <c r="G12" s="151"/>
      <c r="H12" s="152"/>
    </row>
    <row r="13" spans="1:8" x14ac:dyDescent="0.15">
      <c r="A13" s="133"/>
      <c r="B13" s="138"/>
      <c r="C13" s="154"/>
      <c r="D13" s="155">
        <v>68351</v>
      </c>
      <c r="E13" s="156"/>
      <c r="F13" s="157">
        <v>91056</v>
      </c>
      <c r="G13" s="158"/>
      <c r="H13" s="144"/>
    </row>
    <row r="14" spans="1:8" x14ac:dyDescent="0.15">
      <c r="A14" s="145"/>
      <c r="B14" s="146"/>
      <c r="C14" s="147"/>
      <c r="D14" s="148">
        <v>36260</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3.41</v>
      </c>
      <c r="C19" s="159">
        <f>ROUND(VALUE(SUBSTITUTE(実質収支比率等に係る経年分析!G$48,"▲","-")),2)</f>
        <v>2.97</v>
      </c>
      <c r="D19" s="159">
        <f>ROUND(VALUE(SUBSTITUTE(実質収支比率等に係る経年分析!H$48,"▲","-")),2)</f>
        <v>4.32</v>
      </c>
      <c r="E19" s="159">
        <f>ROUND(VALUE(SUBSTITUTE(実質収支比率等に係る経年分析!I$48,"▲","-")),2)</f>
        <v>2.1800000000000002</v>
      </c>
      <c r="F19" s="159">
        <f>ROUND(VALUE(SUBSTITUTE(実質収支比率等に係る経年分析!J$48,"▲","-")),2)</f>
        <v>6.49</v>
      </c>
    </row>
    <row r="20" spans="1:11" x14ac:dyDescent="0.15">
      <c r="A20" s="159" t="s">
        <v>48</v>
      </c>
      <c r="B20" s="159">
        <f>ROUND(VALUE(SUBSTITUTE(実質収支比率等に係る経年分析!F$47,"▲","-")),2)</f>
        <v>20.75</v>
      </c>
      <c r="C20" s="159">
        <f>ROUND(VALUE(SUBSTITUTE(実質収支比率等に係る経年分析!G$47,"▲","-")),2)</f>
        <v>20.16</v>
      </c>
      <c r="D20" s="159">
        <f>ROUND(VALUE(SUBSTITUTE(実質収支比率等に係る経年分析!H$47,"▲","-")),2)</f>
        <v>20.86</v>
      </c>
      <c r="E20" s="159">
        <f>ROUND(VALUE(SUBSTITUTE(実質収支比率等に係る経年分析!I$47,"▲","-")),2)</f>
        <v>22.16</v>
      </c>
      <c r="F20" s="159">
        <f>ROUND(VALUE(SUBSTITUTE(実質収支比率等に係る経年分析!J$47,"▲","-")),2)</f>
        <v>14.82</v>
      </c>
    </row>
    <row r="21" spans="1:11" x14ac:dyDescent="0.15">
      <c r="A21" s="159" t="s">
        <v>49</v>
      </c>
      <c r="B21" s="159">
        <f>IF(ISNUMBER(VALUE(SUBSTITUTE(実質収支比率等に係る経年分析!F$49,"▲","-"))),ROUND(VALUE(SUBSTITUTE(実質収支比率等に係る経年分析!F$49,"▲","-")),2),NA())</f>
        <v>-0.84</v>
      </c>
      <c r="C21" s="159">
        <f>IF(ISNUMBER(VALUE(SUBSTITUTE(実質収支比率等に係る経年分析!G$49,"▲","-"))),ROUND(VALUE(SUBSTITUTE(実質収支比率等に係る経年分析!G$49,"▲","-")),2),NA())</f>
        <v>-1</v>
      </c>
      <c r="D21" s="159">
        <f>IF(ISNUMBER(VALUE(SUBSTITUTE(実質収支比率等に係る経年分析!H$49,"▲","-"))),ROUND(VALUE(SUBSTITUTE(実質収支比率等に係る経年分析!H$49,"▲","-")),2),NA())</f>
        <v>0.53</v>
      </c>
      <c r="E21" s="159">
        <f>IF(ISNUMBER(VALUE(SUBSTITUTE(実質収支比率等に係る経年分析!I$49,"▲","-"))),ROUND(VALUE(SUBSTITUTE(実質収支比率等に係る経年分析!I$49,"▲","-")),2),NA())</f>
        <v>-3.89</v>
      </c>
      <c r="F21" s="159">
        <f>IF(ISNUMBER(VALUE(SUBSTITUTE(実質収支比率等に係る経年分析!J$49,"▲","-"))),ROUND(VALUE(SUBSTITUTE(実質収支比率等に係る経年分析!J$49,"▲","-")),2),NA())</f>
        <v>-4.62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f>IF(ROUND(VALUE(SUBSTITUTE(連結実質赤字比率に係る赤字・黒字の構成分析!I$42,"▲", "-")), 2) &lt; 0, ABS(ROUND(VALUE(SUBSTITUTE(連結実質赤字比率に係る赤字・黒字の構成分析!I$42,"▲", "-")), 2)), NA())</f>
        <v>0.06</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仙北市国民健康保険特別会計（神代診療施設勘定）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仙北市介護保険特別会計（介護サービス事業）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0.28999999999999998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仙北市後期高齢者医療特別会計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仙北市温泉事業会計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0.52</v>
      </c>
    </row>
    <row r="33" spans="1:16" x14ac:dyDescent="0.15">
      <c r="A33" s="160" t="str">
        <f>IF(連結実質赤字比率に係る赤字・黒字の構成分析!C$37="",NA(),連結実質赤字比率に係る赤字・黒字の構成分析!C$37)</f>
        <v>仙北市国民健康保険特別会計（事業勘定）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1.1599999999999999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1.92</v>
      </c>
    </row>
    <row r="34" spans="1:16" x14ac:dyDescent="0.15">
      <c r="A34" s="160" t="str">
        <f>IF(連結実質赤字比率に係る赤字・黒字の構成分析!C$36="",NA(),連結実質赤字比率に係る赤字・黒字の構成分析!C$36)</f>
        <v>仙北市水道事業会計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2.1800000000000002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6.49</v>
      </c>
    </row>
    <row r="36" spans="1:16" x14ac:dyDescent="0.15">
      <c r="A36" s="160" t="str">
        <f>IF(連結実質赤字比率に係る赤字・黒字の構成分析!C$34="",NA(),連結実質赤字比率に係る赤字・黒字の構成分析!C$34)</f>
        <v>仙北市病院事業会計</v>
      </c>
      <c r="B36" s="160">
        <f>IF(ROUND(VALUE(SUBSTITUTE(連結実質赤字比率に係る赤字・黒字の構成分析!F$34,"▲", "-")), 2) &lt; 0, ABS(ROUND(VALUE(SUBSTITUTE(連結実質赤字比率に係る赤字・黒字の構成分析!F$34,"▲", "-")), 2)), NA())</f>
        <v>1.66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2.52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2.99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4.67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5.58</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2284</v>
      </c>
      <c r="E42" s="161"/>
      <c r="F42" s="161"/>
      <c r="G42" s="161">
        <f>'実質公債費比率（分子）の構造'!L$52</f>
        <v>2416</v>
      </c>
      <c r="H42" s="161"/>
      <c r="I42" s="161"/>
      <c r="J42" s="161">
        <f>'実質公債費比率（分子）の構造'!M$52</f>
        <v>2231</v>
      </c>
      <c r="K42" s="161"/>
      <c r="L42" s="161"/>
      <c r="M42" s="161">
        <f>'実質公債費比率（分子）の構造'!N$52</f>
        <v>2210</v>
      </c>
      <c r="N42" s="161"/>
      <c r="O42" s="161"/>
      <c r="P42" s="161">
        <f>'実質公債費比率（分子）の構造'!O$52</f>
        <v>2153</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25</v>
      </c>
      <c r="C44" s="161"/>
      <c r="D44" s="161"/>
      <c r="E44" s="161">
        <f>'実質公債費比率（分子）の構造'!L$50</f>
        <v>23</v>
      </c>
      <c r="F44" s="161"/>
      <c r="G44" s="161"/>
      <c r="H44" s="161">
        <f>'実質公債費比率（分子）の構造'!M$50</f>
        <v>23</v>
      </c>
      <c r="I44" s="161"/>
      <c r="J44" s="161"/>
      <c r="K44" s="161">
        <f>'実質公債費比率（分子）の構造'!N$50</f>
        <v>22</v>
      </c>
      <c r="L44" s="161"/>
      <c r="M44" s="161"/>
      <c r="N44" s="161">
        <f>'実質公債費比率（分子）の構造'!O$50</f>
        <v>19</v>
      </c>
      <c r="O44" s="161"/>
      <c r="P44" s="161"/>
    </row>
    <row r="45" spans="1:16" x14ac:dyDescent="0.15">
      <c r="A45" s="161" t="s">
        <v>59</v>
      </c>
      <c r="B45" s="161">
        <f>'実質公債費比率（分子）の構造'!K$49</f>
        <v>20</v>
      </c>
      <c r="C45" s="161"/>
      <c r="D45" s="161"/>
      <c r="E45" s="161">
        <f>'実質公債費比率（分子）の構造'!L$49</f>
        <v>19</v>
      </c>
      <c r="F45" s="161"/>
      <c r="G45" s="161"/>
      <c r="H45" s="161">
        <f>'実質公債費比率（分子）の構造'!M$49</f>
        <v>18</v>
      </c>
      <c r="I45" s="161"/>
      <c r="J45" s="161"/>
      <c r="K45" s="161">
        <f>'実質公債費比率（分子）の構造'!N$49</f>
        <v>16</v>
      </c>
      <c r="L45" s="161"/>
      <c r="M45" s="161"/>
      <c r="N45" s="161">
        <f>'実質公債費比率（分子）の構造'!O$49</f>
        <v>10</v>
      </c>
      <c r="O45" s="161"/>
      <c r="P45" s="161"/>
    </row>
    <row r="46" spans="1:16" x14ac:dyDescent="0.15">
      <c r="A46" s="161" t="s">
        <v>60</v>
      </c>
      <c r="B46" s="161">
        <f>'実質公債費比率（分子）の構造'!K$48</f>
        <v>794</v>
      </c>
      <c r="C46" s="161"/>
      <c r="D46" s="161"/>
      <c r="E46" s="161">
        <f>'実質公債費比率（分子）の構造'!L$48</f>
        <v>784</v>
      </c>
      <c r="F46" s="161"/>
      <c r="G46" s="161"/>
      <c r="H46" s="161">
        <f>'実質公債費比率（分子）の構造'!M$48</f>
        <v>785</v>
      </c>
      <c r="I46" s="161"/>
      <c r="J46" s="161"/>
      <c r="K46" s="161">
        <f>'実質公債費比率（分子）の構造'!N$48</f>
        <v>793</v>
      </c>
      <c r="L46" s="161"/>
      <c r="M46" s="161"/>
      <c r="N46" s="161">
        <f>'実質公債費比率（分子）の構造'!O$48</f>
        <v>863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2815</v>
      </c>
      <c r="C49" s="161"/>
      <c r="D49" s="161"/>
      <c r="E49" s="161">
        <f>'実質公債費比率（分子）の構造'!L$45</f>
        <v>2779</v>
      </c>
      <c r="F49" s="161"/>
      <c r="G49" s="161"/>
      <c r="H49" s="161">
        <f>'実質公債費比率（分子）の構造'!M$45</f>
        <v>2487</v>
      </c>
      <c r="I49" s="161"/>
      <c r="J49" s="161"/>
      <c r="K49" s="161">
        <f>'実質公債費比率（分子）の構造'!N$45</f>
        <v>2291</v>
      </c>
      <c r="L49" s="161"/>
      <c r="M49" s="161"/>
      <c r="N49" s="161">
        <f>'実質公債費比率（分子）の構造'!O$45</f>
        <v>2159</v>
      </c>
      <c r="O49" s="161"/>
      <c r="P49" s="161"/>
    </row>
    <row r="50" spans="1:16" x14ac:dyDescent="0.15">
      <c r="A50" s="161" t="s">
        <v>64</v>
      </c>
      <c r="B50" s="161" t="e">
        <f>NA()</f>
        <v>#N/A</v>
      </c>
      <c r="C50" s="161">
        <f>IF(ISNUMBER('実質公債費比率（分子）の構造'!K$53),'実質公債費比率（分子）の構造'!K$53,NA())</f>
        <v>1370</v>
      </c>
      <c r="D50" s="161" t="e">
        <f>NA()</f>
        <v>#N/A</v>
      </c>
      <c r="E50" s="161" t="e">
        <f>NA()</f>
        <v>#N/A</v>
      </c>
      <c r="F50" s="161">
        <f>IF(ISNUMBER('実質公債費比率（分子）の構造'!L$53),'実質公債費比率（分子）の構造'!L$53,NA())</f>
        <v>1189</v>
      </c>
      <c r="G50" s="161" t="e">
        <f>NA()</f>
        <v>#N/A</v>
      </c>
      <c r="H50" s="161" t="e">
        <f>NA()</f>
        <v>#N/A</v>
      </c>
      <c r="I50" s="161">
        <f>IF(ISNUMBER('実質公債費比率（分子）の構造'!M$53),'実質公債費比率（分子）の構造'!M$53,NA())</f>
        <v>1082</v>
      </c>
      <c r="J50" s="161" t="e">
        <f>NA()</f>
        <v>#N/A</v>
      </c>
      <c r="K50" s="161" t="e">
        <f>NA()</f>
        <v>#N/A</v>
      </c>
      <c r="L50" s="161">
        <f>IF(ISNUMBER('実質公債費比率（分子）の構造'!N$53),'実質公債費比率（分子）の構造'!N$53,NA())</f>
        <v>912</v>
      </c>
      <c r="M50" s="161" t="e">
        <f>NA()</f>
        <v>#N/A</v>
      </c>
      <c r="N50" s="161" t="e">
        <f>NA()</f>
        <v>#N/A</v>
      </c>
      <c r="O50" s="161">
        <f>IF(ISNUMBER('実質公債費比率（分子）の構造'!O$53),'実質公債費比率（分子）の構造'!O$53,NA())</f>
        <v>898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22086</v>
      </c>
      <c r="E56" s="160"/>
      <c r="F56" s="160"/>
      <c r="G56" s="160">
        <f>'将来負担比率（分子）の構造'!J$52</f>
        <v>22535</v>
      </c>
      <c r="H56" s="160"/>
      <c r="I56" s="160"/>
      <c r="J56" s="160">
        <f>'将来負担比率（分子）の構造'!K$52</f>
        <v>23275</v>
      </c>
      <c r="K56" s="160"/>
      <c r="L56" s="160"/>
      <c r="M56" s="160">
        <f>'将来負担比率（分子）の構造'!L$52</f>
        <v>24420</v>
      </c>
      <c r="N56" s="160"/>
      <c r="O56" s="160"/>
      <c r="P56" s="160">
        <f>'将来負担比率（分子）の構造'!M$52</f>
        <v>23996</v>
      </c>
    </row>
    <row r="57" spans="1:16" x14ac:dyDescent="0.15">
      <c r="A57" s="160" t="s">
        <v>35</v>
      </c>
      <c r="B57" s="160"/>
      <c r="C57" s="160"/>
      <c r="D57" s="160">
        <f>'将来負担比率（分子）の構造'!I$51</f>
        <v>432</v>
      </c>
      <c r="E57" s="160"/>
      <c r="F57" s="160"/>
      <c r="G57" s="160">
        <f>'将来負担比率（分子）の構造'!J$51</f>
        <v>329</v>
      </c>
      <c r="H57" s="160"/>
      <c r="I57" s="160"/>
      <c r="J57" s="160">
        <f>'将来負担比率（分子）の構造'!K$51</f>
        <v>566</v>
      </c>
      <c r="K57" s="160"/>
      <c r="L57" s="160"/>
      <c r="M57" s="160">
        <f>'将来負担比率（分子）の構造'!L$51</f>
        <v>669</v>
      </c>
      <c r="N57" s="160"/>
      <c r="O57" s="160"/>
      <c r="P57" s="160">
        <f>'将来負担比率（分子）の構造'!M$51</f>
        <v>606</v>
      </c>
    </row>
    <row r="58" spans="1:16" x14ac:dyDescent="0.15">
      <c r="A58" s="160" t="s">
        <v>34</v>
      </c>
      <c r="B58" s="160"/>
      <c r="C58" s="160"/>
      <c r="D58" s="160">
        <f>'将来負担比率（分子）の構造'!I$50</f>
        <v>3276</v>
      </c>
      <c r="E58" s="160"/>
      <c r="F58" s="160"/>
      <c r="G58" s="160">
        <f>'将来負担比率（分子）の構造'!J$50</f>
        <v>3142</v>
      </c>
      <c r="H58" s="160"/>
      <c r="I58" s="160"/>
      <c r="J58" s="160">
        <f>'将来負担比率（分子）の構造'!K$50</f>
        <v>3267</v>
      </c>
      <c r="K58" s="160"/>
      <c r="L58" s="160"/>
      <c r="M58" s="160">
        <f>'将来負担比率（分子）の構造'!L$50</f>
        <v>3232</v>
      </c>
      <c r="N58" s="160"/>
      <c r="O58" s="160"/>
      <c r="P58" s="160">
        <f>'将来負担比率（分子）の構造'!M$50</f>
        <v>2381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3685</v>
      </c>
      <c r="C62" s="160"/>
      <c r="D62" s="160"/>
      <c r="E62" s="160">
        <f>'将来負担比率（分子）の構造'!J$45</f>
        <v>3442</v>
      </c>
      <c r="F62" s="160"/>
      <c r="G62" s="160"/>
      <c r="H62" s="160">
        <f>'将来負担比率（分子）の構造'!K$45</f>
        <v>2660</v>
      </c>
      <c r="I62" s="160"/>
      <c r="J62" s="160"/>
      <c r="K62" s="160">
        <f>'将来負担比率（分子）の構造'!L$45</f>
        <v>2527</v>
      </c>
      <c r="L62" s="160"/>
      <c r="M62" s="160"/>
      <c r="N62" s="160">
        <f>'将来負担比率（分子）の構造'!M$45</f>
        <v>2563</v>
      </c>
      <c r="O62" s="160"/>
      <c r="P62" s="160"/>
    </row>
    <row r="63" spans="1:16" x14ac:dyDescent="0.15">
      <c r="A63" s="160" t="s">
        <v>27</v>
      </c>
      <c r="B63" s="160">
        <f>'将来負担比率（分子）の構造'!I$44</f>
        <v>80</v>
      </c>
      <c r="C63" s="160"/>
      <c r="D63" s="160"/>
      <c r="E63" s="160">
        <f>'将来負担比率（分子）の構造'!J$44</f>
        <v>62</v>
      </c>
      <c r="F63" s="160"/>
      <c r="G63" s="160"/>
      <c r="H63" s="160">
        <f>'将来負担比率（分子）の構造'!K$44</f>
        <v>44</v>
      </c>
      <c r="I63" s="160"/>
      <c r="J63" s="160"/>
      <c r="K63" s="160">
        <f>'将来負担比率（分子）の構造'!L$44</f>
        <v>29</v>
      </c>
      <c r="L63" s="160"/>
      <c r="M63" s="160"/>
      <c r="N63" s="160">
        <f>'将来負担比率（分子）の構造'!M$44</f>
        <v>20</v>
      </c>
      <c r="O63" s="160"/>
      <c r="P63" s="160"/>
    </row>
    <row r="64" spans="1:16" x14ac:dyDescent="0.15">
      <c r="A64" s="160" t="s">
        <v>26</v>
      </c>
      <c r="B64" s="160">
        <f>'将来負担比率（分子）の構造'!I$43</f>
        <v>10434</v>
      </c>
      <c r="C64" s="160"/>
      <c r="D64" s="160"/>
      <c r="E64" s="160">
        <f>'将来負担比率（分子）の構造'!J$43</f>
        <v>10606</v>
      </c>
      <c r="F64" s="160"/>
      <c r="G64" s="160"/>
      <c r="H64" s="160">
        <f>'将来負担比率（分子）の構造'!K$43</f>
        <v>12675</v>
      </c>
      <c r="I64" s="160"/>
      <c r="J64" s="160"/>
      <c r="K64" s="160">
        <f>'将来負担比率（分子）の構造'!L$43</f>
        <v>14797</v>
      </c>
      <c r="L64" s="160"/>
      <c r="M64" s="160"/>
      <c r="N64" s="160">
        <f>'将来負担比率（分子）の構造'!M$43</f>
        <v>14610</v>
      </c>
      <c r="O64" s="160"/>
      <c r="P64" s="160"/>
    </row>
    <row r="65" spans="1:16" x14ac:dyDescent="0.15">
      <c r="A65" s="160" t="s">
        <v>25</v>
      </c>
      <c r="B65" s="160">
        <f>'将来負担比率（分子）の構造'!I$42</f>
        <v>52</v>
      </c>
      <c r="C65" s="160"/>
      <c r="D65" s="160"/>
      <c r="E65" s="160">
        <f>'将来負担比率（分子）の構造'!J$42</f>
        <v>38</v>
      </c>
      <c r="F65" s="160"/>
      <c r="G65" s="160"/>
      <c r="H65" s="160">
        <f>'将来負担比率（分子）の構造'!K$42</f>
        <v>30</v>
      </c>
      <c r="I65" s="160"/>
      <c r="J65" s="160"/>
      <c r="K65" s="160">
        <f>'将来負担比率（分子）の構造'!L$42</f>
        <v>24</v>
      </c>
      <c r="L65" s="160"/>
      <c r="M65" s="160"/>
      <c r="N65" s="160">
        <f>'将来負担比率（分子）の構造'!M$42</f>
        <v>15</v>
      </c>
      <c r="O65" s="160"/>
      <c r="P65" s="160"/>
    </row>
    <row r="66" spans="1:16" x14ac:dyDescent="0.15">
      <c r="A66" s="160" t="s">
        <v>24</v>
      </c>
      <c r="B66" s="160">
        <f>'将来負担比率（分子）の構造'!I$41</f>
        <v>22325</v>
      </c>
      <c r="C66" s="160"/>
      <c r="D66" s="160"/>
      <c r="E66" s="160">
        <f>'将来負担比率（分子）の構造'!J$41</f>
        <v>20830</v>
      </c>
      <c r="F66" s="160"/>
      <c r="G66" s="160"/>
      <c r="H66" s="160">
        <f>'将来負担比率（分子）の構造'!K$41</f>
        <v>20377</v>
      </c>
      <c r="I66" s="160"/>
      <c r="J66" s="160"/>
      <c r="K66" s="160">
        <f>'将来負担比率（分子）の構造'!L$41</f>
        <v>19956</v>
      </c>
      <c r="L66" s="160"/>
      <c r="M66" s="160"/>
      <c r="N66" s="160">
        <f>'将来負担比率（分子）の構造'!M$41</f>
        <v>20327</v>
      </c>
      <c r="O66" s="160"/>
      <c r="P66" s="160"/>
    </row>
    <row r="67" spans="1:16" x14ac:dyDescent="0.15">
      <c r="A67" s="160" t="s">
        <v>68</v>
      </c>
      <c r="B67" s="160" t="e">
        <f>NA()</f>
        <v>#N/A</v>
      </c>
      <c r="C67" s="160">
        <f>IF(ISNUMBER('将来負担比率（分子）の構造'!I$53), IF('将来負担比率（分子）の構造'!I$53 &lt; 0, 0, '将来負担比率（分子）の構造'!I$53), NA())</f>
        <v>10782</v>
      </c>
      <c r="D67" s="160" t="e">
        <f>NA()</f>
        <v>#N/A</v>
      </c>
      <c r="E67" s="160" t="e">
        <f>NA()</f>
        <v>#N/A</v>
      </c>
      <c r="F67" s="160">
        <f>IF(ISNUMBER('将来負担比率（分子）の構造'!J$53), IF('将来負担比率（分子）の構造'!J$53 &lt; 0, 0, '将来負担比率（分子）の構造'!J$53), NA())</f>
        <v>8972</v>
      </c>
      <c r="G67" s="160" t="e">
        <f>NA()</f>
        <v>#N/A</v>
      </c>
      <c r="H67" s="160" t="e">
        <f>NA()</f>
        <v>#N/A</v>
      </c>
      <c r="I67" s="160">
        <f>IF(ISNUMBER('将来負担比率（分子）の構造'!K$53), IF('将来負担比率（分子）の構造'!K$53 &lt; 0, 0, '将来負担比率（分子）の構造'!K$53), NA())</f>
        <v>8678</v>
      </c>
      <c r="J67" s="160" t="e">
        <f>NA()</f>
        <v>#N/A</v>
      </c>
      <c r="K67" s="160" t="e">
        <f>NA()</f>
        <v>#N/A</v>
      </c>
      <c r="L67" s="160">
        <f>IF(ISNUMBER('将来負担比率（分子）の構造'!L$53), IF('将来負担比率（分子）の構造'!L$53 &lt; 0, 0, '将来負担比率（分子）の構造'!L$53), NA())</f>
        <v>9013</v>
      </c>
      <c r="M67" s="160" t="e">
        <f>NA()</f>
        <v>#N/A</v>
      </c>
      <c r="N67" s="160" t="e">
        <f>NA()</f>
        <v>#N/A</v>
      </c>
      <c r="O67" s="160">
        <f>IF(ISNUMBER('将来負担比率（分子）の構造'!M$53), IF('将来負担比率（分子）の構造'!M$53 &lt; 0, 0, '将来負担比率（分子）の構造'!M$53), NA())</f>
        <v>10553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2633</v>
      </c>
      <c r="C72" s="164">
        <f>基金残高に係る経年分析!G55</f>
        <v>2709</v>
      </c>
      <c r="D72" s="164">
        <f>基金残高に係る経年分析!H55</f>
        <v>1777</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1669</v>
      </c>
      <c r="C74" s="164">
        <f>基金残高に係る経年分析!G57</f>
        <v>1627</v>
      </c>
      <c r="D74" s="164">
        <f>基金残高に係る経年分析!H57</f>
        <v>1767</v>
      </c>
    </row>
  </sheetData>
  <sheetProtection algorithmName="SHA-512" hashValue="E3NGJYJr71dIsCvoXJ69gJazJMuJfkEoFMbJZVv3klSPdAxz6OgAKD5Twef/MG5se9BWf/RwpUBkmxAzQ2LDpQ==" saltValue="uZ/4O3kHx7MarVdvXhAM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2712316</v>
      </c>
      <c r="S5" s="707"/>
      <c r="T5" s="707"/>
      <c r="U5" s="707"/>
      <c r="V5" s="707"/>
      <c r="W5" s="707"/>
      <c r="X5" s="707"/>
      <c r="Y5" s="753"/>
      <c r="Z5" s="771">
        <v>13.1</v>
      </c>
      <c r="AA5" s="771"/>
      <c r="AB5" s="771"/>
      <c r="AC5" s="771"/>
      <c r="AD5" s="772">
        <v>2712312</v>
      </c>
      <c r="AE5" s="772"/>
      <c r="AF5" s="772"/>
      <c r="AG5" s="772"/>
      <c r="AH5" s="772"/>
      <c r="AI5" s="772"/>
      <c r="AJ5" s="772"/>
      <c r="AK5" s="772"/>
      <c r="AL5" s="754">
        <v>23.2</v>
      </c>
      <c r="AM5" s="723"/>
      <c r="AN5" s="723"/>
      <c r="AO5" s="755"/>
      <c r="AP5" s="740" t="s">
        <v>221</v>
      </c>
      <c r="AQ5" s="741"/>
      <c r="AR5" s="741"/>
      <c r="AS5" s="741"/>
      <c r="AT5" s="741"/>
      <c r="AU5" s="741"/>
      <c r="AV5" s="741"/>
      <c r="AW5" s="741"/>
      <c r="AX5" s="741"/>
      <c r="AY5" s="741"/>
      <c r="AZ5" s="741"/>
      <c r="BA5" s="741"/>
      <c r="BB5" s="741"/>
      <c r="BC5" s="741"/>
      <c r="BD5" s="741"/>
      <c r="BE5" s="741"/>
      <c r="BF5" s="742"/>
      <c r="BG5" s="641">
        <v>2591682</v>
      </c>
      <c r="BH5" s="644"/>
      <c r="BI5" s="644"/>
      <c r="BJ5" s="644"/>
      <c r="BK5" s="644"/>
      <c r="BL5" s="644"/>
      <c r="BM5" s="644"/>
      <c r="BN5" s="645"/>
      <c r="BO5" s="703">
        <v>95.6</v>
      </c>
      <c r="BP5" s="703"/>
      <c r="BQ5" s="703"/>
      <c r="BR5" s="703"/>
      <c r="BS5" s="704" t="s">
        <v>130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218982</v>
      </c>
      <c r="S6" s="644"/>
      <c r="T6" s="644"/>
      <c r="U6" s="644"/>
      <c r="V6" s="644"/>
      <c r="W6" s="644"/>
      <c r="X6" s="644"/>
      <c r="Y6" s="645"/>
      <c r="Z6" s="703">
        <v>1.1000000000000001</v>
      </c>
      <c r="AA6" s="703"/>
      <c r="AB6" s="703"/>
      <c r="AC6" s="703"/>
      <c r="AD6" s="704">
        <v>218982</v>
      </c>
      <c r="AE6" s="704"/>
      <c r="AF6" s="704"/>
      <c r="AG6" s="704"/>
      <c r="AH6" s="704"/>
      <c r="AI6" s="704"/>
      <c r="AJ6" s="704"/>
      <c r="AK6" s="704"/>
      <c r="AL6" s="646">
        <v>1.9</v>
      </c>
      <c r="AM6" s="647"/>
      <c r="AN6" s="647"/>
      <c r="AO6" s="705"/>
      <c r="AP6" s="638" t="s">
        <v>226</v>
      </c>
      <c r="AQ6" s="639"/>
      <c r="AR6" s="639"/>
      <c r="AS6" s="639"/>
      <c r="AT6" s="639"/>
      <c r="AU6" s="639"/>
      <c r="AV6" s="639"/>
      <c r="AW6" s="639"/>
      <c r="AX6" s="639"/>
      <c r="AY6" s="639"/>
      <c r="AZ6" s="639"/>
      <c r="BA6" s="639"/>
      <c r="BB6" s="639"/>
      <c r="BC6" s="639"/>
      <c r="BD6" s="639"/>
      <c r="BE6" s="639"/>
      <c r="BF6" s="640"/>
      <c r="BG6" s="641">
        <v>2591682</v>
      </c>
      <c r="BH6" s="644"/>
      <c r="BI6" s="644"/>
      <c r="BJ6" s="644"/>
      <c r="BK6" s="644"/>
      <c r="BL6" s="644"/>
      <c r="BM6" s="644"/>
      <c r="BN6" s="645"/>
      <c r="BO6" s="703">
        <v>95.6</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173875</v>
      </c>
      <c r="CS6" s="644"/>
      <c r="CT6" s="644"/>
      <c r="CU6" s="644"/>
      <c r="CV6" s="644"/>
      <c r="CW6" s="644"/>
      <c r="CX6" s="644"/>
      <c r="CY6" s="645"/>
      <c r="CZ6" s="754">
        <v>0.9</v>
      </c>
      <c r="DA6" s="723"/>
      <c r="DB6" s="723"/>
      <c r="DC6" s="757"/>
      <c r="DD6" s="649" t="s">
        <v>227</v>
      </c>
      <c r="DE6" s="644"/>
      <c r="DF6" s="644"/>
      <c r="DG6" s="644"/>
      <c r="DH6" s="644"/>
      <c r="DI6" s="644"/>
      <c r="DJ6" s="644"/>
      <c r="DK6" s="644"/>
      <c r="DL6" s="644"/>
      <c r="DM6" s="644"/>
      <c r="DN6" s="644"/>
      <c r="DO6" s="644"/>
      <c r="DP6" s="645"/>
      <c r="DQ6" s="649">
        <v>173875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3770</v>
      </c>
      <c r="S7" s="644"/>
      <c r="T7" s="644"/>
      <c r="U7" s="644"/>
      <c r="V7" s="644"/>
      <c r="W7" s="644"/>
      <c r="X7" s="644"/>
      <c r="Y7" s="645"/>
      <c r="Z7" s="703">
        <v>0</v>
      </c>
      <c r="AA7" s="703"/>
      <c r="AB7" s="703"/>
      <c r="AC7" s="703"/>
      <c r="AD7" s="704">
        <v>3770</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895587</v>
      </c>
      <c r="BH7" s="644"/>
      <c r="BI7" s="644"/>
      <c r="BJ7" s="644"/>
      <c r="BK7" s="644"/>
      <c r="BL7" s="644"/>
      <c r="BM7" s="644"/>
      <c r="BN7" s="645"/>
      <c r="BO7" s="703">
        <v>33</v>
      </c>
      <c r="BP7" s="703"/>
      <c r="BQ7" s="703"/>
      <c r="BR7" s="703"/>
      <c r="BS7" s="704" t="s">
        <v>227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2252138</v>
      </c>
      <c r="CS7" s="644"/>
      <c r="CT7" s="644"/>
      <c r="CU7" s="644"/>
      <c r="CV7" s="644"/>
      <c r="CW7" s="644"/>
      <c r="CX7" s="644"/>
      <c r="CY7" s="645"/>
      <c r="CZ7" s="703">
        <v>11.4</v>
      </c>
      <c r="DA7" s="703"/>
      <c r="DB7" s="703"/>
      <c r="DC7" s="703"/>
      <c r="DD7" s="649">
        <v>50485</v>
      </c>
      <c r="DE7" s="644"/>
      <c r="DF7" s="644"/>
      <c r="DG7" s="644"/>
      <c r="DH7" s="644"/>
      <c r="DI7" s="644"/>
      <c r="DJ7" s="644"/>
      <c r="DK7" s="644"/>
      <c r="DL7" s="644"/>
      <c r="DM7" s="644"/>
      <c r="DN7" s="644"/>
      <c r="DO7" s="644"/>
      <c r="DP7" s="645"/>
      <c r="DQ7" s="649">
        <v>1674444</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4979</v>
      </c>
      <c r="S8" s="644"/>
      <c r="T8" s="644"/>
      <c r="U8" s="644"/>
      <c r="V8" s="644"/>
      <c r="W8" s="644"/>
      <c r="X8" s="644"/>
      <c r="Y8" s="645"/>
      <c r="Z8" s="703">
        <v>0</v>
      </c>
      <c r="AA8" s="703"/>
      <c r="AB8" s="703"/>
      <c r="AC8" s="703"/>
      <c r="AD8" s="704">
        <v>4979</v>
      </c>
      <c r="AE8" s="704"/>
      <c r="AF8" s="704"/>
      <c r="AG8" s="704"/>
      <c r="AH8" s="704"/>
      <c r="AI8" s="704"/>
      <c r="AJ8" s="704"/>
      <c r="AK8" s="704"/>
      <c r="AL8" s="646">
        <v>0</v>
      </c>
      <c r="AM8" s="647"/>
      <c r="AN8" s="647"/>
      <c r="AO8" s="705"/>
      <c r="AP8" s="638" t="s">
        <v>233</v>
      </c>
      <c r="AQ8" s="639"/>
      <c r="AR8" s="639"/>
      <c r="AS8" s="639"/>
      <c r="AT8" s="639"/>
      <c r="AU8" s="639"/>
      <c r="AV8" s="639"/>
      <c r="AW8" s="639"/>
      <c r="AX8" s="639"/>
      <c r="AY8" s="639"/>
      <c r="AZ8" s="639"/>
      <c r="BA8" s="639"/>
      <c r="BB8" s="639"/>
      <c r="BC8" s="639"/>
      <c r="BD8" s="639"/>
      <c r="BE8" s="639"/>
      <c r="BF8" s="640"/>
      <c r="BG8" s="641">
        <v>33009</v>
      </c>
      <c r="BH8" s="644"/>
      <c r="BI8" s="644"/>
      <c r="BJ8" s="644"/>
      <c r="BK8" s="644"/>
      <c r="BL8" s="644"/>
      <c r="BM8" s="644"/>
      <c r="BN8" s="645"/>
      <c r="BO8" s="703">
        <v>1.2</v>
      </c>
      <c r="BP8" s="703"/>
      <c r="BQ8" s="703"/>
      <c r="BR8" s="703"/>
      <c r="BS8" s="649" t="s">
        <v>130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5125460</v>
      </c>
      <c r="CS8" s="644"/>
      <c r="CT8" s="644"/>
      <c r="CU8" s="644"/>
      <c r="CV8" s="644"/>
      <c r="CW8" s="644"/>
      <c r="CX8" s="644"/>
      <c r="CY8" s="645"/>
      <c r="CZ8" s="703">
        <v>26</v>
      </c>
      <c r="DA8" s="703"/>
      <c r="DB8" s="703"/>
      <c r="DC8" s="703"/>
      <c r="DD8" s="649">
        <v>242481</v>
      </c>
      <c r="DE8" s="644"/>
      <c r="DF8" s="644"/>
      <c r="DG8" s="644"/>
      <c r="DH8" s="644"/>
      <c r="DI8" s="644"/>
      <c r="DJ8" s="644"/>
      <c r="DK8" s="644"/>
      <c r="DL8" s="644"/>
      <c r="DM8" s="644"/>
      <c r="DN8" s="644"/>
      <c r="DO8" s="644"/>
      <c r="DP8" s="645"/>
      <c r="DQ8" s="649">
        <v>3023014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4653</v>
      </c>
      <c r="S9" s="644"/>
      <c r="T9" s="644"/>
      <c r="U9" s="644"/>
      <c r="V9" s="644"/>
      <c r="W9" s="644"/>
      <c r="X9" s="644"/>
      <c r="Y9" s="645"/>
      <c r="Z9" s="703">
        <v>0</v>
      </c>
      <c r="AA9" s="703"/>
      <c r="AB9" s="703"/>
      <c r="AC9" s="703"/>
      <c r="AD9" s="704">
        <v>4653</v>
      </c>
      <c r="AE9" s="704"/>
      <c r="AF9" s="704"/>
      <c r="AG9" s="704"/>
      <c r="AH9" s="704"/>
      <c r="AI9" s="704"/>
      <c r="AJ9" s="704"/>
      <c r="AK9" s="704"/>
      <c r="AL9" s="646">
        <v>0</v>
      </c>
      <c r="AM9" s="647"/>
      <c r="AN9" s="647"/>
      <c r="AO9" s="705"/>
      <c r="AP9" s="638" t="s">
        <v>236</v>
      </c>
      <c r="AQ9" s="639"/>
      <c r="AR9" s="639"/>
      <c r="AS9" s="639"/>
      <c r="AT9" s="639"/>
      <c r="AU9" s="639"/>
      <c r="AV9" s="639"/>
      <c r="AW9" s="639"/>
      <c r="AX9" s="639"/>
      <c r="AY9" s="639"/>
      <c r="AZ9" s="639"/>
      <c r="BA9" s="639"/>
      <c r="BB9" s="639"/>
      <c r="BC9" s="639"/>
      <c r="BD9" s="639"/>
      <c r="BE9" s="639"/>
      <c r="BF9" s="640"/>
      <c r="BG9" s="641">
        <v>738000</v>
      </c>
      <c r="BH9" s="644"/>
      <c r="BI9" s="644"/>
      <c r="BJ9" s="644"/>
      <c r="BK9" s="644"/>
      <c r="BL9" s="644"/>
      <c r="BM9" s="644"/>
      <c r="BN9" s="645"/>
      <c r="BO9" s="703">
        <v>27.2</v>
      </c>
      <c r="BP9" s="703"/>
      <c r="BQ9" s="703"/>
      <c r="BR9" s="703"/>
      <c r="BS9" s="649" t="s">
        <v>130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2721353</v>
      </c>
      <c r="CS9" s="644"/>
      <c r="CT9" s="644"/>
      <c r="CU9" s="644"/>
      <c r="CV9" s="644"/>
      <c r="CW9" s="644"/>
      <c r="CX9" s="644"/>
      <c r="CY9" s="645"/>
      <c r="CZ9" s="703">
        <v>13.8</v>
      </c>
      <c r="DA9" s="703"/>
      <c r="DB9" s="703"/>
      <c r="DC9" s="703"/>
      <c r="DD9" s="649">
        <v>191670</v>
      </c>
      <c r="DE9" s="644"/>
      <c r="DF9" s="644"/>
      <c r="DG9" s="644"/>
      <c r="DH9" s="644"/>
      <c r="DI9" s="644"/>
      <c r="DJ9" s="644"/>
      <c r="DK9" s="644"/>
      <c r="DL9" s="644"/>
      <c r="DM9" s="644"/>
      <c r="DN9" s="644"/>
      <c r="DO9" s="644"/>
      <c r="DP9" s="645"/>
      <c r="DQ9" s="649">
        <v>2274738</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130</v>
      </c>
      <c r="AA10" s="703"/>
      <c r="AB10" s="703"/>
      <c r="AC10" s="703"/>
      <c r="AD10" s="704" t="s">
        <v>130</v>
      </c>
      <c r="AE10" s="704"/>
      <c r="AF10" s="704"/>
      <c r="AG10" s="704"/>
      <c r="AH10" s="704"/>
      <c r="AI10" s="704"/>
      <c r="AJ10" s="704"/>
      <c r="AK10" s="704"/>
      <c r="AL10" s="646" t="s">
        <v>130</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66546</v>
      </c>
      <c r="BH10" s="644"/>
      <c r="BI10" s="644"/>
      <c r="BJ10" s="644"/>
      <c r="BK10" s="644"/>
      <c r="BL10" s="644"/>
      <c r="BM10" s="644"/>
      <c r="BN10" s="645"/>
      <c r="BO10" s="703">
        <v>2.5</v>
      </c>
      <c r="BP10" s="703"/>
      <c r="BQ10" s="703"/>
      <c r="BR10" s="703"/>
      <c r="BS10" s="649" t="s">
        <v>227</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101990</v>
      </c>
      <c r="CS10" s="644"/>
      <c r="CT10" s="644"/>
      <c r="CU10" s="644"/>
      <c r="CV10" s="644"/>
      <c r="CW10" s="644"/>
      <c r="CX10" s="644"/>
      <c r="CY10" s="645"/>
      <c r="CZ10" s="703">
        <v>0.5</v>
      </c>
      <c r="DA10" s="703"/>
      <c r="DB10" s="703"/>
      <c r="DC10" s="703"/>
      <c r="DD10" s="649" t="s">
        <v>130</v>
      </c>
      <c r="DE10" s="644"/>
      <c r="DF10" s="644"/>
      <c r="DG10" s="644"/>
      <c r="DH10" s="644"/>
      <c r="DI10" s="644"/>
      <c r="DJ10" s="644"/>
      <c r="DK10" s="644"/>
      <c r="DL10" s="644"/>
      <c r="DM10" s="644"/>
      <c r="DN10" s="644"/>
      <c r="DO10" s="644"/>
      <c r="DP10" s="645"/>
      <c r="DQ10" s="649">
        <v>43799</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130</v>
      </c>
      <c r="AA11" s="703"/>
      <c r="AB11" s="703"/>
      <c r="AC11" s="703"/>
      <c r="AD11" s="704" t="s">
        <v>227</v>
      </c>
      <c r="AE11" s="704"/>
      <c r="AF11" s="704"/>
      <c r="AG11" s="704"/>
      <c r="AH11" s="704"/>
      <c r="AI11" s="704"/>
      <c r="AJ11" s="704"/>
      <c r="AK11" s="704"/>
      <c r="AL11" s="646" t="s">
        <v>130</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58032</v>
      </c>
      <c r="BH11" s="644"/>
      <c r="BI11" s="644"/>
      <c r="BJ11" s="644"/>
      <c r="BK11" s="644"/>
      <c r="BL11" s="644"/>
      <c r="BM11" s="644"/>
      <c r="BN11" s="645"/>
      <c r="BO11" s="703">
        <v>2.1</v>
      </c>
      <c r="BP11" s="703"/>
      <c r="BQ11" s="703"/>
      <c r="BR11" s="703"/>
      <c r="BS11" s="649" t="s">
        <v>130</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1588135</v>
      </c>
      <c r="CS11" s="644"/>
      <c r="CT11" s="644"/>
      <c r="CU11" s="644"/>
      <c r="CV11" s="644"/>
      <c r="CW11" s="644"/>
      <c r="CX11" s="644"/>
      <c r="CY11" s="645"/>
      <c r="CZ11" s="703">
        <v>8</v>
      </c>
      <c r="DA11" s="703"/>
      <c r="DB11" s="703"/>
      <c r="DC11" s="703"/>
      <c r="DD11" s="649">
        <v>747414</v>
      </c>
      <c r="DE11" s="644"/>
      <c r="DF11" s="644"/>
      <c r="DG11" s="644"/>
      <c r="DH11" s="644"/>
      <c r="DI11" s="644"/>
      <c r="DJ11" s="644"/>
      <c r="DK11" s="644"/>
      <c r="DL11" s="644"/>
      <c r="DM11" s="644"/>
      <c r="DN11" s="644"/>
      <c r="DO11" s="644"/>
      <c r="DP11" s="645"/>
      <c r="DQ11" s="649">
        <v>644683</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512963</v>
      </c>
      <c r="S12" s="644"/>
      <c r="T12" s="644"/>
      <c r="U12" s="644"/>
      <c r="V12" s="644"/>
      <c r="W12" s="644"/>
      <c r="X12" s="644"/>
      <c r="Y12" s="645"/>
      <c r="Z12" s="703">
        <v>2.5</v>
      </c>
      <c r="AA12" s="703"/>
      <c r="AB12" s="703"/>
      <c r="AC12" s="703"/>
      <c r="AD12" s="704">
        <v>512963</v>
      </c>
      <c r="AE12" s="704"/>
      <c r="AF12" s="704"/>
      <c r="AG12" s="704"/>
      <c r="AH12" s="704"/>
      <c r="AI12" s="704"/>
      <c r="AJ12" s="704"/>
      <c r="AK12" s="704"/>
      <c r="AL12" s="646">
        <v>4.4000000000000004</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1442497</v>
      </c>
      <c r="BH12" s="644"/>
      <c r="BI12" s="644"/>
      <c r="BJ12" s="644"/>
      <c r="BK12" s="644"/>
      <c r="BL12" s="644"/>
      <c r="BM12" s="644"/>
      <c r="BN12" s="645"/>
      <c r="BO12" s="703">
        <v>53.2</v>
      </c>
      <c r="BP12" s="703"/>
      <c r="BQ12" s="703"/>
      <c r="BR12" s="703"/>
      <c r="BS12" s="649" t="s">
        <v>130</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1143959</v>
      </c>
      <c r="CS12" s="644"/>
      <c r="CT12" s="644"/>
      <c r="CU12" s="644"/>
      <c r="CV12" s="644"/>
      <c r="CW12" s="644"/>
      <c r="CX12" s="644"/>
      <c r="CY12" s="645"/>
      <c r="CZ12" s="703">
        <v>5.8</v>
      </c>
      <c r="DA12" s="703"/>
      <c r="DB12" s="703"/>
      <c r="DC12" s="703"/>
      <c r="DD12" s="649">
        <v>282914</v>
      </c>
      <c r="DE12" s="644"/>
      <c r="DF12" s="644"/>
      <c r="DG12" s="644"/>
      <c r="DH12" s="644"/>
      <c r="DI12" s="644"/>
      <c r="DJ12" s="644"/>
      <c r="DK12" s="644"/>
      <c r="DL12" s="644"/>
      <c r="DM12" s="644"/>
      <c r="DN12" s="644"/>
      <c r="DO12" s="644"/>
      <c r="DP12" s="645"/>
      <c r="DQ12" s="649">
        <v>461505</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130</v>
      </c>
      <c r="S13" s="644"/>
      <c r="T13" s="644"/>
      <c r="U13" s="644"/>
      <c r="V13" s="644"/>
      <c r="W13" s="644"/>
      <c r="X13" s="644"/>
      <c r="Y13" s="645"/>
      <c r="Z13" s="703" t="s">
        <v>227</v>
      </c>
      <c r="AA13" s="703"/>
      <c r="AB13" s="703"/>
      <c r="AC13" s="703"/>
      <c r="AD13" s="704" t="s">
        <v>227</v>
      </c>
      <c r="AE13" s="704"/>
      <c r="AF13" s="704"/>
      <c r="AG13" s="704"/>
      <c r="AH13" s="704"/>
      <c r="AI13" s="704"/>
      <c r="AJ13" s="704"/>
      <c r="AK13" s="704"/>
      <c r="AL13" s="646" t="s">
        <v>130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1279614</v>
      </c>
      <c r="BH13" s="644"/>
      <c r="BI13" s="644"/>
      <c r="BJ13" s="644"/>
      <c r="BK13" s="644"/>
      <c r="BL13" s="644"/>
      <c r="BM13" s="644"/>
      <c r="BN13" s="645"/>
      <c r="BO13" s="703">
        <v>47.2</v>
      </c>
      <c r="BP13" s="703"/>
      <c r="BQ13" s="703"/>
      <c r="BR13" s="703"/>
      <c r="BS13" s="649" t="s">
        <v>130</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1734185</v>
      </c>
      <c r="CS13" s="644"/>
      <c r="CT13" s="644"/>
      <c r="CU13" s="644"/>
      <c r="CV13" s="644"/>
      <c r="CW13" s="644"/>
      <c r="CX13" s="644"/>
      <c r="CY13" s="645"/>
      <c r="CZ13" s="703">
        <v>8.8000000000000007</v>
      </c>
      <c r="DA13" s="703"/>
      <c r="DB13" s="703"/>
      <c r="DC13" s="703"/>
      <c r="DD13" s="649">
        <v>507032</v>
      </c>
      <c r="DE13" s="644"/>
      <c r="DF13" s="644"/>
      <c r="DG13" s="644"/>
      <c r="DH13" s="644"/>
      <c r="DI13" s="644"/>
      <c r="DJ13" s="644"/>
      <c r="DK13" s="644"/>
      <c r="DL13" s="644"/>
      <c r="DM13" s="644"/>
      <c r="DN13" s="644"/>
      <c r="DO13" s="644"/>
      <c r="DP13" s="645"/>
      <c r="DQ13" s="649">
        <v>1249825</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227</v>
      </c>
      <c r="AA14" s="703"/>
      <c r="AB14" s="703"/>
      <c r="AC14" s="703"/>
      <c r="AD14" s="704" t="s">
        <v>227</v>
      </c>
      <c r="AE14" s="704"/>
      <c r="AF14" s="704"/>
      <c r="AG14" s="704"/>
      <c r="AH14" s="704"/>
      <c r="AI14" s="704"/>
      <c r="AJ14" s="704"/>
      <c r="AK14" s="704"/>
      <c r="AL14" s="646" t="s">
        <v>227</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83718</v>
      </c>
      <c r="BH14" s="644"/>
      <c r="BI14" s="644"/>
      <c r="BJ14" s="644"/>
      <c r="BK14" s="644"/>
      <c r="BL14" s="644"/>
      <c r="BM14" s="644"/>
      <c r="BN14" s="645"/>
      <c r="BO14" s="703">
        <v>3.1</v>
      </c>
      <c r="BP14" s="703"/>
      <c r="BQ14" s="703"/>
      <c r="BR14" s="703"/>
      <c r="BS14" s="649" t="s">
        <v>130</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1087244</v>
      </c>
      <c r="CS14" s="644"/>
      <c r="CT14" s="644"/>
      <c r="CU14" s="644"/>
      <c r="CV14" s="644"/>
      <c r="CW14" s="644"/>
      <c r="CX14" s="644"/>
      <c r="CY14" s="645"/>
      <c r="CZ14" s="703">
        <v>5.5</v>
      </c>
      <c r="DA14" s="703"/>
      <c r="DB14" s="703"/>
      <c r="DC14" s="703"/>
      <c r="DD14" s="649">
        <v>70249</v>
      </c>
      <c r="DE14" s="644"/>
      <c r="DF14" s="644"/>
      <c r="DG14" s="644"/>
      <c r="DH14" s="644"/>
      <c r="DI14" s="644"/>
      <c r="DJ14" s="644"/>
      <c r="DK14" s="644"/>
      <c r="DL14" s="644"/>
      <c r="DM14" s="644"/>
      <c r="DN14" s="644"/>
      <c r="DO14" s="644"/>
      <c r="DP14" s="645"/>
      <c r="DQ14" s="649">
        <v>683602</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43503</v>
      </c>
      <c r="S15" s="644"/>
      <c r="T15" s="644"/>
      <c r="U15" s="644"/>
      <c r="V15" s="644"/>
      <c r="W15" s="644"/>
      <c r="X15" s="644"/>
      <c r="Y15" s="645"/>
      <c r="Z15" s="703">
        <v>0.2</v>
      </c>
      <c r="AA15" s="703"/>
      <c r="AB15" s="703"/>
      <c r="AC15" s="703"/>
      <c r="AD15" s="704">
        <v>43503</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169880</v>
      </c>
      <c r="BH15" s="644"/>
      <c r="BI15" s="644"/>
      <c r="BJ15" s="644"/>
      <c r="BK15" s="644"/>
      <c r="BL15" s="644"/>
      <c r="BM15" s="644"/>
      <c r="BN15" s="645"/>
      <c r="BO15" s="703">
        <v>6.3</v>
      </c>
      <c r="BP15" s="703"/>
      <c r="BQ15" s="703"/>
      <c r="BR15" s="703"/>
      <c r="BS15" s="649" t="s">
        <v>227</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1443149</v>
      </c>
      <c r="CS15" s="644"/>
      <c r="CT15" s="644"/>
      <c r="CU15" s="644"/>
      <c r="CV15" s="644"/>
      <c r="CW15" s="644"/>
      <c r="CX15" s="644"/>
      <c r="CY15" s="645"/>
      <c r="CZ15" s="703">
        <v>7.3</v>
      </c>
      <c r="DA15" s="703"/>
      <c r="DB15" s="703"/>
      <c r="DC15" s="703"/>
      <c r="DD15" s="649">
        <v>95415</v>
      </c>
      <c r="DE15" s="644"/>
      <c r="DF15" s="644"/>
      <c r="DG15" s="644"/>
      <c r="DH15" s="644"/>
      <c r="DI15" s="644"/>
      <c r="DJ15" s="644"/>
      <c r="DK15" s="644"/>
      <c r="DL15" s="644"/>
      <c r="DM15" s="644"/>
      <c r="DN15" s="644"/>
      <c r="DO15" s="644"/>
      <c r="DP15" s="645"/>
      <c r="DQ15" s="649">
        <v>1262615</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130</v>
      </c>
      <c r="AA16" s="703"/>
      <c r="AB16" s="703"/>
      <c r="AC16" s="703"/>
      <c r="AD16" s="704" t="s">
        <v>227</v>
      </c>
      <c r="AE16" s="704"/>
      <c r="AF16" s="704"/>
      <c r="AG16" s="704"/>
      <c r="AH16" s="704"/>
      <c r="AI16" s="704"/>
      <c r="AJ16" s="704"/>
      <c r="AK16" s="704"/>
      <c r="AL16" s="646" t="s">
        <v>130</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130</v>
      </c>
      <c r="BP16" s="703"/>
      <c r="BQ16" s="703"/>
      <c r="BR16" s="703"/>
      <c r="BS16" s="649" t="s">
        <v>227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214472</v>
      </c>
      <c r="CS16" s="644"/>
      <c r="CT16" s="644"/>
      <c r="CU16" s="644"/>
      <c r="CV16" s="644"/>
      <c r="CW16" s="644"/>
      <c r="CX16" s="644"/>
      <c r="CY16" s="645"/>
      <c r="CZ16" s="703">
        <v>1.1000000000000001</v>
      </c>
      <c r="DA16" s="703"/>
      <c r="DB16" s="703"/>
      <c r="DC16" s="703"/>
      <c r="DD16" s="649" t="s">
        <v>130</v>
      </c>
      <c r="DE16" s="644"/>
      <c r="DF16" s="644"/>
      <c r="DG16" s="644"/>
      <c r="DH16" s="644"/>
      <c r="DI16" s="644"/>
      <c r="DJ16" s="644"/>
      <c r="DK16" s="644"/>
      <c r="DL16" s="644"/>
      <c r="DM16" s="644"/>
      <c r="DN16" s="644"/>
      <c r="DO16" s="644"/>
      <c r="DP16" s="645"/>
      <c r="DQ16" s="649">
        <v>51881</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7520</v>
      </c>
      <c r="S17" s="644"/>
      <c r="T17" s="644"/>
      <c r="U17" s="644"/>
      <c r="V17" s="644"/>
      <c r="W17" s="644"/>
      <c r="X17" s="644"/>
      <c r="Y17" s="645"/>
      <c r="Z17" s="703">
        <v>0</v>
      </c>
      <c r="AA17" s="703"/>
      <c r="AB17" s="703"/>
      <c r="AC17" s="703"/>
      <c r="AD17" s="704">
        <v>7520</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130</v>
      </c>
      <c r="BP17" s="703"/>
      <c r="BQ17" s="703"/>
      <c r="BR17" s="703"/>
      <c r="BS17" s="649" t="s">
        <v>130</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2159324</v>
      </c>
      <c r="CS17" s="644"/>
      <c r="CT17" s="644"/>
      <c r="CU17" s="644"/>
      <c r="CV17" s="644"/>
      <c r="CW17" s="644"/>
      <c r="CX17" s="644"/>
      <c r="CY17" s="645"/>
      <c r="CZ17" s="703">
        <v>10.9</v>
      </c>
      <c r="DA17" s="703"/>
      <c r="DB17" s="703"/>
      <c r="DC17" s="703"/>
      <c r="DD17" s="649" t="s">
        <v>130</v>
      </c>
      <c r="DE17" s="644"/>
      <c r="DF17" s="644"/>
      <c r="DG17" s="644"/>
      <c r="DH17" s="644"/>
      <c r="DI17" s="644"/>
      <c r="DJ17" s="644"/>
      <c r="DK17" s="644"/>
      <c r="DL17" s="644"/>
      <c r="DM17" s="644"/>
      <c r="DN17" s="644"/>
      <c r="DO17" s="644"/>
      <c r="DP17" s="645"/>
      <c r="DQ17" s="649">
        <v>2091152</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8956552</v>
      </c>
      <c r="S18" s="644"/>
      <c r="T18" s="644"/>
      <c r="U18" s="644"/>
      <c r="V18" s="644"/>
      <c r="W18" s="644"/>
      <c r="X18" s="644"/>
      <c r="Y18" s="645"/>
      <c r="Z18" s="703">
        <v>43.4</v>
      </c>
      <c r="AA18" s="703"/>
      <c r="AB18" s="703"/>
      <c r="AC18" s="703"/>
      <c r="AD18" s="704">
        <v>8146574</v>
      </c>
      <c r="AE18" s="704"/>
      <c r="AF18" s="704"/>
      <c r="AG18" s="704"/>
      <c r="AH18" s="704"/>
      <c r="AI18" s="704"/>
      <c r="AJ18" s="704"/>
      <c r="AK18" s="704"/>
      <c r="AL18" s="646">
        <v>69.7</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130</v>
      </c>
      <c r="BP18" s="703"/>
      <c r="BQ18" s="703"/>
      <c r="BR18" s="703"/>
      <c r="BS18" s="649" t="s">
        <v>227</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130</v>
      </c>
      <c r="DA18" s="703"/>
      <c r="DB18" s="703"/>
      <c r="DC18" s="703"/>
      <c r="DD18" s="649" t="s">
        <v>130</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8146574</v>
      </c>
      <c r="S19" s="644"/>
      <c r="T19" s="644"/>
      <c r="U19" s="644"/>
      <c r="V19" s="644"/>
      <c r="W19" s="644"/>
      <c r="X19" s="644"/>
      <c r="Y19" s="645"/>
      <c r="Z19" s="703">
        <v>39.5</v>
      </c>
      <c r="AA19" s="703"/>
      <c r="AB19" s="703"/>
      <c r="AC19" s="703"/>
      <c r="AD19" s="704">
        <v>8146574</v>
      </c>
      <c r="AE19" s="704"/>
      <c r="AF19" s="704"/>
      <c r="AG19" s="704"/>
      <c r="AH19" s="704"/>
      <c r="AI19" s="704"/>
      <c r="AJ19" s="704"/>
      <c r="AK19" s="704"/>
      <c r="AL19" s="646">
        <v>69.7</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120634</v>
      </c>
      <c r="BH19" s="644"/>
      <c r="BI19" s="644"/>
      <c r="BJ19" s="644"/>
      <c r="BK19" s="644"/>
      <c r="BL19" s="644"/>
      <c r="BM19" s="644"/>
      <c r="BN19" s="645"/>
      <c r="BO19" s="703">
        <v>4.4000000000000004</v>
      </c>
      <c r="BP19" s="703"/>
      <c r="BQ19" s="703"/>
      <c r="BR19" s="703"/>
      <c r="BS19" s="649" t="s">
        <v>227</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130</v>
      </c>
      <c r="CS19" s="644"/>
      <c r="CT19" s="644"/>
      <c r="CU19" s="644"/>
      <c r="CV19" s="644"/>
      <c r="CW19" s="644"/>
      <c r="CX19" s="644"/>
      <c r="CY19" s="645"/>
      <c r="CZ19" s="703" t="s">
        <v>130</v>
      </c>
      <c r="DA19" s="703"/>
      <c r="DB19" s="703"/>
      <c r="DC19" s="703"/>
      <c r="DD19" s="649" t="s">
        <v>227</v>
      </c>
      <c r="DE19" s="644"/>
      <c r="DF19" s="644"/>
      <c r="DG19" s="644"/>
      <c r="DH19" s="644"/>
      <c r="DI19" s="644"/>
      <c r="DJ19" s="644"/>
      <c r="DK19" s="644"/>
      <c r="DL19" s="644"/>
      <c r="DM19" s="644"/>
      <c r="DN19" s="644"/>
      <c r="DO19" s="644"/>
      <c r="DP19" s="645"/>
      <c r="DQ19" s="649" t="s">
        <v>130</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799118</v>
      </c>
      <c r="S20" s="644"/>
      <c r="T20" s="644"/>
      <c r="U20" s="644"/>
      <c r="V20" s="644"/>
      <c r="W20" s="644"/>
      <c r="X20" s="644"/>
      <c r="Y20" s="645"/>
      <c r="Z20" s="703">
        <v>3.9</v>
      </c>
      <c r="AA20" s="703"/>
      <c r="AB20" s="703"/>
      <c r="AC20" s="703"/>
      <c r="AD20" s="704" t="s">
        <v>130</v>
      </c>
      <c r="AE20" s="704"/>
      <c r="AF20" s="704"/>
      <c r="AG20" s="704"/>
      <c r="AH20" s="704"/>
      <c r="AI20" s="704"/>
      <c r="AJ20" s="704"/>
      <c r="AK20" s="704"/>
      <c r="AL20" s="646" t="s">
        <v>130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120634</v>
      </c>
      <c r="BH20" s="644"/>
      <c r="BI20" s="644"/>
      <c r="BJ20" s="644"/>
      <c r="BK20" s="644"/>
      <c r="BL20" s="644"/>
      <c r="BM20" s="644"/>
      <c r="BN20" s="645"/>
      <c r="BO20" s="703">
        <v>4.4000000000000004</v>
      </c>
      <c r="BP20" s="703"/>
      <c r="BQ20" s="703"/>
      <c r="BR20" s="703"/>
      <c r="BS20" s="649" t="s">
        <v>227</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19745284</v>
      </c>
      <c r="CS20" s="644"/>
      <c r="CT20" s="644"/>
      <c r="CU20" s="644"/>
      <c r="CV20" s="644"/>
      <c r="CW20" s="644"/>
      <c r="CX20" s="644"/>
      <c r="CY20" s="645"/>
      <c r="CZ20" s="703">
        <v>100</v>
      </c>
      <c r="DA20" s="703"/>
      <c r="DB20" s="703"/>
      <c r="DC20" s="703"/>
      <c r="DD20" s="649">
        <v>2187660</v>
      </c>
      <c r="DE20" s="644"/>
      <c r="DF20" s="644"/>
      <c r="DG20" s="644"/>
      <c r="DH20" s="644"/>
      <c r="DI20" s="644"/>
      <c r="DJ20" s="644"/>
      <c r="DK20" s="644"/>
      <c r="DL20" s="644"/>
      <c r="DM20" s="644"/>
      <c r="DN20" s="644"/>
      <c r="DO20" s="644"/>
      <c r="DP20" s="645"/>
      <c r="DQ20" s="649">
        <v>13635133</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10860</v>
      </c>
      <c r="S21" s="644"/>
      <c r="T21" s="644"/>
      <c r="U21" s="644"/>
      <c r="V21" s="644"/>
      <c r="W21" s="644"/>
      <c r="X21" s="644"/>
      <c r="Y21" s="645"/>
      <c r="Z21" s="703">
        <v>0.1</v>
      </c>
      <c r="AA21" s="703"/>
      <c r="AB21" s="703"/>
      <c r="AC21" s="703"/>
      <c r="AD21" s="704" t="s">
        <v>130</v>
      </c>
      <c r="AE21" s="704"/>
      <c r="AF21" s="704"/>
      <c r="AG21" s="704"/>
      <c r="AH21" s="704"/>
      <c r="AI21" s="704"/>
      <c r="AJ21" s="704"/>
      <c r="AK21" s="704"/>
      <c r="AL21" s="646" t="s">
        <v>130</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120630</v>
      </c>
      <c r="BH21" s="644"/>
      <c r="BI21" s="644"/>
      <c r="BJ21" s="644"/>
      <c r="BK21" s="644"/>
      <c r="BL21" s="644"/>
      <c r="BM21" s="644"/>
      <c r="BN21" s="645"/>
      <c r="BO21" s="703">
        <v>4.4000000000000004</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12465238</v>
      </c>
      <c r="S22" s="644"/>
      <c r="T22" s="644"/>
      <c r="U22" s="644"/>
      <c r="V22" s="644"/>
      <c r="W22" s="644"/>
      <c r="X22" s="644"/>
      <c r="Y22" s="645"/>
      <c r="Z22" s="703">
        <v>60.4</v>
      </c>
      <c r="AA22" s="703"/>
      <c r="AB22" s="703"/>
      <c r="AC22" s="703"/>
      <c r="AD22" s="704">
        <v>11655256</v>
      </c>
      <c r="AE22" s="704"/>
      <c r="AF22" s="704"/>
      <c r="AG22" s="704"/>
      <c r="AH22" s="704"/>
      <c r="AI22" s="704"/>
      <c r="AJ22" s="704"/>
      <c r="AK22" s="704"/>
      <c r="AL22" s="646">
        <v>99.8</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3402</v>
      </c>
      <c r="S23" s="644"/>
      <c r="T23" s="644"/>
      <c r="U23" s="644"/>
      <c r="V23" s="644"/>
      <c r="W23" s="644"/>
      <c r="X23" s="644"/>
      <c r="Y23" s="645"/>
      <c r="Z23" s="703">
        <v>0</v>
      </c>
      <c r="AA23" s="703"/>
      <c r="AB23" s="703"/>
      <c r="AC23" s="703"/>
      <c r="AD23" s="704">
        <v>3402</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4</v>
      </c>
      <c r="BH23" s="644"/>
      <c r="BI23" s="644"/>
      <c r="BJ23" s="644"/>
      <c r="BK23" s="644"/>
      <c r="BL23" s="644"/>
      <c r="BM23" s="644"/>
      <c r="BN23" s="645"/>
      <c r="BO23" s="703">
        <v>0</v>
      </c>
      <c r="BP23" s="703"/>
      <c r="BQ23" s="703"/>
      <c r="BR23" s="703"/>
      <c r="BS23" s="649" t="s">
        <v>130</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147533</v>
      </c>
      <c r="S24" s="644"/>
      <c r="T24" s="644"/>
      <c r="U24" s="644"/>
      <c r="V24" s="644"/>
      <c r="W24" s="644"/>
      <c r="X24" s="644"/>
      <c r="Y24" s="645"/>
      <c r="Z24" s="703">
        <v>0.7</v>
      </c>
      <c r="AA24" s="703"/>
      <c r="AB24" s="703"/>
      <c r="AC24" s="703"/>
      <c r="AD24" s="704" t="s">
        <v>130</v>
      </c>
      <c r="AE24" s="704"/>
      <c r="AF24" s="704"/>
      <c r="AG24" s="704"/>
      <c r="AH24" s="704"/>
      <c r="AI24" s="704"/>
      <c r="AJ24" s="704"/>
      <c r="AK24" s="704"/>
      <c r="AL24" s="646" t="s">
        <v>130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130</v>
      </c>
      <c r="BP24" s="703"/>
      <c r="BQ24" s="703"/>
      <c r="BR24" s="703"/>
      <c r="BS24" s="649" t="s">
        <v>227</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7508839</v>
      </c>
      <c r="CS24" s="707"/>
      <c r="CT24" s="707"/>
      <c r="CU24" s="707"/>
      <c r="CV24" s="707"/>
      <c r="CW24" s="707"/>
      <c r="CX24" s="707"/>
      <c r="CY24" s="753"/>
      <c r="CZ24" s="754">
        <v>38</v>
      </c>
      <c r="DA24" s="723"/>
      <c r="DB24" s="723"/>
      <c r="DC24" s="757"/>
      <c r="DD24" s="752">
        <v>5868904</v>
      </c>
      <c r="DE24" s="707"/>
      <c r="DF24" s="707"/>
      <c r="DG24" s="707"/>
      <c r="DH24" s="707"/>
      <c r="DI24" s="707"/>
      <c r="DJ24" s="707"/>
      <c r="DK24" s="753"/>
      <c r="DL24" s="752">
        <v>5843114</v>
      </c>
      <c r="DM24" s="707"/>
      <c r="DN24" s="707"/>
      <c r="DO24" s="707"/>
      <c r="DP24" s="707"/>
      <c r="DQ24" s="707"/>
      <c r="DR24" s="707"/>
      <c r="DS24" s="707"/>
      <c r="DT24" s="707"/>
      <c r="DU24" s="707"/>
      <c r="DV24" s="753"/>
      <c r="DW24" s="754">
        <v>48</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308831</v>
      </c>
      <c r="S25" s="644"/>
      <c r="T25" s="644"/>
      <c r="U25" s="644"/>
      <c r="V25" s="644"/>
      <c r="W25" s="644"/>
      <c r="X25" s="644"/>
      <c r="Y25" s="645"/>
      <c r="Z25" s="703">
        <v>1.5</v>
      </c>
      <c r="AA25" s="703"/>
      <c r="AB25" s="703"/>
      <c r="AC25" s="703"/>
      <c r="AD25" s="704">
        <v>13083</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130</v>
      </c>
      <c r="BP25" s="703"/>
      <c r="BQ25" s="703"/>
      <c r="BR25" s="703"/>
      <c r="BS25" s="649" t="s">
        <v>130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2975198</v>
      </c>
      <c r="CS25" s="642"/>
      <c r="CT25" s="642"/>
      <c r="CU25" s="642"/>
      <c r="CV25" s="642"/>
      <c r="CW25" s="642"/>
      <c r="CX25" s="642"/>
      <c r="CY25" s="643"/>
      <c r="CZ25" s="646">
        <v>15.1</v>
      </c>
      <c r="DA25" s="675"/>
      <c r="DB25" s="675"/>
      <c r="DC25" s="676"/>
      <c r="DD25" s="649">
        <v>2733486</v>
      </c>
      <c r="DE25" s="642"/>
      <c r="DF25" s="642"/>
      <c r="DG25" s="642"/>
      <c r="DH25" s="642"/>
      <c r="DI25" s="642"/>
      <c r="DJ25" s="642"/>
      <c r="DK25" s="643"/>
      <c r="DL25" s="649">
        <v>2713365</v>
      </c>
      <c r="DM25" s="642"/>
      <c r="DN25" s="642"/>
      <c r="DO25" s="642"/>
      <c r="DP25" s="642"/>
      <c r="DQ25" s="642"/>
      <c r="DR25" s="642"/>
      <c r="DS25" s="642"/>
      <c r="DT25" s="642"/>
      <c r="DU25" s="642"/>
      <c r="DV25" s="643"/>
      <c r="DW25" s="646">
        <v>22.3</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19765</v>
      </c>
      <c r="S26" s="644"/>
      <c r="T26" s="644"/>
      <c r="U26" s="644"/>
      <c r="V26" s="644"/>
      <c r="W26" s="644"/>
      <c r="X26" s="644"/>
      <c r="Y26" s="645"/>
      <c r="Z26" s="703">
        <v>0.1</v>
      </c>
      <c r="AA26" s="703"/>
      <c r="AB26" s="703"/>
      <c r="AC26" s="703"/>
      <c r="AD26" s="704" t="s">
        <v>227</v>
      </c>
      <c r="AE26" s="704"/>
      <c r="AF26" s="704"/>
      <c r="AG26" s="704"/>
      <c r="AH26" s="704"/>
      <c r="AI26" s="704"/>
      <c r="AJ26" s="704"/>
      <c r="AK26" s="704"/>
      <c r="AL26" s="646" t="s">
        <v>227</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130</v>
      </c>
      <c r="BP26" s="703"/>
      <c r="BQ26" s="703"/>
      <c r="BR26" s="703"/>
      <c r="BS26" s="649" t="s">
        <v>130</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2073285</v>
      </c>
      <c r="CS26" s="644"/>
      <c r="CT26" s="644"/>
      <c r="CU26" s="644"/>
      <c r="CV26" s="644"/>
      <c r="CW26" s="644"/>
      <c r="CX26" s="644"/>
      <c r="CY26" s="645"/>
      <c r="CZ26" s="646">
        <v>10.5</v>
      </c>
      <c r="DA26" s="675"/>
      <c r="DB26" s="675"/>
      <c r="DC26" s="676"/>
      <c r="DD26" s="649">
        <v>1840273</v>
      </c>
      <c r="DE26" s="644"/>
      <c r="DF26" s="644"/>
      <c r="DG26" s="644"/>
      <c r="DH26" s="644"/>
      <c r="DI26" s="644"/>
      <c r="DJ26" s="644"/>
      <c r="DK26" s="645"/>
      <c r="DL26" s="649" t="s">
        <v>227</v>
      </c>
      <c r="DM26" s="644"/>
      <c r="DN26" s="644"/>
      <c r="DO26" s="644"/>
      <c r="DP26" s="644"/>
      <c r="DQ26" s="644"/>
      <c r="DR26" s="644"/>
      <c r="DS26" s="644"/>
      <c r="DT26" s="644"/>
      <c r="DU26" s="644"/>
      <c r="DV26" s="645"/>
      <c r="DW26" s="646" t="s">
        <v>227</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1618131</v>
      </c>
      <c r="S27" s="644"/>
      <c r="T27" s="644"/>
      <c r="U27" s="644"/>
      <c r="V27" s="644"/>
      <c r="W27" s="644"/>
      <c r="X27" s="644"/>
      <c r="Y27" s="645"/>
      <c r="Z27" s="703">
        <v>7.8</v>
      </c>
      <c r="AA27" s="703"/>
      <c r="AB27" s="703"/>
      <c r="AC27" s="703"/>
      <c r="AD27" s="704" t="s">
        <v>227</v>
      </c>
      <c r="AE27" s="704"/>
      <c r="AF27" s="704"/>
      <c r="AG27" s="704"/>
      <c r="AH27" s="704"/>
      <c r="AI27" s="704"/>
      <c r="AJ27" s="704"/>
      <c r="AK27" s="704"/>
      <c r="AL27" s="646" t="s">
        <v>130</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2712316</v>
      </c>
      <c r="BH27" s="644"/>
      <c r="BI27" s="644"/>
      <c r="BJ27" s="644"/>
      <c r="BK27" s="644"/>
      <c r="BL27" s="644"/>
      <c r="BM27" s="644"/>
      <c r="BN27" s="645"/>
      <c r="BO27" s="703">
        <v>100</v>
      </c>
      <c r="BP27" s="703"/>
      <c r="BQ27" s="703"/>
      <c r="BR27" s="703"/>
      <c r="BS27" s="649" t="s">
        <v>130</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2374317</v>
      </c>
      <c r="CS27" s="642"/>
      <c r="CT27" s="642"/>
      <c r="CU27" s="642"/>
      <c r="CV27" s="642"/>
      <c r="CW27" s="642"/>
      <c r="CX27" s="642"/>
      <c r="CY27" s="643"/>
      <c r="CZ27" s="646">
        <v>12</v>
      </c>
      <c r="DA27" s="675"/>
      <c r="DB27" s="675"/>
      <c r="DC27" s="676"/>
      <c r="DD27" s="649">
        <v>1044266</v>
      </c>
      <c r="DE27" s="642"/>
      <c r="DF27" s="642"/>
      <c r="DG27" s="642"/>
      <c r="DH27" s="642"/>
      <c r="DI27" s="642"/>
      <c r="DJ27" s="642"/>
      <c r="DK27" s="643"/>
      <c r="DL27" s="649">
        <v>1038597</v>
      </c>
      <c r="DM27" s="642"/>
      <c r="DN27" s="642"/>
      <c r="DO27" s="642"/>
      <c r="DP27" s="642"/>
      <c r="DQ27" s="642"/>
      <c r="DR27" s="642"/>
      <c r="DS27" s="642"/>
      <c r="DT27" s="642"/>
      <c r="DU27" s="642"/>
      <c r="DV27" s="643"/>
      <c r="DW27" s="646">
        <v>8.5</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130</v>
      </c>
      <c r="AA28" s="703"/>
      <c r="AB28" s="703"/>
      <c r="AC28" s="703"/>
      <c r="AD28" s="704" t="s">
        <v>130</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2159324</v>
      </c>
      <c r="CS28" s="644"/>
      <c r="CT28" s="644"/>
      <c r="CU28" s="644"/>
      <c r="CV28" s="644"/>
      <c r="CW28" s="644"/>
      <c r="CX28" s="644"/>
      <c r="CY28" s="645"/>
      <c r="CZ28" s="646">
        <v>10.9</v>
      </c>
      <c r="DA28" s="675"/>
      <c r="DB28" s="675"/>
      <c r="DC28" s="676"/>
      <c r="DD28" s="649">
        <v>2091152</v>
      </c>
      <c r="DE28" s="644"/>
      <c r="DF28" s="644"/>
      <c r="DG28" s="644"/>
      <c r="DH28" s="644"/>
      <c r="DI28" s="644"/>
      <c r="DJ28" s="644"/>
      <c r="DK28" s="645"/>
      <c r="DL28" s="649">
        <v>2091152</v>
      </c>
      <c r="DM28" s="644"/>
      <c r="DN28" s="644"/>
      <c r="DO28" s="644"/>
      <c r="DP28" s="644"/>
      <c r="DQ28" s="644"/>
      <c r="DR28" s="644"/>
      <c r="DS28" s="644"/>
      <c r="DT28" s="644"/>
      <c r="DU28" s="644"/>
      <c r="DV28" s="645"/>
      <c r="DW28" s="646">
        <v>17.2</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1548727</v>
      </c>
      <c r="S29" s="644"/>
      <c r="T29" s="644"/>
      <c r="U29" s="644"/>
      <c r="V29" s="644"/>
      <c r="W29" s="644"/>
      <c r="X29" s="644"/>
      <c r="Y29" s="645"/>
      <c r="Z29" s="703">
        <v>7.5</v>
      </c>
      <c r="AA29" s="703"/>
      <c r="AB29" s="703"/>
      <c r="AC29" s="703"/>
      <c r="AD29" s="704" t="s">
        <v>227</v>
      </c>
      <c r="AE29" s="704"/>
      <c r="AF29" s="704"/>
      <c r="AG29" s="704"/>
      <c r="AH29" s="704"/>
      <c r="AI29" s="704"/>
      <c r="AJ29" s="704"/>
      <c r="AK29" s="704"/>
      <c r="AL29" s="646" t="s">
        <v>130</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2159240</v>
      </c>
      <c r="CS29" s="642"/>
      <c r="CT29" s="642"/>
      <c r="CU29" s="642"/>
      <c r="CV29" s="642"/>
      <c r="CW29" s="642"/>
      <c r="CX29" s="642"/>
      <c r="CY29" s="643"/>
      <c r="CZ29" s="646">
        <v>10.9</v>
      </c>
      <c r="DA29" s="675"/>
      <c r="DB29" s="675"/>
      <c r="DC29" s="676"/>
      <c r="DD29" s="649">
        <v>2091068</v>
      </c>
      <c r="DE29" s="642"/>
      <c r="DF29" s="642"/>
      <c r="DG29" s="642"/>
      <c r="DH29" s="642"/>
      <c r="DI29" s="642"/>
      <c r="DJ29" s="642"/>
      <c r="DK29" s="643"/>
      <c r="DL29" s="649">
        <v>2091068</v>
      </c>
      <c r="DM29" s="642"/>
      <c r="DN29" s="642"/>
      <c r="DO29" s="642"/>
      <c r="DP29" s="642"/>
      <c r="DQ29" s="642"/>
      <c r="DR29" s="642"/>
      <c r="DS29" s="642"/>
      <c r="DT29" s="642"/>
      <c r="DU29" s="642"/>
      <c r="DV29" s="643"/>
      <c r="DW29" s="646">
        <v>17.2</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29614</v>
      </c>
      <c r="S30" s="644"/>
      <c r="T30" s="644"/>
      <c r="U30" s="644"/>
      <c r="V30" s="644"/>
      <c r="W30" s="644"/>
      <c r="X30" s="644"/>
      <c r="Y30" s="645"/>
      <c r="Z30" s="703">
        <v>0.1</v>
      </c>
      <c r="AA30" s="703"/>
      <c r="AB30" s="703"/>
      <c r="AC30" s="703"/>
      <c r="AD30" s="704">
        <v>7034</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97.9</v>
      </c>
      <c r="BH30" s="722"/>
      <c r="BI30" s="722"/>
      <c r="BJ30" s="722"/>
      <c r="BK30" s="722"/>
      <c r="BL30" s="722"/>
      <c r="BM30" s="723">
        <v>83.1</v>
      </c>
      <c r="BN30" s="722"/>
      <c r="BO30" s="722"/>
      <c r="BP30" s="722"/>
      <c r="BQ30" s="724"/>
      <c r="BR30" s="721">
        <v>96.8</v>
      </c>
      <c r="BS30" s="722"/>
      <c r="BT30" s="722"/>
      <c r="BU30" s="722"/>
      <c r="BV30" s="722"/>
      <c r="BW30" s="722"/>
      <c r="BX30" s="723">
        <v>81.8</v>
      </c>
      <c r="BY30" s="722"/>
      <c r="BZ30" s="722"/>
      <c r="CA30" s="722"/>
      <c r="CB30" s="724"/>
      <c r="CD30" s="727"/>
      <c r="CE30" s="728"/>
      <c r="CF30" s="685" t="s">
        <v>304</v>
      </c>
      <c r="CG30" s="682"/>
      <c r="CH30" s="682"/>
      <c r="CI30" s="682"/>
      <c r="CJ30" s="682"/>
      <c r="CK30" s="682"/>
      <c r="CL30" s="682"/>
      <c r="CM30" s="682"/>
      <c r="CN30" s="682"/>
      <c r="CO30" s="682"/>
      <c r="CP30" s="682"/>
      <c r="CQ30" s="683"/>
      <c r="CR30" s="641">
        <v>1993142</v>
      </c>
      <c r="CS30" s="644"/>
      <c r="CT30" s="644"/>
      <c r="CU30" s="644"/>
      <c r="CV30" s="644"/>
      <c r="CW30" s="644"/>
      <c r="CX30" s="644"/>
      <c r="CY30" s="645"/>
      <c r="CZ30" s="646">
        <v>10.1</v>
      </c>
      <c r="DA30" s="675"/>
      <c r="DB30" s="675"/>
      <c r="DC30" s="676"/>
      <c r="DD30" s="649">
        <v>1924970</v>
      </c>
      <c r="DE30" s="644"/>
      <c r="DF30" s="644"/>
      <c r="DG30" s="644"/>
      <c r="DH30" s="644"/>
      <c r="DI30" s="644"/>
      <c r="DJ30" s="644"/>
      <c r="DK30" s="645"/>
      <c r="DL30" s="649">
        <v>1924970</v>
      </c>
      <c r="DM30" s="644"/>
      <c r="DN30" s="644"/>
      <c r="DO30" s="644"/>
      <c r="DP30" s="644"/>
      <c r="DQ30" s="644"/>
      <c r="DR30" s="644"/>
      <c r="DS30" s="644"/>
      <c r="DT30" s="644"/>
      <c r="DU30" s="644"/>
      <c r="DV30" s="645"/>
      <c r="DW30" s="646">
        <v>15.8</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77761</v>
      </c>
      <c r="S31" s="644"/>
      <c r="T31" s="644"/>
      <c r="U31" s="644"/>
      <c r="V31" s="644"/>
      <c r="W31" s="644"/>
      <c r="X31" s="644"/>
      <c r="Y31" s="645"/>
      <c r="Z31" s="703">
        <v>0.4</v>
      </c>
      <c r="AA31" s="703"/>
      <c r="AB31" s="703"/>
      <c r="AC31" s="703"/>
      <c r="AD31" s="704" t="s">
        <v>227</v>
      </c>
      <c r="AE31" s="704"/>
      <c r="AF31" s="704"/>
      <c r="AG31" s="704"/>
      <c r="AH31" s="704"/>
      <c r="AI31" s="704"/>
      <c r="AJ31" s="704"/>
      <c r="AK31" s="704"/>
      <c r="AL31" s="646" t="s">
        <v>130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92.5</v>
      </c>
      <c r="BN31" s="720"/>
      <c r="BO31" s="720"/>
      <c r="BP31" s="720"/>
      <c r="BQ31" s="681"/>
      <c r="BR31" s="719">
        <v>98.2</v>
      </c>
      <c r="BS31" s="642"/>
      <c r="BT31" s="642"/>
      <c r="BU31" s="642"/>
      <c r="BV31" s="642"/>
      <c r="BW31" s="642"/>
      <c r="BX31" s="647">
        <v>90.6</v>
      </c>
      <c r="BY31" s="720"/>
      <c r="BZ31" s="720"/>
      <c r="CA31" s="720"/>
      <c r="CB31" s="681"/>
      <c r="CD31" s="727"/>
      <c r="CE31" s="728"/>
      <c r="CF31" s="685" t="s">
        <v>308</v>
      </c>
      <c r="CG31" s="682"/>
      <c r="CH31" s="682"/>
      <c r="CI31" s="682"/>
      <c r="CJ31" s="682"/>
      <c r="CK31" s="682"/>
      <c r="CL31" s="682"/>
      <c r="CM31" s="682"/>
      <c r="CN31" s="682"/>
      <c r="CO31" s="682"/>
      <c r="CP31" s="682"/>
      <c r="CQ31" s="683"/>
      <c r="CR31" s="641">
        <v>166098</v>
      </c>
      <c r="CS31" s="642"/>
      <c r="CT31" s="642"/>
      <c r="CU31" s="642"/>
      <c r="CV31" s="642"/>
      <c r="CW31" s="642"/>
      <c r="CX31" s="642"/>
      <c r="CY31" s="643"/>
      <c r="CZ31" s="646">
        <v>0.8</v>
      </c>
      <c r="DA31" s="675"/>
      <c r="DB31" s="675"/>
      <c r="DC31" s="676"/>
      <c r="DD31" s="649">
        <v>166098</v>
      </c>
      <c r="DE31" s="642"/>
      <c r="DF31" s="642"/>
      <c r="DG31" s="642"/>
      <c r="DH31" s="642"/>
      <c r="DI31" s="642"/>
      <c r="DJ31" s="642"/>
      <c r="DK31" s="643"/>
      <c r="DL31" s="649">
        <v>166098</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1204800</v>
      </c>
      <c r="S32" s="644"/>
      <c r="T32" s="644"/>
      <c r="U32" s="644"/>
      <c r="V32" s="644"/>
      <c r="W32" s="644"/>
      <c r="X32" s="644"/>
      <c r="Y32" s="645"/>
      <c r="Z32" s="703">
        <v>5.8</v>
      </c>
      <c r="AA32" s="703"/>
      <c r="AB32" s="703"/>
      <c r="AC32" s="703"/>
      <c r="AD32" s="704" t="s">
        <v>227</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96.7</v>
      </c>
      <c r="BH32" s="657"/>
      <c r="BI32" s="657"/>
      <c r="BJ32" s="657"/>
      <c r="BK32" s="657"/>
      <c r="BL32" s="657"/>
      <c r="BM32" s="701">
        <v>74.7</v>
      </c>
      <c r="BN32" s="657"/>
      <c r="BO32" s="657"/>
      <c r="BP32" s="657"/>
      <c r="BQ32" s="694"/>
      <c r="BR32" s="718">
        <v>95</v>
      </c>
      <c r="BS32" s="657"/>
      <c r="BT32" s="657"/>
      <c r="BU32" s="657"/>
      <c r="BV32" s="657"/>
      <c r="BW32" s="657"/>
      <c r="BX32" s="701">
        <v>73.400000000000006</v>
      </c>
      <c r="BY32" s="657"/>
      <c r="BZ32" s="657"/>
      <c r="CA32" s="657"/>
      <c r="CB32" s="694"/>
      <c r="CD32" s="729"/>
      <c r="CE32" s="730"/>
      <c r="CF32" s="685" t="s">
        <v>311</v>
      </c>
      <c r="CG32" s="682"/>
      <c r="CH32" s="682"/>
      <c r="CI32" s="682"/>
      <c r="CJ32" s="682"/>
      <c r="CK32" s="682"/>
      <c r="CL32" s="682"/>
      <c r="CM32" s="682"/>
      <c r="CN32" s="682"/>
      <c r="CO32" s="682"/>
      <c r="CP32" s="682"/>
      <c r="CQ32" s="683"/>
      <c r="CR32" s="641">
        <v>84</v>
      </c>
      <c r="CS32" s="644"/>
      <c r="CT32" s="644"/>
      <c r="CU32" s="644"/>
      <c r="CV32" s="644"/>
      <c r="CW32" s="644"/>
      <c r="CX32" s="644"/>
      <c r="CY32" s="645"/>
      <c r="CZ32" s="646">
        <v>0</v>
      </c>
      <c r="DA32" s="675"/>
      <c r="DB32" s="675"/>
      <c r="DC32" s="676"/>
      <c r="DD32" s="649">
        <v>84</v>
      </c>
      <c r="DE32" s="644"/>
      <c r="DF32" s="644"/>
      <c r="DG32" s="644"/>
      <c r="DH32" s="644"/>
      <c r="DI32" s="644"/>
      <c r="DJ32" s="644"/>
      <c r="DK32" s="645"/>
      <c r="DL32" s="649">
        <v>84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181351</v>
      </c>
      <c r="S33" s="644"/>
      <c r="T33" s="644"/>
      <c r="U33" s="644"/>
      <c r="V33" s="644"/>
      <c r="W33" s="644"/>
      <c r="X33" s="644"/>
      <c r="Y33" s="645"/>
      <c r="Z33" s="703">
        <v>0.9</v>
      </c>
      <c r="AA33" s="703"/>
      <c r="AB33" s="703"/>
      <c r="AC33" s="703"/>
      <c r="AD33" s="704" t="s">
        <v>227</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9834313</v>
      </c>
      <c r="CS33" s="642"/>
      <c r="CT33" s="642"/>
      <c r="CU33" s="642"/>
      <c r="CV33" s="642"/>
      <c r="CW33" s="642"/>
      <c r="CX33" s="642"/>
      <c r="CY33" s="643"/>
      <c r="CZ33" s="646">
        <v>49.8</v>
      </c>
      <c r="DA33" s="675"/>
      <c r="DB33" s="675"/>
      <c r="DC33" s="676"/>
      <c r="DD33" s="649">
        <v>7372137</v>
      </c>
      <c r="DE33" s="642"/>
      <c r="DF33" s="642"/>
      <c r="DG33" s="642"/>
      <c r="DH33" s="642"/>
      <c r="DI33" s="642"/>
      <c r="DJ33" s="642"/>
      <c r="DK33" s="643"/>
      <c r="DL33" s="649">
        <v>5719888</v>
      </c>
      <c r="DM33" s="642"/>
      <c r="DN33" s="642"/>
      <c r="DO33" s="642"/>
      <c r="DP33" s="642"/>
      <c r="DQ33" s="642"/>
      <c r="DR33" s="642"/>
      <c r="DS33" s="642"/>
      <c r="DT33" s="642"/>
      <c r="DU33" s="642"/>
      <c r="DV33" s="643"/>
      <c r="DW33" s="646">
        <v>47</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661388</v>
      </c>
      <c r="S34" s="644"/>
      <c r="T34" s="644"/>
      <c r="U34" s="644"/>
      <c r="V34" s="644"/>
      <c r="W34" s="644"/>
      <c r="X34" s="644"/>
      <c r="Y34" s="645"/>
      <c r="Z34" s="703">
        <v>3.2</v>
      </c>
      <c r="AA34" s="703"/>
      <c r="AB34" s="703"/>
      <c r="AC34" s="703"/>
      <c r="AD34" s="704">
        <v>1617</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2970526</v>
      </c>
      <c r="CS34" s="644"/>
      <c r="CT34" s="644"/>
      <c r="CU34" s="644"/>
      <c r="CV34" s="644"/>
      <c r="CW34" s="644"/>
      <c r="CX34" s="644"/>
      <c r="CY34" s="645"/>
      <c r="CZ34" s="646">
        <v>15</v>
      </c>
      <c r="DA34" s="675"/>
      <c r="DB34" s="675"/>
      <c r="DC34" s="676"/>
      <c r="DD34" s="649">
        <v>2330341</v>
      </c>
      <c r="DE34" s="644"/>
      <c r="DF34" s="644"/>
      <c r="DG34" s="644"/>
      <c r="DH34" s="644"/>
      <c r="DI34" s="644"/>
      <c r="DJ34" s="644"/>
      <c r="DK34" s="645"/>
      <c r="DL34" s="649">
        <v>2050978</v>
      </c>
      <c r="DM34" s="644"/>
      <c r="DN34" s="644"/>
      <c r="DO34" s="644"/>
      <c r="DP34" s="644"/>
      <c r="DQ34" s="644"/>
      <c r="DR34" s="644"/>
      <c r="DS34" s="644"/>
      <c r="DT34" s="644"/>
      <c r="DU34" s="644"/>
      <c r="DV34" s="645"/>
      <c r="DW34" s="646">
        <v>16.8</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2364106</v>
      </c>
      <c r="S35" s="644"/>
      <c r="T35" s="644"/>
      <c r="U35" s="644"/>
      <c r="V35" s="644"/>
      <c r="W35" s="644"/>
      <c r="X35" s="644"/>
      <c r="Y35" s="645"/>
      <c r="Z35" s="703">
        <v>11.5</v>
      </c>
      <c r="AA35" s="703"/>
      <c r="AB35" s="703"/>
      <c r="AC35" s="703"/>
      <c r="AD35" s="704" t="s">
        <v>227</v>
      </c>
      <c r="AE35" s="704"/>
      <c r="AF35" s="704"/>
      <c r="AG35" s="704"/>
      <c r="AH35" s="704"/>
      <c r="AI35" s="704"/>
      <c r="AJ35" s="704"/>
      <c r="AK35" s="704"/>
      <c r="AL35" s="646" t="s">
        <v>227</v>
      </c>
      <c r="AM35" s="647"/>
      <c r="AN35" s="647"/>
      <c r="AO35" s="705"/>
      <c r="AP35" s="214"/>
      <c r="AQ35" s="709" t="s">
        <v>319</v>
      </c>
      <c r="AR35" s="710"/>
      <c r="AS35" s="710"/>
      <c r="AT35" s="710"/>
      <c r="AU35" s="710"/>
      <c r="AV35" s="710"/>
      <c r="AW35" s="710"/>
      <c r="AX35" s="710"/>
      <c r="AY35" s="711"/>
      <c r="AZ35" s="706">
        <v>3514231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230204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640796</v>
      </c>
      <c r="CS35" s="642"/>
      <c r="CT35" s="642"/>
      <c r="CU35" s="642"/>
      <c r="CV35" s="642"/>
      <c r="CW35" s="642"/>
      <c r="CX35" s="642"/>
      <c r="CY35" s="643"/>
      <c r="CZ35" s="646">
        <v>3.2</v>
      </c>
      <c r="DA35" s="675"/>
      <c r="DB35" s="675"/>
      <c r="DC35" s="676"/>
      <c r="DD35" s="649">
        <v>589941</v>
      </c>
      <c r="DE35" s="642"/>
      <c r="DF35" s="642"/>
      <c r="DG35" s="642"/>
      <c r="DH35" s="642"/>
      <c r="DI35" s="642"/>
      <c r="DJ35" s="642"/>
      <c r="DK35" s="643"/>
      <c r="DL35" s="649">
        <v>485790</v>
      </c>
      <c r="DM35" s="642"/>
      <c r="DN35" s="642"/>
      <c r="DO35" s="642"/>
      <c r="DP35" s="642"/>
      <c r="DQ35" s="642"/>
      <c r="DR35" s="642"/>
      <c r="DS35" s="642"/>
      <c r="DT35" s="642"/>
      <c r="DU35" s="642"/>
      <c r="DV35" s="643"/>
      <c r="DW35" s="646">
        <v>4</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227</v>
      </c>
      <c r="AA36" s="703"/>
      <c r="AB36" s="703"/>
      <c r="AC36" s="703"/>
      <c r="AD36" s="704" t="s">
        <v>227</v>
      </c>
      <c r="AE36" s="704"/>
      <c r="AF36" s="704"/>
      <c r="AG36" s="704"/>
      <c r="AH36" s="704"/>
      <c r="AI36" s="704"/>
      <c r="AJ36" s="704"/>
      <c r="AK36" s="704"/>
      <c r="AL36" s="646" t="s">
        <v>227</v>
      </c>
      <c r="AM36" s="647"/>
      <c r="AN36" s="647"/>
      <c r="AO36" s="705"/>
      <c r="AQ36" s="678" t="s">
        <v>323</v>
      </c>
      <c r="AR36" s="679"/>
      <c r="AS36" s="679"/>
      <c r="AT36" s="679"/>
      <c r="AU36" s="679"/>
      <c r="AV36" s="679"/>
      <c r="AW36" s="679"/>
      <c r="AX36" s="679"/>
      <c r="AY36" s="680"/>
      <c r="AZ36" s="641">
        <v>994345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179713</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3132137</v>
      </c>
      <c r="CS36" s="644"/>
      <c r="CT36" s="644"/>
      <c r="CU36" s="644"/>
      <c r="CV36" s="644"/>
      <c r="CW36" s="644"/>
      <c r="CX36" s="644"/>
      <c r="CY36" s="645"/>
      <c r="CZ36" s="646">
        <v>15.9</v>
      </c>
      <c r="DA36" s="675"/>
      <c r="DB36" s="675"/>
      <c r="DC36" s="676"/>
      <c r="DD36" s="649">
        <v>2336743</v>
      </c>
      <c r="DE36" s="644"/>
      <c r="DF36" s="644"/>
      <c r="DG36" s="644"/>
      <c r="DH36" s="644"/>
      <c r="DI36" s="644"/>
      <c r="DJ36" s="644"/>
      <c r="DK36" s="645"/>
      <c r="DL36" s="649">
        <v>1424336</v>
      </c>
      <c r="DM36" s="644"/>
      <c r="DN36" s="644"/>
      <c r="DO36" s="644"/>
      <c r="DP36" s="644"/>
      <c r="DQ36" s="644"/>
      <c r="DR36" s="644"/>
      <c r="DS36" s="644"/>
      <c r="DT36" s="644"/>
      <c r="DU36" s="644"/>
      <c r="DV36" s="645"/>
      <c r="DW36" s="646">
        <v>11.7</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496906</v>
      </c>
      <c r="S37" s="644"/>
      <c r="T37" s="644"/>
      <c r="U37" s="644"/>
      <c r="V37" s="644"/>
      <c r="W37" s="644"/>
      <c r="X37" s="644"/>
      <c r="Y37" s="645"/>
      <c r="Z37" s="703">
        <v>2.4</v>
      </c>
      <c r="AA37" s="703"/>
      <c r="AB37" s="703"/>
      <c r="AC37" s="703"/>
      <c r="AD37" s="704" t="s">
        <v>130</v>
      </c>
      <c r="AE37" s="704"/>
      <c r="AF37" s="704"/>
      <c r="AG37" s="704"/>
      <c r="AH37" s="704"/>
      <c r="AI37" s="704"/>
      <c r="AJ37" s="704"/>
      <c r="AK37" s="704"/>
      <c r="AL37" s="646" t="s">
        <v>130</v>
      </c>
      <c r="AM37" s="647"/>
      <c r="AN37" s="647"/>
      <c r="AO37" s="705"/>
      <c r="AQ37" s="678" t="s">
        <v>327</v>
      </c>
      <c r="AR37" s="679"/>
      <c r="AS37" s="679"/>
      <c r="AT37" s="679"/>
      <c r="AU37" s="679"/>
      <c r="AV37" s="679"/>
      <c r="AW37" s="679"/>
      <c r="AX37" s="679"/>
      <c r="AY37" s="680"/>
      <c r="AZ37" s="641">
        <v>730900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3978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935424</v>
      </c>
      <c r="CS37" s="642"/>
      <c r="CT37" s="642"/>
      <c r="CU37" s="642"/>
      <c r="CV37" s="642"/>
      <c r="CW37" s="642"/>
      <c r="CX37" s="642"/>
      <c r="CY37" s="643"/>
      <c r="CZ37" s="646">
        <v>4.7</v>
      </c>
      <c r="DA37" s="675"/>
      <c r="DB37" s="675"/>
      <c r="DC37" s="676"/>
      <c r="DD37" s="649">
        <v>604461</v>
      </c>
      <c r="DE37" s="642"/>
      <c r="DF37" s="642"/>
      <c r="DG37" s="642"/>
      <c r="DH37" s="642"/>
      <c r="DI37" s="642"/>
      <c r="DJ37" s="642"/>
      <c r="DK37" s="643"/>
      <c r="DL37" s="649">
        <v>593334</v>
      </c>
      <c r="DM37" s="642"/>
      <c r="DN37" s="642"/>
      <c r="DO37" s="642"/>
      <c r="DP37" s="642"/>
      <c r="DQ37" s="642"/>
      <c r="DR37" s="642"/>
      <c r="DS37" s="642"/>
      <c r="DT37" s="642"/>
      <c r="DU37" s="642"/>
      <c r="DV37" s="643"/>
      <c r="DW37" s="646">
        <v>4.9000000000000004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20630647</v>
      </c>
      <c r="S38" s="693"/>
      <c r="T38" s="693"/>
      <c r="U38" s="693"/>
      <c r="V38" s="693"/>
      <c r="W38" s="693"/>
      <c r="X38" s="693"/>
      <c r="Y38" s="698"/>
      <c r="Z38" s="699">
        <v>100</v>
      </c>
      <c r="AA38" s="699"/>
      <c r="AB38" s="699"/>
      <c r="AC38" s="699"/>
      <c r="AD38" s="700">
        <v>11680392</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312633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6415</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2184473</v>
      </c>
      <c r="CS38" s="644"/>
      <c r="CT38" s="644"/>
      <c r="CU38" s="644"/>
      <c r="CV38" s="644"/>
      <c r="CW38" s="644"/>
      <c r="CX38" s="644"/>
      <c r="CY38" s="645"/>
      <c r="CZ38" s="646">
        <v>11.1</v>
      </c>
      <c r="DA38" s="675"/>
      <c r="DB38" s="675"/>
      <c r="DC38" s="676"/>
      <c r="DD38" s="649">
        <v>1951451</v>
      </c>
      <c r="DE38" s="644"/>
      <c r="DF38" s="644"/>
      <c r="DG38" s="644"/>
      <c r="DH38" s="644"/>
      <c r="DI38" s="644"/>
      <c r="DJ38" s="644"/>
      <c r="DK38" s="645"/>
      <c r="DL38" s="649">
        <v>1758784</v>
      </c>
      <c r="DM38" s="644"/>
      <c r="DN38" s="644"/>
      <c r="DO38" s="644"/>
      <c r="DP38" s="644"/>
      <c r="DQ38" s="644"/>
      <c r="DR38" s="644"/>
      <c r="DS38" s="644"/>
      <c r="DT38" s="644"/>
      <c r="DU38" s="644"/>
      <c r="DV38" s="645"/>
      <c r="DW38" s="646">
        <v>14.4</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22780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269585</v>
      </c>
      <c r="CS39" s="642"/>
      <c r="CT39" s="642"/>
      <c r="CU39" s="642"/>
      <c r="CV39" s="642"/>
      <c r="CW39" s="642"/>
      <c r="CX39" s="642"/>
      <c r="CY39" s="643"/>
      <c r="CZ39" s="646">
        <v>1.4</v>
      </c>
      <c r="DA39" s="675"/>
      <c r="DB39" s="675"/>
      <c r="DC39" s="676"/>
      <c r="DD39" s="649">
        <v>7165</v>
      </c>
      <c r="DE39" s="642"/>
      <c r="DF39" s="642"/>
      <c r="DG39" s="642"/>
      <c r="DH39" s="642"/>
      <c r="DI39" s="642"/>
      <c r="DJ39" s="642"/>
      <c r="DK39" s="643"/>
      <c r="DL39" s="649" t="s">
        <v>130</v>
      </c>
      <c r="DM39" s="642"/>
      <c r="DN39" s="642"/>
      <c r="DO39" s="642"/>
      <c r="DP39" s="642"/>
      <c r="DQ39" s="642"/>
      <c r="DR39" s="642"/>
      <c r="DS39" s="642"/>
      <c r="DT39" s="642"/>
      <c r="DU39" s="642"/>
      <c r="DV39" s="643"/>
      <c r="DW39" s="646" t="s">
        <v>227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355648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636796</v>
      </c>
      <c r="CS40" s="644"/>
      <c r="CT40" s="644"/>
      <c r="CU40" s="644"/>
      <c r="CV40" s="644"/>
      <c r="CW40" s="644"/>
      <c r="CX40" s="644"/>
      <c r="CY40" s="645"/>
      <c r="CZ40" s="646">
        <v>3.2</v>
      </c>
      <c r="DA40" s="675"/>
      <c r="DB40" s="675"/>
      <c r="DC40" s="676"/>
      <c r="DD40" s="649">
        <v>156496</v>
      </c>
      <c r="DE40" s="644"/>
      <c r="DF40" s="644"/>
      <c r="DG40" s="644"/>
      <c r="DH40" s="644"/>
      <c r="DI40" s="644"/>
      <c r="DJ40" s="644"/>
      <c r="DK40" s="645"/>
      <c r="DL40" s="649" t="s">
        <v>130</v>
      </c>
      <c r="DM40" s="644"/>
      <c r="DN40" s="644"/>
      <c r="DO40" s="644"/>
      <c r="DP40" s="644"/>
      <c r="DQ40" s="644"/>
      <c r="DR40" s="644"/>
      <c r="DS40" s="644"/>
      <c r="DT40" s="644"/>
      <c r="DU40" s="644"/>
      <c r="DV40" s="645"/>
      <c r="DW40" s="646" t="s">
        <v>227</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1097925</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315</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130</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2402132</v>
      </c>
      <c r="CS42" s="644"/>
      <c r="CT42" s="644"/>
      <c r="CU42" s="644"/>
      <c r="CV42" s="644"/>
      <c r="CW42" s="644"/>
      <c r="CX42" s="644"/>
      <c r="CY42" s="645"/>
      <c r="CZ42" s="646">
        <v>12.2</v>
      </c>
      <c r="DA42" s="647"/>
      <c r="DB42" s="647"/>
      <c r="DC42" s="648"/>
      <c r="DD42" s="649">
        <v>394092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36535</v>
      </c>
      <c r="CS43" s="642"/>
      <c r="CT43" s="642"/>
      <c r="CU43" s="642"/>
      <c r="CV43" s="642"/>
      <c r="CW43" s="642"/>
      <c r="CX43" s="642"/>
      <c r="CY43" s="643"/>
      <c r="CZ43" s="646">
        <v>0.2</v>
      </c>
      <c r="DA43" s="675"/>
      <c r="DB43" s="675"/>
      <c r="DC43" s="676"/>
      <c r="DD43" s="649">
        <v>36535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2187660</v>
      </c>
      <c r="CS44" s="644"/>
      <c r="CT44" s="644"/>
      <c r="CU44" s="644"/>
      <c r="CV44" s="644"/>
      <c r="CW44" s="644"/>
      <c r="CX44" s="644"/>
      <c r="CY44" s="645"/>
      <c r="CZ44" s="646">
        <v>11.1</v>
      </c>
      <c r="DA44" s="647"/>
      <c r="DB44" s="647"/>
      <c r="DC44" s="648"/>
      <c r="DD44" s="649">
        <v>342211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823113</v>
      </c>
      <c r="CS45" s="642"/>
      <c r="CT45" s="642"/>
      <c r="CU45" s="642"/>
      <c r="CV45" s="642"/>
      <c r="CW45" s="642"/>
      <c r="CX45" s="642"/>
      <c r="CY45" s="643"/>
      <c r="CZ45" s="646">
        <v>4.2</v>
      </c>
      <c r="DA45" s="675"/>
      <c r="DB45" s="675"/>
      <c r="DC45" s="676"/>
      <c r="DD45" s="649">
        <v>68557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1029118</v>
      </c>
      <c r="CS46" s="644"/>
      <c r="CT46" s="644"/>
      <c r="CU46" s="644"/>
      <c r="CV46" s="644"/>
      <c r="CW46" s="644"/>
      <c r="CX46" s="644"/>
      <c r="CY46" s="645"/>
      <c r="CZ46" s="646">
        <v>5.2</v>
      </c>
      <c r="DA46" s="647"/>
      <c r="DB46" s="647"/>
      <c r="DC46" s="648"/>
      <c r="DD46" s="649">
        <v>273176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214472</v>
      </c>
      <c r="CS47" s="642"/>
      <c r="CT47" s="642"/>
      <c r="CU47" s="642"/>
      <c r="CV47" s="642"/>
      <c r="CW47" s="642"/>
      <c r="CX47" s="642"/>
      <c r="CY47" s="643"/>
      <c r="CZ47" s="646">
        <v>1.1000000000000001</v>
      </c>
      <c r="DA47" s="675"/>
      <c r="DB47" s="675"/>
      <c r="DC47" s="676"/>
      <c r="DD47" s="649">
        <v>51881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227</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19745284</v>
      </c>
      <c r="CS49" s="657"/>
      <c r="CT49" s="657"/>
      <c r="CU49" s="657"/>
      <c r="CV49" s="657"/>
      <c r="CW49" s="657"/>
      <c r="CX49" s="657"/>
      <c r="CY49" s="658"/>
      <c r="CZ49" s="659">
        <v>100</v>
      </c>
      <c r="DA49" s="660"/>
      <c r="DB49" s="660"/>
      <c r="DC49" s="661"/>
      <c r="DD49" s="662">
        <v>13635133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N3rwRGmcPwboe8HqcvMQGXv4WXKU9hA7PygoQ/cL575wPJb55IYyz9fl6Z/toWczpwmK7/1lnmP/B2GYHcZ0A==" saltValue="RgYjLsQtxg+vzk9UOJQK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6" t="s">
        <v>356</v>
      </c>
      <c r="DK2" s="1177"/>
      <c r="DL2" s="1177"/>
      <c r="DM2" s="1177"/>
      <c r="DN2" s="1177"/>
      <c r="DO2" s="1178"/>
      <c r="DP2" s="229"/>
      <c r="DQ2" s="1176" t="s">
        <v>357</v>
      </c>
      <c r="DR2" s="1177"/>
      <c r="DS2" s="1177"/>
      <c r="DT2" s="1177"/>
      <c r="DU2" s="1177"/>
      <c r="DV2" s="1177"/>
      <c r="DW2" s="1177"/>
      <c r="DX2" s="1177"/>
      <c r="DY2" s="1177"/>
      <c r="DZ2" s="117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9" t="s">
        <v>358</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1" t="s">
        <v>360</v>
      </c>
      <c r="B5" s="1062"/>
      <c r="C5" s="1062"/>
      <c r="D5" s="1062"/>
      <c r="E5" s="1062"/>
      <c r="F5" s="1062"/>
      <c r="G5" s="1062"/>
      <c r="H5" s="1062"/>
      <c r="I5" s="1062"/>
      <c r="J5" s="1062"/>
      <c r="K5" s="1062"/>
      <c r="L5" s="1062"/>
      <c r="M5" s="1062"/>
      <c r="N5" s="1062"/>
      <c r="O5" s="1062"/>
      <c r="P5" s="1063"/>
      <c r="Q5" s="1067" t="s">
        <v>361</v>
      </c>
      <c r="R5" s="1068"/>
      <c r="S5" s="1068"/>
      <c r="T5" s="1068"/>
      <c r="U5" s="1069"/>
      <c r="V5" s="1067" t="s">
        <v>362</v>
      </c>
      <c r="W5" s="1068"/>
      <c r="X5" s="1068"/>
      <c r="Y5" s="1068"/>
      <c r="Z5" s="1069"/>
      <c r="AA5" s="1067" t="s">
        <v>363</v>
      </c>
      <c r="AB5" s="1068"/>
      <c r="AC5" s="1068"/>
      <c r="AD5" s="1068"/>
      <c r="AE5" s="1068"/>
      <c r="AF5" s="1179" t="s">
        <v>364</v>
      </c>
      <c r="AG5" s="1068"/>
      <c r="AH5" s="1068"/>
      <c r="AI5" s="1068"/>
      <c r="AJ5" s="1083"/>
      <c r="AK5" s="1068" t="s">
        <v>365</v>
      </c>
      <c r="AL5" s="1068"/>
      <c r="AM5" s="1068"/>
      <c r="AN5" s="1068"/>
      <c r="AO5" s="1069"/>
      <c r="AP5" s="1067" t="s">
        <v>366</v>
      </c>
      <c r="AQ5" s="1068"/>
      <c r="AR5" s="1068"/>
      <c r="AS5" s="1068"/>
      <c r="AT5" s="1069"/>
      <c r="AU5" s="1067" t="s">
        <v>367</v>
      </c>
      <c r="AV5" s="1068"/>
      <c r="AW5" s="1068"/>
      <c r="AX5" s="1068"/>
      <c r="AY5" s="1083"/>
      <c r="AZ5" s="236"/>
      <c r="BA5" s="236"/>
      <c r="BB5" s="236"/>
      <c r="BC5" s="236"/>
      <c r="BD5" s="236"/>
      <c r="BE5" s="237"/>
      <c r="BF5" s="237"/>
      <c r="BG5" s="237"/>
      <c r="BH5" s="237"/>
      <c r="BI5" s="237"/>
      <c r="BJ5" s="237"/>
      <c r="BK5" s="237"/>
      <c r="BL5" s="237"/>
      <c r="BM5" s="237"/>
      <c r="BN5" s="237"/>
      <c r="BO5" s="237"/>
      <c r="BP5" s="237"/>
      <c r="BQ5" s="1061" t="s">
        <v>368</v>
      </c>
      <c r="BR5" s="1062"/>
      <c r="BS5" s="1062"/>
      <c r="BT5" s="1062"/>
      <c r="BU5" s="1062"/>
      <c r="BV5" s="1062"/>
      <c r="BW5" s="1062"/>
      <c r="BX5" s="1062"/>
      <c r="BY5" s="1062"/>
      <c r="BZ5" s="1062"/>
      <c r="CA5" s="1062"/>
      <c r="CB5" s="1062"/>
      <c r="CC5" s="1062"/>
      <c r="CD5" s="1062"/>
      <c r="CE5" s="1062"/>
      <c r="CF5" s="1062"/>
      <c r="CG5" s="1063"/>
      <c r="CH5" s="1067" t="s">
        <v>369</v>
      </c>
      <c r="CI5" s="1068"/>
      <c r="CJ5" s="1068"/>
      <c r="CK5" s="1068"/>
      <c r="CL5" s="1069"/>
      <c r="CM5" s="1067" t="s">
        <v>370</v>
      </c>
      <c r="CN5" s="1068"/>
      <c r="CO5" s="1068"/>
      <c r="CP5" s="1068"/>
      <c r="CQ5" s="1069"/>
      <c r="CR5" s="1067" t="s">
        <v>371</v>
      </c>
      <c r="CS5" s="1068"/>
      <c r="CT5" s="1068"/>
      <c r="CU5" s="1068"/>
      <c r="CV5" s="1069"/>
      <c r="CW5" s="1067" t="s">
        <v>372</v>
      </c>
      <c r="CX5" s="1068"/>
      <c r="CY5" s="1068"/>
      <c r="CZ5" s="1068"/>
      <c r="DA5" s="1069"/>
      <c r="DB5" s="1067" t="s">
        <v>373</v>
      </c>
      <c r="DC5" s="1068"/>
      <c r="DD5" s="1068"/>
      <c r="DE5" s="1068"/>
      <c r="DF5" s="1069"/>
      <c r="DG5" s="1164" t="s">
        <v>374</v>
      </c>
      <c r="DH5" s="1165"/>
      <c r="DI5" s="1165"/>
      <c r="DJ5" s="1165"/>
      <c r="DK5" s="1166"/>
      <c r="DL5" s="1164" t="s">
        <v>375</v>
      </c>
      <c r="DM5" s="1165"/>
      <c r="DN5" s="1165"/>
      <c r="DO5" s="1165"/>
      <c r="DP5" s="1166"/>
      <c r="DQ5" s="1067" t="s">
        <v>376</v>
      </c>
      <c r="DR5" s="1068"/>
      <c r="DS5" s="1068"/>
      <c r="DT5" s="1068"/>
      <c r="DU5" s="1069"/>
      <c r="DV5" s="1067" t="s">
        <v>367</v>
      </c>
      <c r="DW5" s="1068"/>
      <c r="DX5" s="1068"/>
      <c r="DY5" s="1068"/>
      <c r="DZ5" s="1083"/>
      <c r="EA5" s="234"/>
    </row>
    <row r="6" spans="1:131" s="235"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80"/>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67"/>
      <c r="DH6" s="1168"/>
      <c r="DI6" s="1168"/>
      <c r="DJ6" s="1168"/>
      <c r="DK6" s="1169"/>
      <c r="DL6" s="1167"/>
      <c r="DM6" s="1168"/>
      <c r="DN6" s="1168"/>
      <c r="DO6" s="1168"/>
      <c r="DP6" s="1169"/>
      <c r="DQ6" s="1070"/>
      <c r="DR6" s="1071"/>
      <c r="DS6" s="1071"/>
      <c r="DT6" s="1071"/>
      <c r="DU6" s="1072"/>
      <c r="DV6" s="1070"/>
      <c r="DW6" s="1071"/>
      <c r="DX6" s="1071"/>
      <c r="DY6" s="1071"/>
      <c r="DZ6" s="1084"/>
      <c r="EA6" s="234"/>
    </row>
    <row r="7" spans="1:131" s="235" customFormat="1" ht="26.25" customHeight="1" thickTop="1" x14ac:dyDescent="0.15">
      <c r="A7" s="238">
        <v>1</v>
      </c>
      <c r="B7" s="1116" t="s">
        <v>377</v>
      </c>
      <c r="C7" s="1117"/>
      <c r="D7" s="1117"/>
      <c r="E7" s="1117"/>
      <c r="F7" s="1117"/>
      <c r="G7" s="1117"/>
      <c r="H7" s="1117"/>
      <c r="I7" s="1117"/>
      <c r="J7" s="1117"/>
      <c r="K7" s="1117"/>
      <c r="L7" s="1117"/>
      <c r="M7" s="1117"/>
      <c r="N7" s="1117"/>
      <c r="O7" s="1117"/>
      <c r="P7" s="1118"/>
      <c r="Q7" s="1170">
        <v>20630</v>
      </c>
      <c r="R7" s="1171"/>
      <c r="S7" s="1171"/>
      <c r="T7" s="1171"/>
      <c r="U7" s="1171"/>
      <c r="V7" s="1171">
        <v>19745</v>
      </c>
      <c r="W7" s="1171"/>
      <c r="X7" s="1171"/>
      <c r="Y7" s="1171"/>
      <c r="Z7" s="1171"/>
      <c r="AA7" s="1171">
        <v>885</v>
      </c>
      <c r="AB7" s="1171"/>
      <c r="AC7" s="1171"/>
      <c r="AD7" s="1171"/>
      <c r="AE7" s="1172"/>
      <c r="AF7" s="1173">
        <v>778</v>
      </c>
      <c r="AG7" s="1174"/>
      <c r="AH7" s="1174"/>
      <c r="AI7" s="1174"/>
      <c r="AJ7" s="1175"/>
      <c r="AK7" s="1157">
        <v>1205</v>
      </c>
      <c r="AL7" s="1158"/>
      <c r="AM7" s="1158"/>
      <c r="AN7" s="1158"/>
      <c r="AO7" s="1158"/>
      <c r="AP7" s="1158">
        <v>20327</v>
      </c>
      <c r="AQ7" s="1158"/>
      <c r="AR7" s="1158"/>
      <c r="AS7" s="1158"/>
      <c r="AT7" s="1158"/>
      <c r="AU7" s="1159"/>
      <c r="AV7" s="1159"/>
      <c r="AW7" s="1159"/>
      <c r="AX7" s="1159"/>
      <c r="AY7" s="1160"/>
      <c r="AZ7" s="232"/>
      <c r="BA7" s="232"/>
      <c r="BB7" s="232"/>
      <c r="BC7" s="232"/>
      <c r="BD7" s="232"/>
      <c r="BE7" s="233"/>
      <c r="BF7" s="233"/>
      <c r="BG7" s="233"/>
      <c r="BH7" s="233"/>
      <c r="BI7" s="233"/>
      <c r="BJ7" s="233"/>
      <c r="BK7" s="233"/>
      <c r="BL7" s="233"/>
      <c r="BM7" s="233"/>
      <c r="BN7" s="233"/>
      <c r="BO7" s="233"/>
      <c r="BP7" s="233"/>
      <c r="BQ7" s="239">
        <v>1</v>
      </c>
      <c r="BR7" s="240"/>
      <c r="BS7" s="1161" t="s">
        <v>579</v>
      </c>
      <c r="BT7" s="1162"/>
      <c r="BU7" s="1162"/>
      <c r="BV7" s="1162"/>
      <c r="BW7" s="1162"/>
      <c r="BX7" s="1162"/>
      <c r="BY7" s="1162"/>
      <c r="BZ7" s="1162"/>
      <c r="CA7" s="1162"/>
      <c r="CB7" s="1162"/>
      <c r="CC7" s="1162"/>
      <c r="CD7" s="1162"/>
      <c r="CE7" s="1162"/>
      <c r="CF7" s="1162"/>
      <c r="CG7" s="1163"/>
      <c r="CH7" s="1154">
        <v>1</v>
      </c>
      <c r="CI7" s="1155"/>
      <c r="CJ7" s="1155"/>
      <c r="CK7" s="1155"/>
      <c r="CL7" s="1156"/>
      <c r="CM7" s="1154">
        <v>15</v>
      </c>
      <c r="CN7" s="1155"/>
      <c r="CO7" s="1155"/>
      <c r="CP7" s="1155"/>
      <c r="CQ7" s="1156"/>
      <c r="CR7" s="1154">
        <v>63</v>
      </c>
      <c r="CS7" s="1155"/>
      <c r="CT7" s="1155"/>
      <c r="CU7" s="1155"/>
      <c r="CV7" s="1156"/>
      <c r="CW7" s="1154" t="s">
        <v>590</v>
      </c>
      <c r="CX7" s="1155"/>
      <c r="CY7" s="1155"/>
      <c r="CZ7" s="1155"/>
      <c r="DA7" s="1156"/>
      <c r="DB7" s="1154" t="s">
        <v>592</v>
      </c>
      <c r="DC7" s="1155"/>
      <c r="DD7" s="1155"/>
      <c r="DE7" s="1155"/>
      <c r="DF7" s="1156"/>
      <c r="DG7" s="1154" t="s">
        <v>593</v>
      </c>
      <c r="DH7" s="1155"/>
      <c r="DI7" s="1155"/>
      <c r="DJ7" s="1155"/>
      <c r="DK7" s="1156"/>
      <c r="DL7" s="1154" t="s">
        <v>593</v>
      </c>
      <c r="DM7" s="1155"/>
      <c r="DN7" s="1155"/>
      <c r="DO7" s="1155"/>
      <c r="DP7" s="1156"/>
      <c r="DQ7" s="1154" t="s">
        <v>593</v>
      </c>
      <c r="DR7" s="1155"/>
      <c r="DS7" s="1155"/>
      <c r="DT7" s="1155"/>
      <c r="DU7" s="1156"/>
      <c r="DV7" s="1181"/>
      <c r="DW7" s="1182"/>
      <c r="DX7" s="1182"/>
      <c r="DY7" s="1182"/>
      <c r="DZ7" s="1183"/>
      <c r="EA7" s="234"/>
    </row>
    <row r="8" spans="1:131" s="235" customFormat="1" ht="26.25" customHeight="1" x14ac:dyDescent="0.15">
      <c r="A8" s="241">
        <v>2</v>
      </c>
      <c r="B8" s="1103" t="s">
        <v>378</v>
      </c>
      <c r="C8" s="1104"/>
      <c r="D8" s="1104"/>
      <c r="E8" s="1104"/>
      <c r="F8" s="1104"/>
      <c r="G8" s="1104"/>
      <c r="H8" s="1104"/>
      <c r="I8" s="1104"/>
      <c r="J8" s="1104"/>
      <c r="K8" s="1104"/>
      <c r="L8" s="1104"/>
      <c r="M8" s="1104"/>
      <c r="N8" s="1104"/>
      <c r="O8" s="1104"/>
      <c r="P8" s="1105"/>
      <c r="Q8" s="1109">
        <v>3616</v>
      </c>
      <c r="R8" s="1110"/>
      <c r="S8" s="1110"/>
      <c r="T8" s="1110"/>
      <c r="U8" s="1110"/>
      <c r="V8" s="1110">
        <v>3616</v>
      </c>
      <c r="W8" s="1110"/>
      <c r="X8" s="1110"/>
      <c r="Y8" s="1110"/>
      <c r="Z8" s="1110"/>
      <c r="AA8" s="1110">
        <v>0</v>
      </c>
      <c r="AB8" s="1110"/>
      <c r="AC8" s="1110"/>
      <c r="AD8" s="1110"/>
      <c r="AE8" s="1111"/>
      <c r="AF8" s="1085" t="s">
        <v>130</v>
      </c>
      <c r="AG8" s="1086"/>
      <c r="AH8" s="1086"/>
      <c r="AI8" s="1086"/>
      <c r="AJ8" s="1087"/>
      <c r="AK8" s="1152" t="s">
        <v>602</v>
      </c>
      <c r="AL8" s="1153"/>
      <c r="AM8" s="1153"/>
      <c r="AN8" s="1153"/>
      <c r="AO8" s="1153"/>
      <c r="AP8" s="1153" t="s">
        <v>601</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t="s">
        <v>580</v>
      </c>
      <c r="BT8" s="1081"/>
      <c r="BU8" s="1081"/>
      <c r="BV8" s="1081"/>
      <c r="BW8" s="1081"/>
      <c r="BX8" s="1081"/>
      <c r="BY8" s="1081"/>
      <c r="BZ8" s="1081"/>
      <c r="CA8" s="1081"/>
      <c r="CB8" s="1081"/>
      <c r="CC8" s="1081"/>
      <c r="CD8" s="1081"/>
      <c r="CE8" s="1081"/>
      <c r="CF8" s="1081"/>
      <c r="CG8" s="1082"/>
      <c r="CH8" s="1055">
        <v>-1</v>
      </c>
      <c r="CI8" s="1056"/>
      <c r="CJ8" s="1056"/>
      <c r="CK8" s="1056"/>
      <c r="CL8" s="1057"/>
      <c r="CM8" s="1055">
        <v>4</v>
      </c>
      <c r="CN8" s="1056"/>
      <c r="CO8" s="1056"/>
      <c r="CP8" s="1056"/>
      <c r="CQ8" s="1057"/>
      <c r="CR8" s="1055">
        <v>30</v>
      </c>
      <c r="CS8" s="1056"/>
      <c r="CT8" s="1056"/>
      <c r="CU8" s="1056"/>
      <c r="CV8" s="1057"/>
      <c r="CW8" s="1055" t="s">
        <v>590</v>
      </c>
      <c r="CX8" s="1056"/>
      <c r="CY8" s="1056"/>
      <c r="CZ8" s="1056"/>
      <c r="DA8" s="1057"/>
      <c r="DB8" s="1055" t="s">
        <v>592</v>
      </c>
      <c r="DC8" s="1056"/>
      <c r="DD8" s="1056"/>
      <c r="DE8" s="1056"/>
      <c r="DF8" s="1057"/>
      <c r="DG8" s="1055" t="s">
        <v>593</v>
      </c>
      <c r="DH8" s="1056"/>
      <c r="DI8" s="1056"/>
      <c r="DJ8" s="1056"/>
      <c r="DK8" s="1057"/>
      <c r="DL8" s="1055" t="s">
        <v>593</v>
      </c>
      <c r="DM8" s="1056"/>
      <c r="DN8" s="1056"/>
      <c r="DO8" s="1056"/>
      <c r="DP8" s="1057"/>
      <c r="DQ8" s="1055" t="s">
        <v>593</v>
      </c>
      <c r="DR8" s="1056"/>
      <c r="DS8" s="1056"/>
      <c r="DT8" s="1056"/>
      <c r="DU8" s="1057"/>
      <c r="DV8" s="1058"/>
      <c r="DW8" s="1059"/>
      <c r="DX8" s="1059"/>
      <c r="DY8" s="1059"/>
      <c r="DZ8" s="1060"/>
      <c r="EA8" s="234"/>
    </row>
    <row r="9" spans="1:131" s="235" customFormat="1" ht="26.25" customHeight="1" x14ac:dyDescent="0.15">
      <c r="A9" s="241">
        <v>3</v>
      </c>
      <c r="B9" s="1103"/>
      <c r="C9" s="1104"/>
      <c r="D9" s="1104"/>
      <c r="E9" s="1104"/>
      <c r="F9" s="1104"/>
      <c r="G9" s="1104"/>
      <c r="H9" s="1104"/>
      <c r="I9" s="1104"/>
      <c r="J9" s="1104"/>
      <c r="K9" s="1104"/>
      <c r="L9" s="1104"/>
      <c r="M9" s="1104"/>
      <c r="N9" s="1104"/>
      <c r="O9" s="1104"/>
      <c r="P9" s="1105"/>
      <c r="Q9" s="1109"/>
      <c r="R9" s="1110"/>
      <c r="S9" s="1110"/>
      <c r="T9" s="1110"/>
      <c r="U9" s="1110"/>
      <c r="V9" s="1110"/>
      <c r="W9" s="1110"/>
      <c r="X9" s="1110"/>
      <c r="Y9" s="1110"/>
      <c r="Z9" s="1110"/>
      <c r="AA9" s="1110"/>
      <c r="AB9" s="1110"/>
      <c r="AC9" s="1110"/>
      <c r="AD9" s="1110"/>
      <c r="AE9" s="1111"/>
      <c r="AF9" s="1085"/>
      <c r="AG9" s="1086"/>
      <c r="AH9" s="1086"/>
      <c r="AI9" s="1086"/>
      <c r="AJ9" s="1087"/>
      <c r="AK9" s="1152"/>
      <c r="AL9" s="1153"/>
      <c r="AM9" s="1153"/>
      <c r="AN9" s="1153"/>
      <c r="AO9" s="1153"/>
      <c r="AP9" s="1153"/>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c r="BS9" s="1080" t="s">
        <v>581</v>
      </c>
      <c r="BT9" s="1081"/>
      <c r="BU9" s="1081"/>
      <c r="BV9" s="1081"/>
      <c r="BW9" s="1081"/>
      <c r="BX9" s="1081"/>
      <c r="BY9" s="1081"/>
      <c r="BZ9" s="1081"/>
      <c r="CA9" s="1081"/>
      <c r="CB9" s="1081"/>
      <c r="CC9" s="1081"/>
      <c r="CD9" s="1081"/>
      <c r="CE9" s="1081"/>
      <c r="CF9" s="1081"/>
      <c r="CG9" s="1082"/>
      <c r="CH9" s="1055">
        <v>-9</v>
      </c>
      <c r="CI9" s="1056"/>
      <c r="CJ9" s="1056"/>
      <c r="CK9" s="1056"/>
      <c r="CL9" s="1057"/>
      <c r="CM9" s="1055">
        <v>-13</v>
      </c>
      <c r="CN9" s="1056"/>
      <c r="CO9" s="1056"/>
      <c r="CP9" s="1056"/>
      <c r="CQ9" s="1057"/>
      <c r="CR9" s="1055">
        <v>38</v>
      </c>
      <c r="CS9" s="1056"/>
      <c r="CT9" s="1056"/>
      <c r="CU9" s="1056"/>
      <c r="CV9" s="1057"/>
      <c r="CW9" s="1055" t="s">
        <v>590</v>
      </c>
      <c r="CX9" s="1056"/>
      <c r="CY9" s="1056"/>
      <c r="CZ9" s="1056"/>
      <c r="DA9" s="1057"/>
      <c r="DB9" s="1055" t="s">
        <v>603</v>
      </c>
      <c r="DC9" s="1056"/>
      <c r="DD9" s="1056"/>
      <c r="DE9" s="1056"/>
      <c r="DF9" s="1057"/>
      <c r="DG9" s="1055" t="s">
        <v>593</v>
      </c>
      <c r="DH9" s="1056"/>
      <c r="DI9" s="1056"/>
      <c r="DJ9" s="1056"/>
      <c r="DK9" s="1057"/>
      <c r="DL9" s="1055" t="s">
        <v>593</v>
      </c>
      <c r="DM9" s="1056"/>
      <c r="DN9" s="1056"/>
      <c r="DO9" s="1056"/>
      <c r="DP9" s="1057"/>
      <c r="DQ9" s="1055" t="s">
        <v>593</v>
      </c>
      <c r="DR9" s="1056"/>
      <c r="DS9" s="1056"/>
      <c r="DT9" s="1056"/>
      <c r="DU9" s="1057"/>
      <c r="DV9" s="1058"/>
      <c r="DW9" s="1059"/>
      <c r="DX9" s="1059"/>
      <c r="DY9" s="1059"/>
      <c r="DZ9" s="1060"/>
      <c r="EA9" s="234"/>
    </row>
    <row r="10" spans="1:131" s="235" customFormat="1" ht="26.25" customHeight="1" x14ac:dyDescent="0.15">
      <c r="A10" s="241">
        <v>4</v>
      </c>
      <c r="B10" s="1103"/>
      <c r="C10" s="1104"/>
      <c r="D10" s="1104"/>
      <c r="E10" s="1104"/>
      <c r="F10" s="1104"/>
      <c r="G10" s="1104"/>
      <c r="H10" s="1104"/>
      <c r="I10" s="1104"/>
      <c r="J10" s="1104"/>
      <c r="K10" s="1104"/>
      <c r="L10" s="1104"/>
      <c r="M10" s="1104"/>
      <c r="N10" s="1104"/>
      <c r="O10" s="1104"/>
      <c r="P10" s="1105"/>
      <c r="Q10" s="1109"/>
      <c r="R10" s="1110"/>
      <c r="S10" s="1110"/>
      <c r="T10" s="1110"/>
      <c r="U10" s="1110"/>
      <c r="V10" s="1110"/>
      <c r="W10" s="1110"/>
      <c r="X10" s="1110"/>
      <c r="Y10" s="1110"/>
      <c r="Z10" s="1110"/>
      <c r="AA10" s="1110"/>
      <c r="AB10" s="1110"/>
      <c r="AC10" s="1110"/>
      <c r="AD10" s="1110"/>
      <c r="AE10" s="1111"/>
      <c r="AF10" s="1085"/>
      <c r="AG10" s="1086"/>
      <c r="AH10" s="1086"/>
      <c r="AI10" s="1086"/>
      <c r="AJ10" s="1087"/>
      <c r="AK10" s="1152"/>
      <c r="AL10" s="1153"/>
      <c r="AM10" s="1153"/>
      <c r="AN10" s="1153"/>
      <c r="AO10" s="1153"/>
      <c r="AP10" s="1153"/>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t="s">
        <v>582</v>
      </c>
      <c r="BT10" s="1081"/>
      <c r="BU10" s="1081"/>
      <c r="BV10" s="1081"/>
      <c r="BW10" s="1081"/>
      <c r="BX10" s="1081"/>
      <c r="BY10" s="1081"/>
      <c r="BZ10" s="1081"/>
      <c r="CA10" s="1081"/>
      <c r="CB10" s="1081"/>
      <c r="CC10" s="1081"/>
      <c r="CD10" s="1081"/>
      <c r="CE10" s="1081"/>
      <c r="CF10" s="1081"/>
      <c r="CG10" s="1082"/>
      <c r="CH10" s="1055">
        <v>2</v>
      </c>
      <c r="CI10" s="1056"/>
      <c r="CJ10" s="1056"/>
      <c r="CK10" s="1056"/>
      <c r="CL10" s="1057"/>
      <c r="CM10" s="1055">
        <v>66</v>
      </c>
      <c r="CN10" s="1056"/>
      <c r="CO10" s="1056"/>
      <c r="CP10" s="1056"/>
      <c r="CQ10" s="1057"/>
      <c r="CR10" s="1055">
        <v>4</v>
      </c>
      <c r="CS10" s="1056"/>
      <c r="CT10" s="1056"/>
      <c r="CU10" s="1056"/>
      <c r="CV10" s="1057"/>
      <c r="CW10" s="1055" t="s">
        <v>591</v>
      </c>
      <c r="CX10" s="1056"/>
      <c r="CY10" s="1056"/>
      <c r="CZ10" s="1056"/>
      <c r="DA10" s="1057"/>
      <c r="DB10" s="1055" t="s">
        <v>592</v>
      </c>
      <c r="DC10" s="1056"/>
      <c r="DD10" s="1056"/>
      <c r="DE10" s="1056"/>
      <c r="DF10" s="1057"/>
      <c r="DG10" s="1055" t="s">
        <v>593</v>
      </c>
      <c r="DH10" s="1056"/>
      <c r="DI10" s="1056"/>
      <c r="DJ10" s="1056"/>
      <c r="DK10" s="1057"/>
      <c r="DL10" s="1055" t="s">
        <v>593</v>
      </c>
      <c r="DM10" s="1056"/>
      <c r="DN10" s="1056"/>
      <c r="DO10" s="1056"/>
      <c r="DP10" s="1057"/>
      <c r="DQ10" s="1055" t="s">
        <v>593</v>
      </c>
      <c r="DR10" s="1056"/>
      <c r="DS10" s="1056"/>
      <c r="DT10" s="1056"/>
      <c r="DU10" s="1057"/>
      <c r="DV10" s="1058"/>
      <c r="DW10" s="1059"/>
      <c r="DX10" s="1059"/>
      <c r="DY10" s="1059"/>
      <c r="DZ10" s="1060"/>
      <c r="EA10" s="234"/>
    </row>
    <row r="11" spans="1:131" s="235" customFormat="1" ht="26.25" customHeight="1" x14ac:dyDescent="0.15">
      <c r="A11" s="241">
        <v>5</v>
      </c>
      <c r="B11" s="1103"/>
      <c r="C11" s="1104"/>
      <c r="D11" s="1104"/>
      <c r="E11" s="1104"/>
      <c r="F11" s="1104"/>
      <c r="G11" s="1104"/>
      <c r="H11" s="1104"/>
      <c r="I11" s="1104"/>
      <c r="J11" s="1104"/>
      <c r="K11" s="1104"/>
      <c r="L11" s="1104"/>
      <c r="M11" s="1104"/>
      <c r="N11" s="1104"/>
      <c r="O11" s="1104"/>
      <c r="P11" s="1105"/>
      <c r="Q11" s="1109"/>
      <c r="R11" s="1110"/>
      <c r="S11" s="1110"/>
      <c r="T11" s="1110"/>
      <c r="U11" s="1110"/>
      <c r="V11" s="1110"/>
      <c r="W11" s="1110"/>
      <c r="X11" s="1110"/>
      <c r="Y11" s="1110"/>
      <c r="Z11" s="1110"/>
      <c r="AA11" s="1110"/>
      <c r="AB11" s="1110"/>
      <c r="AC11" s="1110"/>
      <c r="AD11" s="1110"/>
      <c r="AE11" s="1111"/>
      <c r="AF11" s="1085"/>
      <c r="AG11" s="1086"/>
      <c r="AH11" s="1086"/>
      <c r="AI11" s="1086"/>
      <c r="AJ11" s="1087"/>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t="s">
        <v>600</v>
      </c>
      <c r="BT11" s="1081"/>
      <c r="BU11" s="1081"/>
      <c r="BV11" s="1081"/>
      <c r="BW11" s="1081"/>
      <c r="BX11" s="1081"/>
      <c r="BY11" s="1081"/>
      <c r="BZ11" s="1081"/>
      <c r="CA11" s="1081"/>
      <c r="CB11" s="1081"/>
      <c r="CC11" s="1081"/>
      <c r="CD11" s="1081"/>
      <c r="CE11" s="1081"/>
      <c r="CF11" s="1081"/>
      <c r="CG11" s="1082"/>
      <c r="CH11" s="1055">
        <v>-3</v>
      </c>
      <c r="CI11" s="1056"/>
      <c r="CJ11" s="1056"/>
      <c r="CK11" s="1056"/>
      <c r="CL11" s="1057"/>
      <c r="CM11" s="1055">
        <v>155</v>
      </c>
      <c r="CN11" s="1056"/>
      <c r="CO11" s="1056"/>
      <c r="CP11" s="1056"/>
      <c r="CQ11" s="1057"/>
      <c r="CR11" s="1055">
        <v>46</v>
      </c>
      <c r="CS11" s="1056"/>
      <c r="CT11" s="1056"/>
      <c r="CU11" s="1056"/>
      <c r="CV11" s="1057"/>
      <c r="CW11" s="1055">
        <v>80</v>
      </c>
      <c r="CX11" s="1056"/>
      <c r="CY11" s="1056"/>
      <c r="CZ11" s="1056"/>
      <c r="DA11" s="1057"/>
      <c r="DB11" s="1055" t="s">
        <v>593</v>
      </c>
      <c r="DC11" s="1056"/>
      <c r="DD11" s="1056"/>
      <c r="DE11" s="1056"/>
      <c r="DF11" s="1057"/>
      <c r="DG11" s="1055" t="s">
        <v>593</v>
      </c>
      <c r="DH11" s="1056"/>
      <c r="DI11" s="1056"/>
      <c r="DJ11" s="1056"/>
      <c r="DK11" s="1057"/>
      <c r="DL11" s="1055" t="s">
        <v>593</v>
      </c>
      <c r="DM11" s="1056"/>
      <c r="DN11" s="1056"/>
      <c r="DO11" s="1056"/>
      <c r="DP11" s="1057"/>
      <c r="DQ11" s="1055" t="s">
        <v>593</v>
      </c>
      <c r="DR11" s="1056"/>
      <c r="DS11" s="1056"/>
      <c r="DT11" s="1056"/>
      <c r="DU11" s="1057"/>
      <c r="DV11" s="1058"/>
      <c r="DW11" s="1059"/>
      <c r="DX11" s="1059"/>
      <c r="DY11" s="1059"/>
      <c r="DZ11" s="1060"/>
      <c r="EA11" s="234"/>
    </row>
    <row r="12" spans="1:131" s="235" customFormat="1" ht="26.25" customHeight="1" x14ac:dyDescent="0.15">
      <c r="A12" s="241">
        <v>6</v>
      </c>
      <c r="B12" s="1103"/>
      <c r="C12" s="1104"/>
      <c r="D12" s="1104"/>
      <c r="E12" s="1104"/>
      <c r="F12" s="1104"/>
      <c r="G12" s="1104"/>
      <c r="H12" s="1104"/>
      <c r="I12" s="1104"/>
      <c r="J12" s="1104"/>
      <c r="K12" s="1104"/>
      <c r="L12" s="1104"/>
      <c r="M12" s="1104"/>
      <c r="N12" s="1104"/>
      <c r="O12" s="1104"/>
      <c r="P12" s="1105"/>
      <c r="Q12" s="1109"/>
      <c r="R12" s="1110"/>
      <c r="S12" s="1110"/>
      <c r="T12" s="1110"/>
      <c r="U12" s="1110"/>
      <c r="V12" s="1110"/>
      <c r="W12" s="1110"/>
      <c r="X12" s="1110"/>
      <c r="Y12" s="1110"/>
      <c r="Z12" s="1110"/>
      <c r="AA12" s="1110"/>
      <c r="AB12" s="1110"/>
      <c r="AC12" s="1110"/>
      <c r="AD12" s="1110"/>
      <c r="AE12" s="1111"/>
      <c r="AF12" s="1085"/>
      <c r="AG12" s="1086"/>
      <c r="AH12" s="1086"/>
      <c r="AI12" s="1086"/>
      <c r="AJ12" s="1087"/>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4"/>
    </row>
    <row r="13" spans="1:131" s="235" customFormat="1" ht="26.25" customHeight="1" x14ac:dyDescent="0.15">
      <c r="A13" s="241">
        <v>7</v>
      </c>
      <c r="B13" s="1103"/>
      <c r="C13" s="1104"/>
      <c r="D13" s="1104"/>
      <c r="E13" s="1104"/>
      <c r="F13" s="1104"/>
      <c r="G13" s="1104"/>
      <c r="H13" s="1104"/>
      <c r="I13" s="1104"/>
      <c r="J13" s="1104"/>
      <c r="K13" s="1104"/>
      <c r="L13" s="1104"/>
      <c r="M13" s="1104"/>
      <c r="N13" s="1104"/>
      <c r="O13" s="1104"/>
      <c r="P13" s="1105"/>
      <c r="Q13" s="1109"/>
      <c r="R13" s="1110"/>
      <c r="S13" s="1110"/>
      <c r="T13" s="1110"/>
      <c r="U13" s="1110"/>
      <c r="V13" s="1110"/>
      <c r="W13" s="1110"/>
      <c r="X13" s="1110"/>
      <c r="Y13" s="1110"/>
      <c r="Z13" s="1110"/>
      <c r="AA13" s="1110"/>
      <c r="AB13" s="1110"/>
      <c r="AC13" s="1110"/>
      <c r="AD13" s="1110"/>
      <c r="AE13" s="1111"/>
      <c r="AF13" s="1085"/>
      <c r="AG13" s="1086"/>
      <c r="AH13" s="1086"/>
      <c r="AI13" s="1086"/>
      <c r="AJ13" s="1087"/>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4"/>
    </row>
    <row r="14" spans="1:131" s="235" customFormat="1" ht="26.25" customHeight="1" x14ac:dyDescent="0.15">
      <c r="A14" s="241">
        <v>8</v>
      </c>
      <c r="B14" s="1103"/>
      <c r="C14" s="1104"/>
      <c r="D14" s="1104"/>
      <c r="E14" s="1104"/>
      <c r="F14" s="1104"/>
      <c r="G14" s="1104"/>
      <c r="H14" s="1104"/>
      <c r="I14" s="1104"/>
      <c r="J14" s="1104"/>
      <c r="K14" s="1104"/>
      <c r="L14" s="1104"/>
      <c r="M14" s="1104"/>
      <c r="N14" s="1104"/>
      <c r="O14" s="1104"/>
      <c r="P14" s="1105"/>
      <c r="Q14" s="1109"/>
      <c r="R14" s="1110"/>
      <c r="S14" s="1110"/>
      <c r="T14" s="1110"/>
      <c r="U14" s="1110"/>
      <c r="V14" s="1110"/>
      <c r="W14" s="1110"/>
      <c r="X14" s="1110"/>
      <c r="Y14" s="1110"/>
      <c r="Z14" s="1110"/>
      <c r="AA14" s="1110"/>
      <c r="AB14" s="1110"/>
      <c r="AC14" s="1110"/>
      <c r="AD14" s="1110"/>
      <c r="AE14" s="1111"/>
      <c r="AF14" s="1085"/>
      <c r="AG14" s="1086"/>
      <c r="AH14" s="1086"/>
      <c r="AI14" s="1086"/>
      <c r="AJ14" s="1087"/>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4"/>
    </row>
    <row r="15" spans="1:131" s="235" customFormat="1" ht="26.25" customHeight="1" x14ac:dyDescent="0.15">
      <c r="A15" s="241">
        <v>9</v>
      </c>
      <c r="B15" s="1103"/>
      <c r="C15" s="1104"/>
      <c r="D15" s="1104"/>
      <c r="E15" s="1104"/>
      <c r="F15" s="1104"/>
      <c r="G15" s="1104"/>
      <c r="H15" s="1104"/>
      <c r="I15" s="1104"/>
      <c r="J15" s="1104"/>
      <c r="K15" s="1104"/>
      <c r="L15" s="1104"/>
      <c r="M15" s="1104"/>
      <c r="N15" s="1104"/>
      <c r="O15" s="1104"/>
      <c r="P15" s="1105"/>
      <c r="Q15" s="1109"/>
      <c r="R15" s="1110"/>
      <c r="S15" s="1110"/>
      <c r="T15" s="1110"/>
      <c r="U15" s="1110"/>
      <c r="V15" s="1110"/>
      <c r="W15" s="1110"/>
      <c r="X15" s="1110"/>
      <c r="Y15" s="1110"/>
      <c r="Z15" s="1110"/>
      <c r="AA15" s="1110"/>
      <c r="AB15" s="1110"/>
      <c r="AC15" s="1110"/>
      <c r="AD15" s="1110"/>
      <c r="AE15" s="1111"/>
      <c r="AF15" s="1085"/>
      <c r="AG15" s="1086"/>
      <c r="AH15" s="1086"/>
      <c r="AI15" s="1086"/>
      <c r="AJ15" s="1087"/>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4"/>
    </row>
    <row r="16" spans="1:131" s="235" customFormat="1" ht="26.25" customHeight="1" x14ac:dyDescent="0.15">
      <c r="A16" s="241">
        <v>10</v>
      </c>
      <c r="B16" s="1103"/>
      <c r="C16" s="1104"/>
      <c r="D16" s="1104"/>
      <c r="E16" s="1104"/>
      <c r="F16" s="1104"/>
      <c r="G16" s="1104"/>
      <c r="H16" s="1104"/>
      <c r="I16" s="1104"/>
      <c r="J16" s="1104"/>
      <c r="K16" s="1104"/>
      <c r="L16" s="1104"/>
      <c r="M16" s="1104"/>
      <c r="N16" s="1104"/>
      <c r="O16" s="1104"/>
      <c r="P16" s="1105"/>
      <c r="Q16" s="1109"/>
      <c r="R16" s="1110"/>
      <c r="S16" s="1110"/>
      <c r="T16" s="1110"/>
      <c r="U16" s="1110"/>
      <c r="V16" s="1110"/>
      <c r="W16" s="1110"/>
      <c r="X16" s="1110"/>
      <c r="Y16" s="1110"/>
      <c r="Z16" s="1110"/>
      <c r="AA16" s="1110"/>
      <c r="AB16" s="1110"/>
      <c r="AC16" s="1110"/>
      <c r="AD16" s="1110"/>
      <c r="AE16" s="1111"/>
      <c r="AF16" s="1085"/>
      <c r="AG16" s="1086"/>
      <c r="AH16" s="1086"/>
      <c r="AI16" s="1086"/>
      <c r="AJ16" s="1087"/>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4"/>
    </row>
    <row r="17" spans="1:131" s="235" customFormat="1" ht="26.25" customHeight="1" x14ac:dyDescent="0.15">
      <c r="A17" s="241">
        <v>11</v>
      </c>
      <c r="B17" s="1103"/>
      <c r="C17" s="1104"/>
      <c r="D17" s="1104"/>
      <c r="E17" s="1104"/>
      <c r="F17" s="1104"/>
      <c r="G17" s="1104"/>
      <c r="H17" s="1104"/>
      <c r="I17" s="1104"/>
      <c r="J17" s="1104"/>
      <c r="K17" s="1104"/>
      <c r="L17" s="1104"/>
      <c r="M17" s="1104"/>
      <c r="N17" s="1104"/>
      <c r="O17" s="1104"/>
      <c r="P17" s="1105"/>
      <c r="Q17" s="1109"/>
      <c r="R17" s="1110"/>
      <c r="S17" s="1110"/>
      <c r="T17" s="1110"/>
      <c r="U17" s="1110"/>
      <c r="V17" s="1110"/>
      <c r="W17" s="1110"/>
      <c r="X17" s="1110"/>
      <c r="Y17" s="1110"/>
      <c r="Z17" s="1110"/>
      <c r="AA17" s="1110"/>
      <c r="AB17" s="1110"/>
      <c r="AC17" s="1110"/>
      <c r="AD17" s="1110"/>
      <c r="AE17" s="1111"/>
      <c r="AF17" s="1085"/>
      <c r="AG17" s="1086"/>
      <c r="AH17" s="1086"/>
      <c r="AI17" s="1086"/>
      <c r="AJ17" s="1087"/>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4"/>
    </row>
    <row r="18" spans="1:131" s="235" customFormat="1" ht="26.25" customHeight="1" x14ac:dyDescent="0.15">
      <c r="A18" s="241">
        <v>12</v>
      </c>
      <c r="B18" s="1103"/>
      <c r="C18" s="1104"/>
      <c r="D18" s="1104"/>
      <c r="E18" s="1104"/>
      <c r="F18" s="1104"/>
      <c r="G18" s="1104"/>
      <c r="H18" s="1104"/>
      <c r="I18" s="1104"/>
      <c r="J18" s="1104"/>
      <c r="K18" s="1104"/>
      <c r="L18" s="1104"/>
      <c r="M18" s="1104"/>
      <c r="N18" s="1104"/>
      <c r="O18" s="1104"/>
      <c r="P18" s="1105"/>
      <c r="Q18" s="1109"/>
      <c r="R18" s="1110"/>
      <c r="S18" s="1110"/>
      <c r="T18" s="1110"/>
      <c r="U18" s="1110"/>
      <c r="V18" s="1110"/>
      <c r="W18" s="1110"/>
      <c r="X18" s="1110"/>
      <c r="Y18" s="1110"/>
      <c r="Z18" s="1110"/>
      <c r="AA18" s="1110"/>
      <c r="AB18" s="1110"/>
      <c r="AC18" s="1110"/>
      <c r="AD18" s="1110"/>
      <c r="AE18" s="1111"/>
      <c r="AF18" s="1085"/>
      <c r="AG18" s="1086"/>
      <c r="AH18" s="1086"/>
      <c r="AI18" s="1086"/>
      <c r="AJ18" s="1087"/>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4"/>
    </row>
    <row r="19" spans="1:131" s="235" customFormat="1" ht="26.25" customHeight="1" x14ac:dyDescent="0.15">
      <c r="A19" s="241">
        <v>13</v>
      </c>
      <c r="B19" s="1103"/>
      <c r="C19" s="1104"/>
      <c r="D19" s="1104"/>
      <c r="E19" s="1104"/>
      <c r="F19" s="1104"/>
      <c r="G19" s="1104"/>
      <c r="H19" s="1104"/>
      <c r="I19" s="1104"/>
      <c r="J19" s="1104"/>
      <c r="K19" s="1104"/>
      <c r="L19" s="1104"/>
      <c r="M19" s="1104"/>
      <c r="N19" s="1104"/>
      <c r="O19" s="1104"/>
      <c r="P19" s="1105"/>
      <c r="Q19" s="1109"/>
      <c r="R19" s="1110"/>
      <c r="S19" s="1110"/>
      <c r="T19" s="1110"/>
      <c r="U19" s="1110"/>
      <c r="V19" s="1110"/>
      <c r="W19" s="1110"/>
      <c r="X19" s="1110"/>
      <c r="Y19" s="1110"/>
      <c r="Z19" s="1110"/>
      <c r="AA19" s="1110"/>
      <c r="AB19" s="1110"/>
      <c r="AC19" s="1110"/>
      <c r="AD19" s="1110"/>
      <c r="AE19" s="1111"/>
      <c r="AF19" s="1085"/>
      <c r="AG19" s="1086"/>
      <c r="AH19" s="1086"/>
      <c r="AI19" s="1086"/>
      <c r="AJ19" s="1087"/>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4"/>
    </row>
    <row r="20" spans="1:131" s="235" customFormat="1" ht="26.25" customHeight="1" x14ac:dyDescent="0.15">
      <c r="A20" s="241">
        <v>14</v>
      </c>
      <c r="B20" s="1103"/>
      <c r="C20" s="1104"/>
      <c r="D20" s="1104"/>
      <c r="E20" s="1104"/>
      <c r="F20" s="1104"/>
      <c r="G20" s="1104"/>
      <c r="H20" s="1104"/>
      <c r="I20" s="1104"/>
      <c r="J20" s="1104"/>
      <c r="K20" s="1104"/>
      <c r="L20" s="1104"/>
      <c r="M20" s="1104"/>
      <c r="N20" s="1104"/>
      <c r="O20" s="1104"/>
      <c r="P20" s="1105"/>
      <c r="Q20" s="1109"/>
      <c r="R20" s="1110"/>
      <c r="S20" s="1110"/>
      <c r="T20" s="1110"/>
      <c r="U20" s="1110"/>
      <c r="V20" s="1110"/>
      <c r="W20" s="1110"/>
      <c r="X20" s="1110"/>
      <c r="Y20" s="1110"/>
      <c r="Z20" s="1110"/>
      <c r="AA20" s="1110"/>
      <c r="AB20" s="1110"/>
      <c r="AC20" s="1110"/>
      <c r="AD20" s="1110"/>
      <c r="AE20" s="1111"/>
      <c r="AF20" s="1085"/>
      <c r="AG20" s="1086"/>
      <c r="AH20" s="1086"/>
      <c r="AI20" s="1086"/>
      <c r="AJ20" s="1087"/>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4"/>
    </row>
    <row r="21" spans="1:131" s="235" customFormat="1" ht="26.25" customHeight="1" thickBot="1" x14ac:dyDescent="0.2">
      <c r="A21" s="241">
        <v>15</v>
      </c>
      <c r="B21" s="1103"/>
      <c r="C21" s="1104"/>
      <c r="D21" s="1104"/>
      <c r="E21" s="1104"/>
      <c r="F21" s="1104"/>
      <c r="G21" s="1104"/>
      <c r="H21" s="1104"/>
      <c r="I21" s="1104"/>
      <c r="J21" s="1104"/>
      <c r="K21" s="1104"/>
      <c r="L21" s="1104"/>
      <c r="M21" s="1104"/>
      <c r="N21" s="1104"/>
      <c r="O21" s="1104"/>
      <c r="P21" s="1105"/>
      <c r="Q21" s="1109"/>
      <c r="R21" s="1110"/>
      <c r="S21" s="1110"/>
      <c r="T21" s="1110"/>
      <c r="U21" s="1110"/>
      <c r="V21" s="1110"/>
      <c r="W21" s="1110"/>
      <c r="X21" s="1110"/>
      <c r="Y21" s="1110"/>
      <c r="Z21" s="1110"/>
      <c r="AA21" s="1110"/>
      <c r="AB21" s="1110"/>
      <c r="AC21" s="1110"/>
      <c r="AD21" s="1110"/>
      <c r="AE21" s="1111"/>
      <c r="AF21" s="1085"/>
      <c r="AG21" s="1086"/>
      <c r="AH21" s="1086"/>
      <c r="AI21" s="1086"/>
      <c r="AJ21" s="1087"/>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4"/>
    </row>
    <row r="22" spans="1:131" s="235" customFormat="1" ht="26.25" customHeight="1" x14ac:dyDescent="0.15">
      <c r="A22" s="241">
        <v>16</v>
      </c>
      <c r="B22" s="1103"/>
      <c r="C22" s="1104"/>
      <c r="D22" s="1104"/>
      <c r="E22" s="1104"/>
      <c r="F22" s="1104"/>
      <c r="G22" s="1104"/>
      <c r="H22" s="1104"/>
      <c r="I22" s="1104"/>
      <c r="J22" s="1104"/>
      <c r="K22" s="1104"/>
      <c r="L22" s="1104"/>
      <c r="M22" s="1104"/>
      <c r="N22" s="1104"/>
      <c r="O22" s="1104"/>
      <c r="P22" s="1105"/>
      <c r="Q22" s="1147"/>
      <c r="R22" s="1148"/>
      <c r="S22" s="1148"/>
      <c r="T22" s="1148"/>
      <c r="U22" s="1148"/>
      <c r="V22" s="1148"/>
      <c r="W22" s="1148"/>
      <c r="X22" s="1148"/>
      <c r="Y22" s="1148"/>
      <c r="Z22" s="1148"/>
      <c r="AA22" s="1148"/>
      <c r="AB22" s="1148"/>
      <c r="AC22" s="1148"/>
      <c r="AD22" s="1148"/>
      <c r="AE22" s="1149"/>
      <c r="AF22" s="1085"/>
      <c r="AG22" s="1086"/>
      <c r="AH22" s="1086"/>
      <c r="AI22" s="1086"/>
      <c r="AJ22" s="1087"/>
      <c r="AK22" s="1143"/>
      <c r="AL22" s="1144"/>
      <c r="AM22" s="1144"/>
      <c r="AN22" s="1144"/>
      <c r="AO22" s="1144"/>
      <c r="AP22" s="1144"/>
      <c r="AQ22" s="1144"/>
      <c r="AR22" s="1144"/>
      <c r="AS22" s="1144"/>
      <c r="AT22" s="1144"/>
      <c r="AU22" s="1145"/>
      <c r="AV22" s="1145"/>
      <c r="AW22" s="1145"/>
      <c r="AX22" s="1145"/>
      <c r="AY22" s="1146"/>
      <c r="AZ22" s="1101" t="s">
        <v>379</v>
      </c>
      <c r="BA22" s="1101"/>
      <c r="BB22" s="1101"/>
      <c r="BC22" s="1101"/>
      <c r="BD22" s="1102"/>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4">
        <v>24246</v>
      </c>
      <c r="R23" s="1135"/>
      <c r="S23" s="1135"/>
      <c r="T23" s="1135"/>
      <c r="U23" s="1135"/>
      <c r="V23" s="1135">
        <v>23361</v>
      </c>
      <c r="W23" s="1135"/>
      <c r="X23" s="1135"/>
      <c r="Y23" s="1135"/>
      <c r="Z23" s="1135"/>
      <c r="AA23" s="1135">
        <v>885</v>
      </c>
      <c r="AB23" s="1135"/>
      <c r="AC23" s="1135"/>
      <c r="AD23" s="1135"/>
      <c r="AE23" s="1136"/>
      <c r="AF23" s="1137">
        <v>778</v>
      </c>
      <c r="AG23" s="1135"/>
      <c r="AH23" s="1135"/>
      <c r="AI23" s="1135"/>
      <c r="AJ23" s="1138"/>
      <c r="AK23" s="1139"/>
      <c r="AL23" s="1140"/>
      <c r="AM23" s="1140"/>
      <c r="AN23" s="1140"/>
      <c r="AO23" s="1140"/>
      <c r="AP23" s="1135">
        <v>20327</v>
      </c>
      <c r="AQ23" s="1135"/>
      <c r="AR23" s="1135"/>
      <c r="AS23" s="1135"/>
      <c r="AT23" s="1135"/>
      <c r="AU23" s="1141"/>
      <c r="AV23" s="1141"/>
      <c r="AW23" s="1141"/>
      <c r="AX23" s="1141"/>
      <c r="AY23" s="1142"/>
      <c r="AZ23" s="1131" t="s">
        <v>382</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4"/>
    </row>
    <row r="24" spans="1:131" s="235" customFormat="1" ht="26.25" customHeight="1" x14ac:dyDescent="0.15">
      <c r="A24" s="1130" t="s">
        <v>383</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4"/>
    </row>
    <row r="25" spans="1:131" s="227" customFormat="1" ht="26.25" customHeight="1" thickBot="1" x14ac:dyDescent="0.2">
      <c r="A25" s="1129" t="s">
        <v>384</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s="227" customFormat="1" ht="26.25" customHeight="1" x14ac:dyDescent="0.15">
      <c r="A26" s="1061" t="s">
        <v>360</v>
      </c>
      <c r="B26" s="1062"/>
      <c r="C26" s="1062"/>
      <c r="D26" s="1062"/>
      <c r="E26" s="1062"/>
      <c r="F26" s="1062"/>
      <c r="G26" s="1062"/>
      <c r="H26" s="1062"/>
      <c r="I26" s="1062"/>
      <c r="J26" s="1062"/>
      <c r="K26" s="1062"/>
      <c r="L26" s="1062"/>
      <c r="M26" s="1062"/>
      <c r="N26" s="1062"/>
      <c r="O26" s="1062"/>
      <c r="P26" s="1063"/>
      <c r="Q26" s="1067" t="s">
        <v>385</v>
      </c>
      <c r="R26" s="1068"/>
      <c r="S26" s="1068"/>
      <c r="T26" s="1068"/>
      <c r="U26" s="1069"/>
      <c r="V26" s="1067" t="s">
        <v>386</v>
      </c>
      <c r="W26" s="1068"/>
      <c r="X26" s="1068"/>
      <c r="Y26" s="1068"/>
      <c r="Z26" s="1069"/>
      <c r="AA26" s="1067" t="s">
        <v>387</v>
      </c>
      <c r="AB26" s="1068"/>
      <c r="AC26" s="1068"/>
      <c r="AD26" s="1068"/>
      <c r="AE26" s="1068"/>
      <c r="AF26" s="1125" t="s">
        <v>388</v>
      </c>
      <c r="AG26" s="1074"/>
      <c r="AH26" s="1074"/>
      <c r="AI26" s="1074"/>
      <c r="AJ26" s="1126"/>
      <c r="AK26" s="1068" t="s">
        <v>389</v>
      </c>
      <c r="AL26" s="1068"/>
      <c r="AM26" s="1068"/>
      <c r="AN26" s="1068"/>
      <c r="AO26" s="1069"/>
      <c r="AP26" s="1067" t="s">
        <v>390</v>
      </c>
      <c r="AQ26" s="1068"/>
      <c r="AR26" s="1068"/>
      <c r="AS26" s="1068"/>
      <c r="AT26" s="1069"/>
      <c r="AU26" s="1067" t="s">
        <v>391</v>
      </c>
      <c r="AV26" s="1068"/>
      <c r="AW26" s="1068"/>
      <c r="AX26" s="1068"/>
      <c r="AY26" s="1069"/>
      <c r="AZ26" s="1067" t="s">
        <v>392</v>
      </c>
      <c r="BA26" s="1068"/>
      <c r="BB26" s="1068"/>
      <c r="BC26" s="1068"/>
      <c r="BD26" s="1069"/>
      <c r="BE26" s="1067" t="s">
        <v>367</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s="227" customFormat="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s="227" customFormat="1" ht="26.25" customHeight="1" thickTop="1" x14ac:dyDescent="0.15">
      <c r="A28" s="246">
        <v>1</v>
      </c>
      <c r="B28" s="1116" t="s">
        <v>393</v>
      </c>
      <c r="C28" s="1117"/>
      <c r="D28" s="1117"/>
      <c r="E28" s="1117"/>
      <c r="F28" s="1117"/>
      <c r="G28" s="1117"/>
      <c r="H28" s="1117"/>
      <c r="I28" s="1117"/>
      <c r="J28" s="1117"/>
      <c r="K28" s="1117"/>
      <c r="L28" s="1117"/>
      <c r="M28" s="1117"/>
      <c r="N28" s="1117"/>
      <c r="O28" s="1117"/>
      <c r="P28" s="1118"/>
      <c r="Q28" s="1119">
        <v>3855</v>
      </c>
      <c r="R28" s="1120"/>
      <c r="S28" s="1120"/>
      <c r="T28" s="1120"/>
      <c r="U28" s="1120"/>
      <c r="V28" s="1120">
        <v>3625</v>
      </c>
      <c r="W28" s="1120"/>
      <c r="X28" s="1120"/>
      <c r="Y28" s="1120"/>
      <c r="Z28" s="1120"/>
      <c r="AA28" s="1120">
        <v>230</v>
      </c>
      <c r="AB28" s="1120"/>
      <c r="AC28" s="1120"/>
      <c r="AD28" s="1120"/>
      <c r="AE28" s="1121"/>
      <c r="AF28" s="1122">
        <v>230</v>
      </c>
      <c r="AG28" s="1120"/>
      <c r="AH28" s="1120"/>
      <c r="AI28" s="1120"/>
      <c r="AJ28" s="1123"/>
      <c r="AK28" s="1124">
        <v>260</v>
      </c>
      <c r="AL28" s="1112"/>
      <c r="AM28" s="1112"/>
      <c r="AN28" s="1112"/>
      <c r="AO28" s="1112"/>
      <c r="AP28" s="1112">
        <v>0</v>
      </c>
      <c r="AQ28" s="1112"/>
      <c r="AR28" s="1112"/>
      <c r="AS28" s="1112"/>
      <c r="AT28" s="1112"/>
      <c r="AU28" s="1112">
        <v>0</v>
      </c>
      <c r="AV28" s="1112"/>
      <c r="AW28" s="1112"/>
      <c r="AX28" s="1112"/>
      <c r="AY28" s="1112"/>
      <c r="AZ28" s="1113" t="s">
        <v>576</v>
      </c>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s="227" customFormat="1" ht="26.25" customHeight="1" x14ac:dyDescent="0.15">
      <c r="A29" s="246">
        <v>2</v>
      </c>
      <c r="B29" s="1103" t="s">
        <v>394</v>
      </c>
      <c r="C29" s="1104"/>
      <c r="D29" s="1104"/>
      <c r="E29" s="1104"/>
      <c r="F29" s="1104"/>
      <c r="G29" s="1104"/>
      <c r="H29" s="1104"/>
      <c r="I29" s="1104"/>
      <c r="J29" s="1104"/>
      <c r="K29" s="1104"/>
      <c r="L29" s="1104"/>
      <c r="M29" s="1104"/>
      <c r="N29" s="1104"/>
      <c r="O29" s="1104"/>
      <c r="P29" s="1105"/>
      <c r="Q29" s="1109">
        <v>22</v>
      </c>
      <c r="R29" s="1110"/>
      <c r="S29" s="1110"/>
      <c r="T29" s="1110"/>
      <c r="U29" s="1110"/>
      <c r="V29" s="1110">
        <v>22</v>
      </c>
      <c r="W29" s="1110"/>
      <c r="X29" s="1110"/>
      <c r="Y29" s="1110"/>
      <c r="Z29" s="1110"/>
      <c r="AA29" s="1110">
        <v>0</v>
      </c>
      <c r="AB29" s="1110"/>
      <c r="AC29" s="1110"/>
      <c r="AD29" s="1110"/>
      <c r="AE29" s="1111"/>
      <c r="AF29" s="1085">
        <v>0</v>
      </c>
      <c r="AG29" s="1086"/>
      <c r="AH29" s="1086"/>
      <c r="AI29" s="1086"/>
      <c r="AJ29" s="1087"/>
      <c r="AK29" s="1046">
        <v>15</v>
      </c>
      <c r="AL29" s="1037"/>
      <c r="AM29" s="1037"/>
      <c r="AN29" s="1037"/>
      <c r="AO29" s="1037"/>
      <c r="AP29" s="1037">
        <v>0</v>
      </c>
      <c r="AQ29" s="1037"/>
      <c r="AR29" s="1037"/>
      <c r="AS29" s="1037"/>
      <c r="AT29" s="1037"/>
      <c r="AU29" s="1037">
        <v>0</v>
      </c>
      <c r="AV29" s="1037"/>
      <c r="AW29" s="1037"/>
      <c r="AX29" s="1037"/>
      <c r="AY29" s="1037"/>
      <c r="AZ29" s="1108" t="s">
        <v>576</v>
      </c>
      <c r="BA29" s="1108"/>
      <c r="BB29" s="1108"/>
      <c r="BC29" s="1108"/>
      <c r="BD29" s="1108"/>
      <c r="BE29" s="1098"/>
      <c r="BF29" s="1098"/>
      <c r="BG29" s="1098"/>
      <c r="BH29" s="1098"/>
      <c r="BI29" s="1099"/>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s="227" customFormat="1" ht="26.25" customHeight="1" x14ac:dyDescent="0.15">
      <c r="A30" s="246">
        <v>3</v>
      </c>
      <c r="B30" s="1103" t="s">
        <v>395</v>
      </c>
      <c r="C30" s="1104"/>
      <c r="D30" s="1104"/>
      <c r="E30" s="1104"/>
      <c r="F30" s="1104"/>
      <c r="G30" s="1104"/>
      <c r="H30" s="1104"/>
      <c r="I30" s="1104"/>
      <c r="J30" s="1104"/>
      <c r="K30" s="1104"/>
      <c r="L30" s="1104"/>
      <c r="M30" s="1104"/>
      <c r="N30" s="1104"/>
      <c r="O30" s="1104"/>
      <c r="P30" s="1105"/>
      <c r="Q30" s="1109">
        <v>82</v>
      </c>
      <c r="R30" s="1110"/>
      <c r="S30" s="1110"/>
      <c r="T30" s="1110"/>
      <c r="U30" s="1110"/>
      <c r="V30" s="1110">
        <v>82</v>
      </c>
      <c r="W30" s="1110"/>
      <c r="X30" s="1110"/>
      <c r="Y30" s="1110"/>
      <c r="Z30" s="1110"/>
      <c r="AA30" s="1110">
        <v>0</v>
      </c>
      <c r="AB30" s="1110"/>
      <c r="AC30" s="1110"/>
      <c r="AD30" s="1110"/>
      <c r="AE30" s="1111"/>
      <c r="AF30" s="1085">
        <v>0</v>
      </c>
      <c r="AG30" s="1086"/>
      <c r="AH30" s="1086"/>
      <c r="AI30" s="1086"/>
      <c r="AJ30" s="1087"/>
      <c r="AK30" s="1046">
        <v>37</v>
      </c>
      <c r="AL30" s="1037"/>
      <c r="AM30" s="1037"/>
      <c r="AN30" s="1037"/>
      <c r="AO30" s="1037"/>
      <c r="AP30" s="1037">
        <v>58</v>
      </c>
      <c r="AQ30" s="1037"/>
      <c r="AR30" s="1037"/>
      <c r="AS30" s="1037"/>
      <c r="AT30" s="1037"/>
      <c r="AU30" s="1037">
        <v>26</v>
      </c>
      <c r="AV30" s="1037"/>
      <c r="AW30" s="1037"/>
      <c r="AX30" s="1037"/>
      <c r="AY30" s="1037"/>
      <c r="AZ30" s="1108" t="s">
        <v>577</v>
      </c>
      <c r="BA30" s="1108"/>
      <c r="BB30" s="1108"/>
      <c r="BC30" s="1108"/>
      <c r="BD30" s="1108"/>
      <c r="BE30" s="1098"/>
      <c r="BF30" s="1098"/>
      <c r="BG30" s="1098"/>
      <c r="BH30" s="1098"/>
      <c r="BI30" s="1099"/>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s="227" customFormat="1" ht="26.25" customHeight="1" x14ac:dyDescent="0.15">
      <c r="A31" s="246">
        <v>4</v>
      </c>
      <c r="B31" s="1103" t="s">
        <v>396</v>
      </c>
      <c r="C31" s="1104"/>
      <c r="D31" s="1104"/>
      <c r="E31" s="1104"/>
      <c r="F31" s="1104"/>
      <c r="G31" s="1104"/>
      <c r="H31" s="1104"/>
      <c r="I31" s="1104"/>
      <c r="J31" s="1104"/>
      <c r="K31" s="1104"/>
      <c r="L31" s="1104"/>
      <c r="M31" s="1104"/>
      <c r="N31" s="1104"/>
      <c r="O31" s="1104"/>
      <c r="P31" s="1105"/>
      <c r="Q31" s="1109">
        <v>309</v>
      </c>
      <c r="R31" s="1110"/>
      <c r="S31" s="1110"/>
      <c r="T31" s="1110"/>
      <c r="U31" s="1110"/>
      <c r="V31" s="1110">
        <v>309</v>
      </c>
      <c r="W31" s="1110"/>
      <c r="X31" s="1110"/>
      <c r="Y31" s="1110"/>
      <c r="Z31" s="1110"/>
      <c r="AA31" s="1110">
        <v>0</v>
      </c>
      <c r="AB31" s="1110"/>
      <c r="AC31" s="1110"/>
      <c r="AD31" s="1110"/>
      <c r="AE31" s="1111"/>
      <c r="AF31" s="1085">
        <v>0</v>
      </c>
      <c r="AG31" s="1086"/>
      <c r="AH31" s="1086"/>
      <c r="AI31" s="1086"/>
      <c r="AJ31" s="1087"/>
      <c r="AK31" s="1046">
        <v>115</v>
      </c>
      <c r="AL31" s="1037"/>
      <c r="AM31" s="1037"/>
      <c r="AN31" s="1037"/>
      <c r="AO31" s="1037"/>
      <c r="AP31" s="1037">
        <v>0</v>
      </c>
      <c r="AQ31" s="1037"/>
      <c r="AR31" s="1037"/>
      <c r="AS31" s="1037"/>
      <c r="AT31" s="1037"/>
      <c r="AU31" s="1037">
        <v>0</v>
      </c>
      <c r="AV31" s="1037"/>
      <c r="AW31" s="1037"/>
      <c r="AX31" s="1037"/>
      <c r="AY31" s="1037"/>
      <c r="AZ31" s="1108" t="s">
        <v>576</v>
      </c>
      <c r="BA31" s="1108"/>
      <c r="BB31" s="1108"/>
      <c r="BC31" s="1108"/>
      <c r="BD31" s="1108"/>
      <c r="BE31" s="1098"/>
      <c r="BF31" s="1098"/>
      <c r="BG31" s="1098"/>
      <c r="BH31" s="1098"/>
      <c r="BI31" s="1099"/>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s="227" customFormat="1" ht="26.25" customHeight="1" x14ac:dyDescent="0.15">
      <c r="A32" s="246">
        <v>5</v>
      </c>
      <c r="B32" s="1103" t="s">
        <v>397</v>
      </c>
      <c r="C32" s="1104"/>
      <c r="D32" s="1104"/>
      <c r="E32" s="1104"/>
      <c r="F32" s="1104"/>
      <c r="G32" s="1104"/>
      <c r="H32" s="1104"/>
      <c r="I32" s="1104"/>
      <c r="J32" s="1104"/>
      <c r="K32" s="1104"/>
      <c r="L32" s="1104"/>
      <c r="M32" s="1104"/>
      <c r="N32" s="1104"/>
      <c r="O32" s="1104"/>
      <c r="P32" s="1105"/>
      <c r="Q32" s="1109">
        <v>423</v>
      </c>
      <c r="R32" s="1110"/>
      <c r="S32" s="1110"/>
      <c r="T32" s="1110"/>
      <c r="U32" s="1110"/>
      <c r="V32" s="1110">
        <v>423</v>
      </c>
      <c r="W32" s="1110"/>
      <c r="X32" s="1110"/>
      <c r="Y32" s="1110"/>
      <c r="Z32" s="1110"/>
      <c r="AA32" s="1110">
        <v>0</v>
      </c>
      <c r="AB32" s="1110"/>
      <c r="AC32" s="1110"/>
      <c r="AD32" s="1110"/>
      <c r="AE32" s="1111"/>
      <c r="AF32" s="1085">
        <v>0</v>
      </c>
      <c r="AG32" s="1086"/>
      <c r="AH32" s="1086"/>
      <c r="AI32" s="1086"/>
      <c r="AJ32" s="1087"/>
      <c r="AK32" s="1046">
        <v>22</v>
      </c>
      <c r="AL32" s="1037"/>
      <c r="AM32" s="1037"/>
      <c r="AN32" s="1037"/>
      <c r="AO32" s="1037"/>
      <c r="AP32" s="1037">
        <v>180</v>
      </c>
      <c r="AQ32" s="1037"/>
      <c r="AR32" s="1037"/>
      <c r="AS32" s="1037"/>
      <c r="AT32" s="1037"/>
      <c r="AU32" s="1037">
        <v>8</v>
      </c>
      <c r="AV32" s="1037"/>
      <c r="AW32" s="1037"/>
      <c r="AX32" s="1037"/>
      <c r="AY32" s="1037"/>
      <c r="AZ32" s="1108" t="s">
        <v>575</v>
      </c>
      <c r="BA32" s="1108"/>
      <c r="BB32" s="1108"/>
      <c r="BC32" s="1108"/>
      <c r="BD32" s="1108"/>
      <c r="BE32" s="1098"/>
      <c r="BF32" s="1098"/>
      <c r="BG32" s="1098"/>
      <c r="BH32" s="1098"/>
      <c r="BI32" s="1099"/>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s="227" customFormat="1" ht="26.25" customHeight="1" x14ac:dyDescent="0.15">
      <c r="A33" s="246">
        <v>6</v>
      </c>
      <c r="B33" s="1103" t="s">
        <v>145</v>
      </c>
      <c r="C33" s="1104"/>
      <c r="D33" s="1104"/>
      <c r="E33" s="1104"/>
      <c r="F33" s="1104"/>
      <c r="G33" s="1104"/>
      <c r="H33" s="1104"/>
      <c r="I33" s="1104"/>
      <c r="J33" s="1104"/>
      <c r="K33" s="1104"/>
      <c r="L33" s="1104"/>
      <c r="M33" s="1104"/>
      <c r="N33" s="1104"/>
      <c r="O33" s="1104"/>
      <c r="P33" s="1105"/>
      <c r="Q33" s="1109">
        <v>4717</v>
      </c>
      <c r="R33" s="1110"/>
      <c r="S33" s="1110"/>
      <c r="T33" s="1110"/>
      <c r="U33" s="1110"/>
      <c r="V33" s="1110">
        <v>5096</v>
      </c>
      <c r="W33" s="1110"/>
      <c r="X33" s="1110"/>
      <c r="Y33" s="1110"/>
      <c r="Z33" s="1110"/>
      <c r="AA33" s="1110">
        <v>-379</v>
      </c>
      <c r="AB33" s="1110"/>
      <c r="AC33" s="1110"/>
      <c r="AD33" s="1110"/>
      <c r="AE33" s="1111"/>
      <c r="AF33" s="1085">
        <v>-669</v>
      </c>
      <c r="AG33" s="1086"/>
      <c r="AH33" s="1086"/>
      <c r="AI33" s="1086"/>
      <c r="AJ33" s="1087"/>
      <c r="AK33" s="1046">
        <v>994</v>
      </c>
      <c r="AL33" s="1037"/>
      <c r="AM33" s="1037"/>
      <c r="AN33" s="1037"/>
      <c r="AO33" s="1037"/>
      <c r="AP33" s="1037">
        <v>10161</v>
      </c>
      <c r="AQ33" s="1037"/>
      <c r="AR33" s="1037"/>
      <c r="AS33" s="1037"/>
      <c r="AT33" s="1037"/>
      <c r="AU33" s="1037">
        <v>6351</v>
      </c>
      <c r="AV33" s="1037"/>
      <c r="AW33" s="1037"/>
      <c r="AX33" s="1037"/>
      <c r="AY33" s="1037"/>
      <c r="AZ33" s="1108">
        <v>17.3</v>
      </c>
      <c r="BA33" s="1108"/>
      <c r="BB33" s="1108"/>
      <c r="BC33" s="1108"/>
      <c r="BD33" s="1108"/>
      <c r="BE33" s="1098" t="s">
        <v>398</v>
      </c>
      <c r="BF33" s="1098"/>
      <c r="BG33" s="1098"/>
      <c r="BH33" s="1098"/>
      <c r="BI33" s="1099"/>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s="227" customFormat="1" ht="26.25" customHeight="1" x14ac:dyDescent="0.15">
      <c r="A34" s="246">
        <v>7</v>
      </c>
      <c r="B34" s="1103" t="s">
        <v>399</v>
      </c>
      <c r="C34" s="1104"/>
      <c r="D34" s="1104"/>
      <c r="E34" s="1104"/>
      <c r="F34" s="1104"/>
      <c r="G34" s="1104"/>
      <c r="H34" s="1104"/>
      <c r="I34" s="1104"/>
      <c r="J34" s="1104"/>
      <c r="K34" s="1104"/>
      <c r="L34" s="1104"/>
      <c r="M34" s="1104"/>
      <c r="N34" s="1104"/>
      <c r="O34" s="1104"/>
      <c r="P34" s="1105"/>
      <c r="Q34" s="1109">
        <v>592</v>
      </c>
      <c r="R34" s="1110"/>
      <c r="S34" s="1110"/>
      <c r="T34" s="1110"/>
      <c r="U34" s="1110"/>
      <c r="V34" s="1110">
        <v>569</v>
      </c>
      <c r="W34" s="1110"/>
      <c r="X34" s="1110"/>
      <c r="Y34" s="1110"/>
      <c r="Z34" s="1110"/>
      <c r="AA34" s="1110">
        <v>194</v>
      </c>
      <c r="AB34" s="1110"/>
      <c r="AC34" s="1110"/>
      <c r="AD34" s="1110"/>
      <c r="AE34" s="1111"/>
      <c r="AF34" s="1085">
        <v>62</v>
      </c>
      <c r="AG34" s="1086"/>
      <c r="AH34" s="1086"/>
      <c r="AI34" s="1086"/>
      <c r="AJ34" s="1087"/>
      <c r="AK34" s="1046">
        <v>23</v>
      </c>
      <c r="AL34" s="1037"/>
      <c r="AM34" s="1037"/>
      <c r="AN34" s="1037"/>
      <c r="AO34" s="1037"/>
      <c r="AP34" s="1037">
        <v>153</v>
      </c>
      <c r="AQ34" s="1037"/>
      <c r="AR34" s="1037"/>
      <c r="AS34" s="1037"/>
      <c r="AT34" s="1037"/>
      <c r="AU34" s="1037">
        <v>0</v>
      </c>
      <c r="AV34" s="1037"/>
      <c r="AW34" s="1037"/>
      <c r="AX34" s="1037"/>
      <c r="AY34" s="1037"/>
      <c r="AZ34" s="1108" t="s">
        <v>576</v>
      </c>
      <c r="BA34" s="1108"/>
      <c r="BB34" s="1108"/>
      <c r="BC34" s="1108"/>
      <c r="BD34" s="1108"/>
      <c r="BE34" s="1098" t="s">
        <v>400</v>
      </c>
      <c r="BF34" s="1098"/>
      <c r="BG34" s="1098"/>
      <c r="BH34" s="1098"/>
      <c r="BI34" s="1099"/>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s="227" customFormat="1" ht="26.25" customHeight="1" x14ac:dyDescent="0.15">
      <c r="A35" s="246">
        <v>8</v>
      </c>
      <c r="B35" s="1103" t="s">
        <v>401</v>
      </c>
      <c r="C35" s="1104"/>
      <c r="D35" s="1104"/>
      <c r="E35" s="1104"/>
      <c r="F35" s="1104"/>
      <c r="G35" s="1104"/>
      <c r="H35" s="1104"/>
      <c r="I35" s="1104"/>
      <c r="J35" s="1104"/>
      <c r="K35" s="1104"/>
      <c r="L35" s="1104"/>
      <c r="M35" s="1104"/>
      <c r="N35" s="1104"/>
      <c r="O35" s="1104"/>
      <c r="P35" s="1105"/>
      <c r="Q35" s="1109">
        <v>58</v>
      </c>
      <c r="R35" s="1110"/>
      <c r="S35" s="1110"/>
      <c r="T35" s="1110"/>
      <c r="U35" s="1110"/>
      <c r="V35" s="1110">
        <v>59</v>
      </c>
      <c r="W35" s="1110"/>
      <c r="X35" s="1110"/>
      <c r="Y35" s="1110"/>
      <c r="Z35" s="1110"/>
      <c r="AA35" s="1110">
        <v>-1</v>
      </c>
      <c r="AB35" s="1110"/>
      <c r="AC35" s="1110"/>
      <c r="AD35" s="1110"/>
      <c r="AE35" s="1111"/>
      <c r="AF35" s="1085">
        <v>716</v>
      </c>
      <c r="AG35" s="1086"/>
      <c r="AH35" s="1086"/>
      <c r="AI35" s="1086"/>
      <c r="AJ35" s="1087"/>
      <c r="AK35" s="1046">
        <v>313</v>
      </c>
      <c r="AL35" s="1037"/>
      <c r="AM35" s="1037"/>
      <c r="AN35" s="1037"/>
      <c r="AO35" s="1037"/>
      <c r="AP35" s="1037">
        <v>3856</v>
      </c>
      <c r="AQ35" s="1037"/>
      <c r="AR35" s="1037"/>
      <c r="AS35" s="1037"/>
      <c r="AT35" s="1037"/>
      <c r="AU35" s="1037">
        <v>1646</v>
      </c>
      <c r="AV35" s="1037"/>
      <c r="AW35" s="1037"/>
      <c r="AX35" s="1037"/>
      <c r="AY35" s="1037"/>
      <c r="AZ35" s="1108" t="s">
        <v>578</v>
      </c>
      <c r="BA35" s="1108"/>
      <c r="BB35" s="1108"/>
      <c r="BC35" s="1108"/>
      <c r="BD35" s="1108"/>
      <c r="BE35" s="1098" t="s">
        <v>398</v>
      </c>
      <c r="BF35" s="1098"/>
      <c r="BG35" s="1098"/>
      <c r="BH35" s="1098"/>
      <c r="BI35" s="1099"/>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s="227" customFormat="1" ht="26.25" customHeight="1" x14ac:dyDescent="0.15">
      <c r="A36" s="246">
        <v>9</v>
      </c>
      <c r="B36" s="1103" t="s">
        <v>402</v>
      </c>
      <c r="C36" s="1104"/>
      <c r="D36" s="1104"/>
      <c r="E36" s="1104"/>
      <c r="F36" s="1104"/>
      <c r="G36" s="1104"/>
      <c r="H36" s="1104"/>
      <c r="I36" s="1104"/>
      <c r="J36" s="1104"/>
      <c r="K36" s="1104"/>
      <c r="L36" s="1104"/>
      <c r="M36" s="1104"/>
      <c r="N36" s="1104"/>
      <c r="O36" s="1104"/>
      <c r="P36" s="1105"/>
      <c r="Q36" s="1109">
        <v>753</v>
      </c>
      <c r="R36" s="1110"/>
      <c r="S36" s="1110"/>
      <c r="T36" s="1110"/>
      <c r="U36" s="1110"/>
      <c r="V36" s="1110">
        <v>753</v>
      </c>
      <c r="W36" s="1110"/>
      <c r="X36" s="1110"/>
      <c r="Y36" s="1110"/>
      <c r="Z36" s="1110"/>
      <c r="AA36" s="1110">
        <v>0</v>
      </c>
      <c r="AB36" s="1110"/>
      <c r="AC36" s="1110"/>
      <c r="AD36" s="1110"/>
      <c r="AE36" s="1111"/>
      <c r="AF36" s="1085">
        <v>0</v>
      </c>
      <c r="AG36" s="1086"/>
      <c r="AH36" s="1086"/>
      <c r="AI36" s="1086"/>
      <c r="AJ36" s="1087"/>
      <c r="AK36" s="1046">
        <v>426</v>
      </c>
      <c r="AL36" s="1037"/>
      <c r="AM36" s="1037"/>
      <c r="AN36" s="1037"/>
      <c r="AO36" s="1037"/>
      <c r="AP36" s="1037">
        <v>4742</v>
      </c>
      <c r="AQ36" s="1037"/>
      <c r="AR36" s="1037"/>
      <c r="AS36" s="1037"/>
      <c r="AT36" s="1037"/>
      <c r="AU36" s="1037">
        <v>4149</v>
      </c>
      <c r="AV36" s="1037"/>
      <c r="AW36" s="1037"/>
      <c r="AX36" s="1037"/>
      <c r="AY36" s="1037"/>
      <c r="AZ36" s="1108" t="s">
        <v>575</v>
      </c>
      <c r="BA36" s="1108"/>
      <c r="BB36" s="1108"/>
      <c r="BC36" s="1108"/>
      <c r="BD36" s="1108"/>
      <c r="BE36" s="1098" t="s">
        <v>403</v>
      </c>
      <c r="BF36" s="1098"/>
      <c r="BG36" s="1098"/>
      <c r="BH36" s="1098"/>
      <c r="BI36" s="1099"/>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s="227" customFormat="1" ht="26.25" customHeight="1" x14ac:dyDescent="0.15">
      <c r="A37" s="246">
        <v>10</v>
      </c>
      <c r="B37" s="1103" t="s">
        <v>404</v>
      </c>
      <c r="C37" s="1104"/>
      <c r="D37" s="1104"/>
      <c r="E37" s="1104"/>
      <c r="F37" s="1104"/>
      <c r="G37" s="1104"/>
      <c r="H37" s="1104"/>
      <c r="I37" s="1104"/>
      <c r="J37" s="1104"/>
      <c r="K37" s="1104"/>
      <c r="L37" s="1104"/>
      <c r="M37" s="1104"/>
      <c r="N37" s="1104"/>
      <c r="O37" s="1104"/>
      <c r="P37" s="1105"/>
      <c r="Q37" s="1109">
        <v>377</v>
      </c>
      <c r="R37" s="1110"/>
      <c r="S37" s="1110"/>
      <c r="T37" s="1110"/>
      <c r="U37" s="1110"/>
      <c r="V37" s="1110">
        <v>377</v>
      </c>
      <c r="W37" s="1110"/>
      <c r="X37" s="1110"/>
      <c r="Y37" s="1110"/>
      <c r="Z37" s="1110"/>
      <c r="AA37" s="1110">
        <v>0</v>
      </c>
      <c r="AB37" s="1110"/>
      <c r="AC37" s="1110"/>
      <c r="AD37" s="1110"/>
      <c r="AE37" s="1111"/>
      <c r="AF37" s="1085">
        <v>0</v>
      </c>
      <c r="AG37" s="1086"/>
      <c r="AH37" s="1086"/>
      <c r="AI37" s="1086"/>
      <c r="AJ37" s="1087"/>
      <c r="AK37" s="1046">
        <v>253</v>
      </c>
      <c r="AL37" s="1037"/>
      <c r="AM37" s="1037"/>
      <c r="AN37" s="1037"/>
      <c r="AO37" s="1037"/>
      <c r="AP37" s="1037">
        <v>2239</v>
      </c>
      <c r="AQ37" s="1037"/>
      <c r="AR37" s="1037"/>
      <c r="AS37" s="1037"/>
      <c r="AT37" s="1037"/>
      <c r="AU37" s="1037">
        <v>2122</v>
      </c>
      <c r="AV37" s="1037"/>
      <c r="AW37" s="1037"/>
      <c r="AX37" s="1037"/>
      <c r="AY37" s="1037"/>
      <c r="AZ37" s="1108" t="s">
        <v>576</v>
      </c>
      <c r="BA37" s="1108"/>
      <c r="BB37" s="1108"/>
      <c r="BC37" s="1108"/>
      <c r="BD37" s="1108"/>
      <c r="BE37" s="1098" t="s">
        <v>405</v>
      </c>
      <c r="BF37" s="1098"/>
      <c r="BG37" s="1098"/>
      <c r="BH37" s="1098"/>
      <c r="BI37" s="1099"/>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s="227" customFormat="1" ht="26.25" customHeight="1" x14ac:dyDescent="0.15">
      <c r="A38" s="246">
        <v>11</v>
      </c>
      <c r="B38" s="1103" t="s">
        <v>406</v>
      </c>
      <c r="C38" s="1104"/>
      <c r="D38" s="1104"/>
      <c r="E38" s="1104"/>
      <c r="F38" s="1104"/>
      <c r="G38" s="1104"/>
      <c r="H38" s="1104"/>
      <c r="I38" s="1104"/>
      <c r="J38" s="1104"/>
      <c r="K38" s="1104"/>
      <c r="L38" s="1104"/>
      <c r="M38" s="1104"/>
      <c r="N38" s="1104"/>
      <c r="O38" s="1104"/>
      <c r="P38" s="1105"/>
      <c r="Q38" s="1109">
        <v>93</v>
      </c>
      <c r="R38" s="1110"/>
      <c r="S38" s="1110"/>
      <c r="T38" s="1110"/>
      <c r="U38" s="1110"/>
      <c r="V38" s="1110">
        <v>93</v>
      </c>
      <c r="W38" s="1110"/>
      <c r="X38" s="1110"/>
      <c r="Y38" s="1110"/>
      <c r="Z38" s="1110"/>
      <c r="AA38" s="1110">
        <v>0</v>
      </c>
      <c r="AB38" s="1110"/>
      <c r="AC38" s="1110"/>
      <c r="AD38" s="1110"/>
      <c r="AE38" s="1111"/>
      <c r="AF38" s="1085">
        <v>0</v>
      </c>
      <c r="AG38" s="1086"/>
      <c r="AH38" s="1086"/>
      <c r="AI38" s="1086"/>
      <c r="AJ38" s="1087"/>
      <c r="AK38" s="1046">
        <v>52</v>
      </c>
      <c r="AL38" s="1037"/>
      <c r="AM38" s="1037"/>
      <c r="AN38" s="1037"/>
      <c r="AO38" s="1037"/>
      <c r="AP38" s="1037">
        <v>359</v>
      </c>
      <c r="AQ38" s="1037"/>
      <c r="AR38" s="1037"/>
      <c r="AS38" s="1037"/>
      <c r="AT38" s="1037"/>
      <c r="AU38" s="1037">
        <v>307</v>
      </c>
      <c r="AV38" s="1037"/>
      <c r="AW38" s="1037"/>
      <c r="AX38" s="1037"/>
      <c r="AY38" s="1037"/>
      <c r="AZ38" s="1108" t="s">
        <v>575</v>
      </c>
      <c r="BA38" s="1108"/>
      <c r="BB38" s="1108"/>
      <c r="BC38" s="1108"/>
      <c r="BD38" s="1108"/>
      <c r="BE38" s="1098" t="s">
        <v>403</v>
      </c>
      <c r="BF38" s="1098"/>
      <c r="BG38" s="1098"/>
      <c r="BH38" s="1098"/>
      <c r="BI38" s="1099"/>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s="227" customFormat="1" ht="26.25" customHeight="1" x14ac:dyDescent="0.15">
      <c r="A39" s="246">
        <v>12</v>
      </c>
      <c r="B39" s="1103"/>
      <c r="C39" s="1104"/>
      <c r="D39" s="1104"/>
      <c r="E39" s="1104"/>
      <c r="F39" s="1104"/>
      <c r="G39" s="1104"/>
      <c r="H39" s="1104"/>
      <c r="I39" s="1104"/>
      <c r="J39" s="1104"/>
      <c r="K39" s="1104"/>
      <c r="L39" s="1104"/>
      <c r="M39" s="1104"/>
      <c r="N39" s="1104"/>
      <c r="O39" s="1104"/>
      <c r="P39" s="1105"/>
      <c r="Q39" s="1109"/>
      <c r="R39" s="1110"/>
      <c r="S39" s="1110"/>
      <c r="T39" s="1110"/>
      <c r="U39" s="1110"/>
      <c r="V39" s="1110"/>
      <c r="W39" s="1110"/>
      <c r="X39" s="1110"/>
      <c r="Y39" s="1110"/>
      <c r="Z39" s="1110"/>
      <c r="AA39" s="1110"/>
      <c r="AB39" s="1110"/>
      <c r="AC39" s="1110"/>
      <c r="AD39" s="1110"/>
      <c r="AE39" s="1111"/>
      <c r="AF39" s="1085"/>
      <c r="AG39" s="1086"/>
      <c r="AH39" s="1086"/>
      <c r="AI39" s="1086"/>
      <c r="AJ39" s="1087"/>
      <c r="AK39" s="1046"/>
      <c r="AL39" s="1037"/>
      <c r="AM39" s="1037"/>
      <c r="AN39" s="1037"/>
      <c r="AO39" s="1037"/>
      <c r="AP39" s="1037"/>
      <c r="AQ39" s="1037"/>
      <c r="AR39" s="1037"/>
      <c r="AS39" s="1037"/>
      <c r="AT39" s="1037"/>
      <c r="AU39" s="1037"/>
      <c r="AV39" s="1037"/>
      <c r="AW39" s="1037"/>
      <c r="AX39" s="1037"/>
      <c r="AY39" s="1037"/>
      <c r="AZ39" s="1108"/>
      <c r="BA39" s="1108"/>
      <c r="BB39" s="1108"/>
      <c r="BC39" s="1108"/>
      <c r="BD39" s="1108"/>
      <c r="BE39" s="1098"/>
      <c r="BF39" s="1098"/>
      <c r="BG39" s="1098"/>
      <c r="BH39" s="1098"/>
      <c r="BI39" s="1099"/>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s="227" customFormat="1" ht="26.25" customHeight="1" x14ac:dyDescent="0.15">
      <c r="A40" s="241">
        <v>13</v>
      </c>
      <c r="B40" s="1103"/>
      <c r="C40" s="1104"/>
      <c r="D40" s="1104"/>
      <c r="E40" s="1104"/>
      <c r="F40" s="1104"/>
      <c r="G40" s="1104"/>
      <c r="H40" s="1104"/>
      <c r="I40" s="1104"/>
      <c r="J40" s="1104"/>
      <c r="K40" s="1104"/>
      <c r="L40" s="1104"/>
      <c r="M40" s="1104"/>
      <c r="N40" s="1104"/>
      <c r="O40" s="1104"/>
      <c r="P40" s="1105"/>
      <c r="Q40" s="1109"/>
      <c r="R40" s="1110"/>
      <c r="S40" s="1110"/>
      <c r="T40" s="1110"/>
      <c r="U40" s="1110"/>
      <c r="V40" s="1110"/>
      <c r="W40" s="1110"/>
      <c r="X40" s="1110"/>
      <c r="Y40" s="1110"/>
      <c r="Z40" s="1110"/>
      <c r="AA40" s="1110"/>
      <c r="AB40" s="1110"/>
      <c r="AC40" s="1110"/>
      <c r="AD40" s="1110"/>
      <c r="AE40" s="1111"/>
      <c r="AF40" s="1085"/>
      <c r="AG40" s="1086"/>
      <c r="AH40" s="1086"/>
      <c r="AI40" s="1086"/>
      <c r="AJ40" s="1087"/>
      <c r="AK40" s="1046"/>
      <c r="AL40" s="1037"/>
      <c r="AM40" s="1037"/>
      <c r="AN40" s="1037"/>
      <c r="AO40" s="1037"/>
      <c r="AP40" s="1037"/>
      <c r="AQ40" s="1037"/>
      <c r="AR40" s="1037"/>
      <c r="AS40" s="1037"/>
      <c r="AT40" s="1037"/>
      <c r="AU40" s="1037"/>
      <c r="AV40" s="1037"/>
      <c r="AW40" s="1037"/>
      <c r="AX40" s="1037"/>
      <c r="AY40" s="1037"/>
      <c r="AZ40" s="1108"/>
      <c r="BA40" s="1108"/>
      <c r="BB40" s="1108"/>
      <c r="BC40" s="1108"/>
      <c r="BD40" s="1108"/>
      <c r="BE40" s="1098"/>
      <c r="BF40" s="1098"/>
      <c r="BG40" s="1098"/>
      <c r="BH40" s="1098"/>
      <c r="BI40" s="1099"/>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s="227" customFormat="1" ht="26.25" customHeight="1" x14ac:dyDescent="0.15">
      <c r="A41" s="241">
        <v>14</v>
      </c>
      <c r="B41" s="1103"/>
      <c r="C41" s="1104"/>
      <c r="D41" s="1104"/>
      <c r="E41" s="1104"/>
      <c r="F41" s="1104"/>
      <c r="G41" s="1104"/>
      <c r="H41" s="1104"/>
      <c r="I41" s="1104"/>
      <c r="J41" s="1104"/>
      <c r="K41" s="1104"/>
      <c r="L41" s="1104"/>
      <c r="M41" s="1104"/>
      <c r="N41" s="1104"/>
      <c r="O41" s="1104"/>
      <c r="P41" s="1105"/>
      <c r="Q41" s="1109"/>
      <c r="R41" s="1110"/>
      <c r="S41" s="1110"/>
      <c r="T41" s="1110"/>
      <c r="U41" s="1110"/>
      <c r="V41" s="1110"/>
      <c r="W41" s="1110"/>
      <c r="X41" s="1110"/>
      <c r="Y41" s="1110"/>
      <c r="Z41" s="1110"/>
      <c r="AA41" s="1110"/>
      <c r="AB41" s="1110"/>
      <c r="AC41" s="1110"/>
      <c r="AD41" s="1110"/>
      <c r="AE41" s="1111"/>
      <c r="AF41" s="1085"/>
      <c r="AG41" s="1086"/>
      <c r="AH41" s="1086"/>
      <c r="AI41" s="1086"/>
      <c r="AJ41" s="1087"/>
      <c r="AK41" s="1046"/>
      <c r="AL41" s="1037"/>
      <c r="AM41" s="1037"/>
      <c r="AN41" s="1037"/>
      <c r="AO41" s="1037"/>
      <c r="AP41" s="1037"/>
      <c r="AQ41" s="1037"/>
      <c r="AR41" s="1037"/>
      <c r="AS41" s="1037"/>
      <c r="AT41" s="1037"/>
      <c r="AU41" s="1037"/>
      <c r="AV41" s="1037"/>
      <c r="AW41" s="1037"/>
      <c r="AX41" s="1037"/>
      <c r="AY41" s="1037"/>
      <c r="AZ41" s="1108"/>
      <c r="BA41" s="1108"/>
      <c r="BB41" s="1108"/>
      <c r="BC41" s="1108"/>
      <c r="BD41" s="1108"/>
      <c r="BE41" s="1098"/>
      <c r="BF41" s="1098"/>
      <c r="BG41" s="1098"/>
      <c r="BH41" s="1098"/>
      <c r="BI41" s="1099"/>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s="227" customFormat="1" ht="26.25" customHeight="1" x14ac:dyDescent="0.15">
      <c r="A42" s="241">
        <v>15</v>
      </c>
      <c r="B42" s="1103"/>
      <c r="C42" s="1104"/>
      <c r="D42" s="1104"/>
      <c r="E42" s="1104"/>
      <c r="F42" s="1104"/>
      <c r="G42" s="1104"/>
      <c r="H42" s="1104"/>
      <c r="I42" s="1104"/>
      <c r="J42" s="1104"/>
      <c r="K42" s="1104"/>
      <c r="L42" s="1104"/>
      <c r="M42" s="1104"/>
      <c r="N42" s="1104"/>
      <c r="O42" s="1104"/>
      <c r="P42" s="1105"/>
      <c r="Q42" s="1109"/>
      <c r="R42" s="1110"/>
      <c r="S42" s="1110"/>
      <c r="T42" s="1110"/>
      <c r="U42" s="1110"/>
      <c r="V42" s="1110"/>
      <c r="W42" s="1110"/>
      <c r="X42" s="1110"/>
      <c r="Y42" s="1110"/>
      <c r="Z42" s="1110"/>
      <c r="AA42" s="1110"/>
      <c r="AB42" s="1110"/>
      <c r="AC42" s="1110"/>
      <c r="AD42" s="1110"/>
      <c r="AE42" s="1111"/>
      <c r="AF42" s="1085"/>
      <c r="AG42" s="1086"/>
      <c r="AH42" s="1086"/>
      <c r="AI42" s="1086"/>
      <c r="AJ42" s="1087"/>
      <c r="AK42" s="1046"/>
      <c r="AL42" s="1037"/>
      <c r="AM42" s="1037"/>
      <c r="AN42" s="1037"/>
      <c r="AO42" s="1037"/>
      <c r="AP42" s="1037"/>
      <c r="AQ42" s="1037"/>
      <c r="AR42" s="1037"/>
      <c r="AS42" s="1037"/>
      <c r="AT42" s="1037"/>
      <c r="AU42" s="1037"/>
      <c r="AV42" s="1037"/>
      <c r="AW42" s="1037"/>
      <c r="AX42" s="1037"/>
      <c r="AY42" s="1037"/>
      <c r="AZ42" s="1108"/>
      <c r="BA42" s="1108"/>
      <c r="BB42" s="1108"/>
      <c r="BC42" s="1108"/>
      <c r="BD42" s="1108"/>
      <c r="BE42" s="1098"/>
      <c r="BF42" s="1098"/>
      <c r="BG42" s="1098"/>
      <c r="BH42" s="1098"/>
      <c r="BI42" s="1099"/>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s="227" customFormat="1" ht="26.25" customHeight="1" x14ac:dyDescent="0.15">
      <c r="A43" s="241">
        <v>16</v>
      </c>
      <c r="B43" s="1103"/>
      <c r="C43" s="1104"/>
      <c r="D43" s="1104"/>
      <c r="E43" s="1104"/>
      <c r="F43" s="1104"/>
      <c r="G43" s="1104"/>
      <c r="H43" s="1104"/>
      <c r="I43" s="1104"/>
      <c r="J43" s="1104"/>
      <c r="K43" s="1104"/>
      <c r="L43" s="1104"/>
      <c r="M43" s="1104"/>
      <c r="N43" s="1104"/>
      <c r="O43" s="1104"/>
      <c r="P43" s="1105"/>
      <c r="Q43" s="1109"/>
      <c r="R43" s="1110"/>
      <c r="S43" s="1110"/>
      <c r="T43" s="1110"/>
      <c r="U43" s="1110"/>
      <c r="V43" s="1110"/>
      <c r="W43" s="1110"/>
      <c r="X43" s="1110"/>
      <c r="Y43" s="1110"/>
      <c r="Z43" s="1110"/>
      <c r="AA43" s="1110"/>
      <c r="AB43" s="1110"/>
      <c r="AC43" s="1110"/>
      <c r="AD43" s="1110"/>
      <c r="AE43" s="1111"/>
      <c r="AF43" s="1085"/>
      <c r="AG43" s="1086"/>
      <c r="AH43" s="1086"/>
      <c r="AI43" s="1086"/>
      <c r="AJ43" s="1087"/>
      <c r="AK43" s="1046"/>
      <c r="AL43" s="1037"/>
      <c r="AM43" s="1037"/>
      <c r="AN43" s="1037"/>
      <c r="AO43" s="1037"/>
      <c r="AP43" s="1037"/>
      <c r="AQ43" s="1037"/>
      <c r="AR43" s="1037"/>
      <c r="AS43" s="1037"/>
      <c r="AT43" s="1037"/>
      <c r="AU43" s="1037"/>
      <c r="AV43" s="1037"/>
      <c r="AW43" s="1037"/>
      <c r="AX43" s="1037"/>
      <c r="AY43" s="1037"/>
      <c r="AZ43" s="1108"/>
      <c r="BA43" s="1108"/>
      <c r="BB43" s="1108"/>
      <c r="BC43" s="1108"/>
      <c r="BD43" s="1108"/>
      <c r="BE43" s="1098"/>
      <c r="BF43" s="1098"/>
      <c r="BG43" s="1098"/>
      <c r="BH43" s="1098"/>
      <c r="BI43" s="1099"/>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s="227" customFormat="1" ht="26.25" customHeight="1" x14ac:dyDescent="0.15">
      <c r="A44" s="241">
        <v>17</v>
      </c>
      <c r="B44" s="1103"/>
      <c r="C44" s="1104"/>
      <c r="D44" s="1104"/>
      <c r="E44" s="1104"/>
      <c r="F44" s="1104"/>
      <c r="G44" s="1104"/>
      <c r="H44" s="1104"/>
      <c r="I44" s="1104"/>
      <c r="J44" s="1104"/>
      <c r="K44" s="1104"/>
      <c r="L44" s="1104"/>
      <c r="M44" s="1104"/>
      <c r="N44" s="1104"/>
      <c r="O44" s="1104"/>
      <c r="P44" s="1105"/>
      <c r="Q44" s="1109"/>
      <c r="R44" s="1110"/>
      <c r="S44" s="1110"/>
      <c r="T44" s="1110"/>
      <c r="U44" s="1110"/>
      <c r="V44" s="1110"/>
      <c r="W44" s="1110"/>
      <c r="X44" s="1110"/>
      <c r="Y44" s="1110"/>
      <c r="Z44" s="1110"/>
      <c r="AA44" s="1110"/>
      <c r="AB44" s="1110"/>
      <c r="AC44" s="1110"/>
      <c r="AD44" s="1110"/>
      <c r="AE44" s="1111"/>
      <c r="AF44" s="1085"/>
      <c r="AG44" s="1086"/>
      <c r="AH44" s="1086"/>
      <c r="AI44" s="1086"/>
      <c r="AJ44" s="1087"/>
      <c r="AK44" s="1046"/>
      <c r="AL44" s="1037"/>
      <c r="AM44" s="1037"/>
      <c r="AN44" s="1037"/>
      <c r="AO44" s="1037"/>
      <c r="AP44" s="1037"/>
      <c r="AQ44" s="1037"/>
      <c r="AR44" s="1037"/>
      <c r="AS44" s="1037"/>
      <c r="AT44" s="1037"/>
      <c r="AU44" s="1037"/>
      <c r="AV44" s="1037"/>
      <c r="AW44" s="1037"/>
      <c r="AX44" s="1037"/>
      <c r="AY44" s="1037"/>
      <c r="AZ44" s="1108"/>
      <c r="BA44" s="1108"/>
      <c r="BB44" s="1108"/>
      <c r="BC44" s="1108"/>
      <c r="BD44" s="1108"/>
      <c r="BE44" s="1098"/>
      <c r="BF44" s="1098"/>
      <c r="BG44" s="1098"/>
      <c r="BH44" s="1098"/>
      <c r="BI44" s="1099"/>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s="227" customFormat="1" ht="26.25" customHeight="1" x14ac:dyDescent="0.15">
      <c r="A45" s="241">
        <v>18</v>
      </c>
      <c r="B45" s="1103"/>
      <c r="C45" s="1104"/>
      <c r="D45" s="1104"/>
      <c r="E45" s="1104"/>
      <c r="F45" s="1104"/>
      <c r="G45" s="1104"/>
      <c r="H45" s="1104"/>
      <c r="I45" s="1104"/>
      <c r="J45" s="1104"/>
      <c r="K45" s="1104"/>
      <c r="L45" s="1104"/>
      <c r="M45" s="1104"/>
      <c r="N45" s="1104"/>
      <c r="O45" s="1104"/>
      <c r="P45" s="1105"/>
      <c r="Q45" s="1109"/>
      <c r="R45" s="1110"/>
      <c r="S45" s="1110"/>
      <c r="T45" s="1110"/>
      <c r="U45" s="1110"/>
      <c r="V45" s="1110"/>
      <c r="W45" s="1110"/>
      <c r="X45" s="1110"/>
      <c r="Y45" s="1110"/>
      <c r="Z45" s="1110"/>
      <c r="AA45" s="1110"/>
      <c r="AB45" s="1110"/>
      <c r="AC45" s="1110"/>
      <c r="AD45" s="1110"/>
      <c r="AE45" s="1111"/>
      <c r="AF45" s="1085"/>
      <c r="AG45" s="1086"/>
      <c r="AH45" s="1086"/>
      <c r="AI45" s="1086"/>
      <c r="AJ45" s="1087"/>
      <c r="AK45" s="1046"/>
      <c r="AL45" s="1037"/>
      <c r="AM45" s="1037"/>
      <c r="AN45" s="1037"/>
      <c r="AO45" s="1037"/>
      <c r="AP45" s="1037"/>
      <c r="AQ45" s="1037"/>
      <c r="AR45" s="1037"/>
      <c r="AS45" s="1037"/>
      <c r="AT45" s="1037"/>
      <c r="AU45" s="1037"/>
      <c r="AV45" s="1037"/>
      <c r="AW45" s="1037"/>
      <c r="AX45" s="1037"/>
      <c r="AY45" s="1037"/>
      <c r="AZ45" s="1108"/>
      <c r="BA45" s="1108"/>
      <c r="BB45" s="1108"/>
      <c r="BC45" s="1108"/>
      <c r="BD45" s="1108"/>
      <c r="BE45" s="1098"/>
      <c r="BF45" s="1098"/>
      <c r="BG45" s="1098"/>
      <c r="BH45" s="1098"/>
      <c r="BI45" s="1099"/>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s="227" customFormat="1" ht="26.25" customHeight="1" x14ac:dyDescent="0.15">
      <c r="A46" s="241">
        <v>19</v>
      </c>
      <c r="B46" s="1103"/>
      <c r="C46" s="1104"/>
      <c r="D46" s="1104"/>
      <c r="E46" s="1104"/>
      <c r="F46" s="1104"/>
      <c r="G46" s="1104"/>
      <c r="H46" s="1104"/>
      <c r="I46" s="1104"/>
      <c r="J46" s="1104"/>
      <c r="K46" s="1104"/>
      <c r="L46" s="1104"/>
      <c r="M46" s="1104"/>
      <c r="N46" s="1104"/>
      <c r="O46" s="1104"/>
      <c r="P46" s="1105"/>
      <c r="Q46" s="1109"/>
      <c r="R46" s="1110"/>
      <c r="S46" s="1110"/>
      <c r="T46" s="1110"/>
      <c r="U46" s="1110"/>
      <c r="V46" s="1110"/>
      <c r="W46" s="1110"/>
      <c r="X46" s="1110"/>
      <c r="Y46" s="1110"/>
      <c r="Z46" s="1110"/>
      <c r="AA46" s="1110"/>
      <c r="AB46" s="1110"/>
      <c r="AC46" s="1110"/>
      <c r="AD46" s="1110"/>
      <c r="AE46" s="1111"/>
      <c r="AF46" s="1085"/>
      <c r="AG46" s="1086"/>
      <c r="AH46" s="1086"/>
      <c r="AI46" s="1086"/>
      <c r="AJ46" s="1087"/>
      <c r="AK46" s="1046"/>
      <c r="AL46" s="1037"/>
      <c r="AM46" s="1037"/>
      <c r="AN46" s="1037"/>
      <c r="AO46" s="1037"/>
      <c r="AP46" s="1037"/>
      <c r="AQ46" s="1037"/>
      <c r="AR46" s="1037"/>
      <c r="AS46" s="1037"/>
      <c r="AT46" s="1037"/>
      <c r="AU46" s="1037"/>
      <c r="AV46" s="1037"/>
      <c r="AW46" s="1037"/>
      <c r="AX46" s="1037"/>
      <c r="AY46" s="1037"/>
      <c r="AZ46" s="1108"/>
      <c r="BA46" s="1108"/>
      <c r="BB46" s="1108"/>
      <c r="BC46" s="1108"/>
      <c r="BD46" s="1108"/>
      <c r="BE46" s="1098"/>
      <c r="BF46" s="1098"/>
      <c r="BG46" s="1098"/>
      <c r="BH46" s="1098"/>
      <c r="BI46" s="1099"/>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s="227" customFormat="1" ht="26.25" customHeight="1" x14ac:dyDescent="0.15">
      <c r="A47" s="241">
        <v>20</v>
      </c>
      <c r="B47" s="1103"/>
      <c r="C47" s="1104"/>
      <c r="D47" s="1104"/>
      <c r="E47" s="1104"/>
      <c r="F47" s="1104"/>
      <c r="G47" s="1104"/>
      <c r="H47" s="1104"/>
      <c r="I47" s="1104"/>
      <c r="J47" s="1104"/>
      <c r="K47" s="1104"/>
      <c r="L47" s="1104"/>
      <c r="M47" s="1104"/>
      <c r="N47" s="1104"/>
      <c r="O47" s="1104"/>
      <c r="P47" s="1105"/>
      <c r="Q47" s="1109"/>
      <c r="R47" s="1110"/>
      <c r="S47" s="1110"/>
      <c r="T47" s="1110"/>
      <c r="U47" s="1110"/>
      <c r="V47" s="1110"/>
      <c r="W47" s="1110"/>
      <c r="X47" s="1110"/>
      <c r="Y47" s="1110"/>
      <c r="Z47" s="1110"/>
      <c r="AA47" s="1110"/>
      <c r="AB47" s="1110"/>
      <c r="AC47" s="1110"/>
      <c r="AD47" s="1110"/>
      <c r="AE47" s="1111"/>
      <c r="AF47" s="1085"/>
      <c r="AG47" s="1086"/>
      <c r="AH47" s="1086"/>
      <c r="AI47" s="1086"/>
      <c r="AJ47" s="1087"/>
      <c r="AK47" s="1046"/>
      <c r="AL47" s="1037"/>
      <c r="AM47" s="1037"/>
      <c r="AN47" s="1037"/>
      <c r="AO47" s="1037"/>
      <c r="AP47" s="1037"/>
      <c r="AQ47" s="1037"/>
      <c r="AR47" s="1037"/>
      <c r="AS47" s="1037"/>
      <c r="AT47" s="1037"/>
      <c r="AU47" s="1037"/>
      <c r="AV47" s="1037"/>
      <c r="AW47" s="1037"/>
      <c r="AX47" s="1037"/>
      <c r="AY47" s="1037"/>
      <c r="AZ47" s="1108"/>
      <c r="BA47" s="1108"/>
      <c r="BB47" s="1108"/>
      <c r="BC47" s="1108"/>
      <c r="BD47" s="1108"/>
      <c r="BE47" s="1098"/>
      <c r="BF47" s="1098"/>
      <c r="BG47" s="1098"/>
      <c r="BH47" s="1098"/>
      <c r="BI47" s="1099"/>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s="227" customFormat="1" ht="26.25" customHeight="1" x14ac:dyDescent="0.15">
      <c r="A48" s="241">
        <v>21</v>
      </c>
      <c r="B48" s="1103"/>
      <c r="C48" s="1104"/>
      <c r="D48" s="1104"/>
      <c r="E48" s="1104"/>
      <c r="F48" s="1104"/>
      <c r="G48" s="1104"/>
      <c r="H48" s="1104"/>
      <c r="I48" s="1104"/>
      <c r="J48" s="1104"/>
      <c r="K48" s="1104"/>
      <c r="L48" s="1104"/>
      <c r="M48" s="1104"/>
      <c r="N48" s="1104"/>
      <c r="O48" s="1104"/>
      <c r="P48" s="1105"/>
      <c r="Q48" s="1109"/>
      <c r="R48" s="1110"/>
      <c r="S48" s="1110"/>
      <c r="T48" s="1110"/>
      <c r="U48" s="1110"/>
      <c r="V48" s="1110"/>
      <c r="W48" s="1110"/>
      <c r="X48" s="1110"/>
      <c r="Y48" s="1110"/>
      <c r="Z48" s="1110"/>
      <c r="AA48" s="1110"/>
      <c r="AB48" s="1110"/>
      <c r="AC48" s="1110"/>
      <c r="AD48" s="1110"/>
      <c r="AE48" s="1111"/>
      <c r="AF48" s="1085"/>
      <c r="AG48" s="1086"/>
      <c r="AH48" s="1086"/>
      <c r="AI48" s="1086"/>
      <c r="AJ48" s="1087"/>
      <c r="AK48" s="1046"/>
      <c r="AL48" s="1037"/>
      <c r="AM48" s="1037"/>
      <c r="AN48" s="1037"/>
      <c r="AO48" s="1037"/>
      <c r="AP48" s="1037"/>
      <c r="AQ48" s="1037"/>
      <c r="AR48" s="1037"/>
      <c r="AS48" s="1037"/>
      <c r="AT48" s="1037"/>
      <c r="AU48" s="1037"/>
      <c r="AV48" s="1037"/>
      <c r="AW48" s="1037"/>
      <c r="AX48" s="1037"/>
      <c r="AY48" s="1037"/>
      <c r="AZ48" s="1108"/>
      <c r="BA48" s="1108"/>
      <c r="BB48" s="1108"/>
      <c r="BC48" s="1108"/>
      <c r="BD48" s="1108"/>
      <c r="BE48" s="1098"/>
      <c r="BF48" s="1098"/>
      <c r="BG48" s="1098"/>
      <c r="BH48" s="1098"/>
      <c r="BI48" s="1099"/>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s="227" customFormat="1" ht="26.25" customHeight="1" x14ac:dyDescent="0.15">
      <c r="A49" s="241">
        <v>22</v>
      </c>
      <c r="B49" s="1103"/>
      <c r="C49" s="1104"/>
      <c r="D49" s="1104"/>
      <c r="E49" s="1104"/>
      <c r="F49" s="1104"/>
      <c r="G49" s="1104"/>
      <c r="H49" s="1104"/>
      <c r="I49" s="1104"/>
      <c r="J49" s="1104"/>
      <c r="K49" s="1104"/>
      <c r="L49" s="1104"/>
      <c r="M49" s="1104"/>
      <c r="N49" s="1104"/>
      <c r="O49" s="1104"/>
      <c r="P49" s="1105"/>
      <c r="Q49" s="1109"/>
      <c r="R49" s="1110"/>
      <c r="S49" s="1110"/>
      <c r="T49" s="1110"/>
      <c r="U49" s="1110"/>
      <c r="V49" s="1110"/>
      <c r="W49" s="1110"/>
      <c r="X49" s="1110"/>
      <c r="Y49" s="1110"/>
      <c r="Z49" s="1110"/>
      <c r="AA49" s="1110"/>
      <c r="AB49" s="1110"/>
      <c r="AC49" s="1110"/>
      <c r="AD49" s="1110"/>
      <c r="AE49" s="1111"/>
      <c r="AF49" s="1085"/>
      <c r="AG49" s="1086"/>
      <c r="AH49" s="1086"/>
      <c r="AI49" s="1086"/>
      <c r="AJ49" s="1087"/>
      <c r="AK49" s="1046"/>
      <c r="AL49" s="1037"/>
      <c r="AM49" s="1037"/>
      <c r="AN49" s="1037"/>
      <c r="AO49" s="1037"/>
      <c r="AP49" s="1037"/>
      <c r="AQ49" s="1037"/>
      <c r="AR49" s="1037"/>
      <c r="AS49" s="1037"/>
      <c r="AT49" s="1037"/>
      <c r="AU49" s="1037"/>
      <c r="AV49" s="1037"/>
      <c r="AW49" s="1037"/>
      <c r="AX49" s="1037"/>
      <c r="AY49" s="1037"/>
      <c r="AZ49" s="1108"/>
      <c r="BA49" s="1108"/>
      <c r="BB49" s="1108"/>
      <c r="BC49" s="1108"/>
      <c r="BD49" s="1108"/>
      <c r="BE49" s="1098"/>
      <c r="BF49" s="1098"/>
      <c r="BG49" s="1098"/>
      <c r="BH49" s="1098"/>
      <c r="BI49" s="1099"/>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s="227" customFormat="1" ht="26.25" customHeight="1" x14ac:dyDescent="0.15">
      <c r="A50" s="241">
        <v>23</v>
      </c>
      <c r="B50" s="1103"/>
      <c r="C50" s="1104"/>
      <c r="D50" s="1104"/>
      <c r="E50" s="1104"/>
      <c r="F50" s="1104"/>
      <c r="G50" s="1104"/>
      <c r="H50" s="1104"/>
      <c r="I50" s="1104"/>
      <c r="J50" s="1104"/>
      <c r="K50" s="1104"/>
      <c r="L50" s="1104"/>
      <c r="M50" s="1104"/>
      <c r="N50" s="1104"/>
      <c r="O50" s="1104"/>
      <c r="P50" s="1105"/>
      <c r="Q50" s="1106"/>
      <c r="R50" s="1089"/>
      <c r="S50" s="1089"/>
      <c r="T50" s="1089"/>
      <c r="U50" s="1089"/>
      <c r="V50" s="1089"/>
      <c r="W50" s="1089"/>
      <c r="X50" s="1089"/>
      <c r="Y50" s="1089"/>
      <c r="Z50" s="1089"/>
      <c r="AA50" s="1089"/>
      <c r="AB50" s="1089"/>
      <c r="AC50" s="1089"/>
      <c r="AD50" s="1089"/>
      <c r="AE50" s="1107"/>
      <c r="AF50" s="1085"/>
      <c r="AG50" s="1086"/>
      <c r="AH50" s="1086"/>
      <c r="AI50" s="1086"/>
      <c r="AJ50" s="1087"/>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98"/>
      <c r="BF50" s="1098"/>
      <c r="BG50" s="1098"/>
      <c r="BH50" s="1098"/>
      <c r="BI50" s="1099"/>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s="227" customFormat="1" ht="26.25" customHeight="1" x14ac:dyDescent="0.15">
      <c r="A51" s="241">
        <v>24</v>
      </c>
      <c r="B51" s="1103"/>
      <c r="C51" s="1104"/>
      <c r="D51" s="1104"/>
      <c r="E51" s="1104"/>
      <c r="F51" s="1104"/>
      <c r="G51" s="1104"/>
      <c r="H51" s="1104"/>
      <c r="I51" s="1104"/>
      <c r="J51" s="1104"/>
      <c r="K51" s="1104"/>
      <c r="L51" s="1104"/>
      <c r="M51" s="1104"/>
      <c r="N51" s="1104"/>
      <c r="O51" s="1104"/>
      <c r="P51" s="1105"/>
      <c r="Q51" s="1106"/>
      <c r="R51" s="1089"/>
      <c r="S51" s="1089"/>
      <c r="T51" s="1089"/>
      <c r="U51" s="1089"/>
      <c r="V51" s="1089"/>
      <c r="W51" s="1089"/>
      <c r="X51" s="1089"/>
      <c r="Y51" s="1089"/>
      <c r="Z51" s="1089"/>
      <c r="AA51" s="1089"/>
      <c r="AB51" s="1089"/>
      <c r="AC51" s="1089"/>
      <c r="AD51" s="1089"/>
      <c r="AE51" s="1107"/>
      <c r="AF51" s="1085"/>
      <c r="AG51" s="1086"/>
      <c r="AH51" s="1086"/>
      <c r="AI51" s="1086"/>
      <c r="AJ51" s="1087"/>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98"/>
      <c r="BF51" s="1098"/>
      <c r="BG51" s="1098"/>
      <c r="BH51" s="1098"/>
      <c r="BI51" s="1099"/>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s="227" customFormat="1" ht="26.25" customHeight="1" x14ac:dyDescent="0.15">
      <c r="A52" s="241">
        <v>25</v>
      </c>
      <c r="B52" s="1103"/>
      <c r="C52" s="1104"/>
      <c r="D52" s="1104"/>
      <c r="E52" s="1104"/>
      <c r="F52" s="1104"/>
      <c r="G52" s="1104"/>
      <c r="H52" s="1104"/>
      <c r="I52" s="1104"/>
      <c r="J52" s="1104"/>
      <c r="K52" s="1104"/>
      <c r="L52" s="1104"/>
      <c r="M52" s="1104"/>
      <c r="N52" s="1104"/>
      <c r="O52" s="1104"/>
      <c r="P52" s="1105"/>
      <c r="Q52" s="1106"/>
      <c r="R52" s="1089"/>
      <c r="S52" s="1089"/>
      <c r="T52" s="1089"/>
      <c r="U52" s="1089"/>
      <c r="V52" s="1089"/>
      <c r="W52" s="1089"/>
      <c r="X52" s="1089"/>
      <c r="Y52" s="1089"/>
      <c r="Z52" s="1089"/>
      <c r="AA52" s="1089"/>
      <c r="AB52" s="1089"/>
      <c r="AC52" s="1089"/>
      <c r="AD52" s="1089"/>
      <c r="AE52" s="1107"/>
      <c r="AF52" s="1085"/>
      <c r="AG52" s="1086"/>
      <c r="AH52" s="1086"/>
      <c r="AI52" s="1086"/>
      <c r="AJ52" s="1087"/>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98"/>
      <c r="BF52" s="1098"/>
      <c r="BG52" s="1098"/>
      <c r="BH52" s="1098"/>
      <c r="BI52" s="1099"/>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s="227" customFormat="1" ht="26.25" customHeight="1" x14ac:dyDescent="0.15">
      <c r="A53" s="241">
        <v>26</v>
      </c>
      <c r="B53" s="1103"/>
      <c r="C53" s="1104"/>
      <c r="D53" s="1104"/>
      <c r="E53" s="1104"/>
      <c r="F53" s="1104"/>
      <c r="G53" s="1104"/>
      <c r="H53" s="1104"/>
      <c r="I53" s="1104"/>
      <c r="J53" s="1104"/>
      <c r="K53" s="1104"/>
      <c r="L53" s="1104"/>
      <c r="M53" s="1104"/>
      <c r="N53" s="1104"/>
      <c r="O53" s="1104"/>
      <c r="P53" s="1105"/>
      <c r="Q53" s="1106"/>
      <c r="R53" s="1089"/>
      <c r="S53" s="1089"/>
      <c r="T53" s="1089"/>
      <c r="U53" s="1089"/>
      <c r="V53" s="1089"/>
      <c r="W53" s="1089"/>
      <c r="X53" s="1089"/>
      <c r="Y53" s="1089"/>
      <c r="Z53" s="1089"/>
      <c r="AA53" s="1089"/>
      <c r="AB53" s="1089"/>
      <c r="AC53" s="1089"/>
      <c r="AD53" s="1089"/>
      <c r="AE53" s="1107"/>
      <c r="AF53" s="1085"/>
      <c r="AG53" s="1086"/>
      <c r="AH53" s="1086"/>
      <c r="AI53" s="1086"/>
      <c r="AJ53" s="1087"/>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98"/>
      <c r="BF53" s="1098"/>
      <c r="BG53" s="1098"/>
      <c r="BH53" s="1098"/>
      <c r="BI53" s="1099"/>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s="227" customFormat="1" ht="26.25" customHeight="1" x14ac:dyDescent="0.15">
      <c r="A54" s="241">
        <v>27</v>
      </c>
      <c r="B54" s="1103"/>
      <c r="C54" s="1104"/>
      <c r="D54" s="1104"/>
      <c r="E54" s="1104"/>
      <c r="F54" s="1104"/>
      <c r="G54" s="1104"/>
      <c r="H54" s="1104"/>
      <c r="I54" s="1104"/>
      <c r="J54" s="1104"/>
      <c r="K54" s="1104"/>
      <c r="L54" s="1104"/>
      <c r="M54" s="1104"/>
      <c r="N54" s="1104"/>
      <c r="O54" s="1104"/>
      <c r="P54" s="1105"/>
      <c r="Q54" s="1106"/>
      <c r="R54" s="1089"/>
      <c r="S54" s="1089"/>
      <c r="T54" s="1089"/>
      <c r="U54" s="1089"/>
      <c r="V54" s="1089"/>
      <c r="W54" s="1089"/>
      <c r="X54" s="1089"/>
      <c r="Y54" s="1089"/>
      <c r="Z54" s="1089"/>
      <c r="AA54" s="1089"/>
      <c r="AB54" s="1089"/>
      <c r="AC54" s="1089"/>
      <c r="AD54" s="1089"/>
      <c r="AE54" s="1107"/>
      <c r="AF54" s="1085"/>
      <c r="AG54" s="1086"/>
      <c r="AH54" s="1086"/>
      <c r="AI54" s="1086"/>
      <c r="AJ54" s="1087"/>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98"/>
      <c r="BF54" s="1098"/>
      <c r="BG54" s="1098"/>
      <c r="BH54" s="1098"/>
      <c r="BI54" s="1099"/>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s="227" customFormat="1" ht="26.25" customHeight="1" x14ac:dyDescent="0.15">
      <c r="A55" s="241">
        <v>28</v>
      </c>
      <c r="B55" s="1103"/>
      <c r="C55" s="1104"/>
      <c r="D55" s="1104"/>
      <c r="E55" s="1104"/>
      <c r="F55" s="1104"/>
      <c r="G55" s="1104"/>
      <c r="H55" s="1104"/>
      <c r="I55" s="1104"/>
      <c r="J55" s="1104"/>
      <c r="K55" s="1104"/>
      <c r="L55" s="1104"/>
      <c r="M55" s="1104"/>
      <c r="N55" s="1104"/>
      <c r="O55" s="1104"/>
      <c r="P55" s="1105"/>
      <c r="Q55" s="1106"/>
      <c r="R55" s="1089"/>
      <c r="S55" s="1089"/>
      <c r="T55" s="1089"/>
      <c r="U55" s="1089"/>
      <c r="V55" s="1089"/>
      <c r="W55" s="1089"/>
      <c r="X55" s="1089"/>
      <c r="Y55" s="1089"/>
      <c r="Z55" s="1089"/>
      <c r="AA55" s="1089"/>
      <c r="AB55" s="1089"/>
      <c r="AC55" s="1089"/>
      <c r="AD55" s="1089"/>
      <c r="AE55" s="1107"/>
      <c r="AF55" s="1085"/>
      <c r="AG55" s="1086"/>
      <c r="AH55" s="1086"/>
      <c r="AI55" s="1086"/>
      <c r="AJ55" s="1087"/>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98"/>
      <c r="BF55" s="1098"/>
      <c r="BG55" s="1098"/>
      <c r="BH55" s="1098"/>
      <c r="BI55" s="1099"/>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s="227" customFormat="1" ht="26.25" customHeight="1" x14ac:dyDescent="0.15">
      <c r="A56" s="241">
        <v>29</v>
      </c>
      <c r="B56" s="1103"/>
      <c r="C56" s="1104"/>
      <c r="D56" s="1104"/>
      <c r="E56" s="1104"/>
      <c r="F56" s="1104"/>
      <c r="G56" s="1104"/>
      <c r="H56" s="1104"/>
      <c r="I56" s="1104"/>
      <c r="J56" s="1104"/>
      <c r="K56" s="1104"/>
      <c r="L56" s="1104"/>
      <c r="M56" s="1104"/>
      <c r="N56" s="1104"/>
      <c r="O56" s="1104"/>
      <c r="P56" s="1105"/>
      <c r="Q56" s="1106"/>
      <c r="R56" s="1089"/>
      <c r="S56" s="1089"/>
      <c r="T56" s="1089"/>
      <c r="U56" s="1089"/>
      <c r="V56" s="1089"/>
      <c r="W56" s="1089"/>
      <c r="X56" s="1089"/>
      <c r="Y56" s="1089"/>
      <c r="Z56" s="1089"/>
      <c r="AA56" s="1089"/>
      <c r="AB56" s="1089"/>
      <c r="AC56" s="1089"/>
      <c r="AD56" s="1089"/>
      <c r="AE56" s="1107"/>
      <c r="AF56" s="1085"/>
      <c r="AG56" s="1086"/>
      <c r="AH56" s="1086"/>
      <c r="AI56" s="1086"/>
      <c r="AJ56" s="1087"/>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98"/>
      <c r="BF56" s="1098"/>
      <c r="BG56" s="1098"/>
      <c r="BH56" s="1098"/>
      <c r="BI56" s="1099"/>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s="227" customFormat="1" ht="26.25" customHeight="1" x14ac:dyDescent="0.15">
      <c r="A57" s="241">
        <v>30</v>
      </c>
      <c r="B57" s="1103"/>
      <c r="C57" s="1104"/>
      <c r="D57" s="1104"/>
      <c r="E57" s="1104"/>
      <c r="F57" s="1104"/>
      <c r="G57" s="1104"/>
      <c r="H57" s="1104"/>
      <c r="I57" s="1104"/>
      <c r="J57" s="1104"/>
      <c r="K57" s="1104"/>
      <c r="L57" s="1104"/>
      <c r="M57" s="1104"/>
      <c r="N57" s="1104"/>
      <c r="O57" s="1104"/>
      <c r="P57" s="1105"/>
      <c r="Q57" s="1106"/>
      <c r="R57" s="1089"/>
      <c r="S57" s="1089"/>
      <c r="T57" s="1089"/>
      <c r="U57" s="1089"/>
      <c r="V57" s="1089"/>
      <c r="W57" s="1089"/>
      <c r="X57" s="1089"/>
      <c r="Y57" s="1089"/>
      <c r="Z57" s="1089"/>
      <c r="AA57" s="1089"/>
      <c r="AB57" s="1089"/>
      <c r="AC57" s="1089"/>
      <c r="AD57" s="1089"/>
      <c r="AE57" s="1107"/>
      <c r="AF57" s="1085"/>
      <c r="AG57" s="1086"/>
      <c r="AH57" s="1086"/>
      <c r="AI57" s="1086"/>
      <c r="AJ57" s="1087"/>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98"/>
      <c r="BF57" s="1098"/>
      <c r="BG57" s="1098"/>
      <c r="BH57" s="1098"/>
      <c r="BI57" s="1099"/>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s="227" customFormat="1" ht="26.25" customHeight="1" x14ac:dyDescent="0.15">
      <c r="A58" s="241">
        <v>31</v>
      </c>
      <c r="B58" s="1103"/>
      <c r="C58" s="1104"/>
      <c r="D58" s="1104"/>
      <c r="E58" s="1104"/>
      <c r="F58" s="1104"/>
      <c r="G58" s="1104"/>
      <c r="H58" s="1104"/>
      <c r="I58" s="1104"/>
      <c r="J58" s="1104"/>
      <c r="K58" s="1104"/>
      <c r="L58" s="1104"/>
      <c r="M58" s="1104"/>
      <c r="N58" s="1104"/>
      <c r="O58" s="1104"/>
      <c r="P58" s="1105"/>
      <c r="Q58" s="1106"/>
      <c r="R58" s="1089"/>
      <c r="S58" s="1089"/>
      <c r="T58" s="1089"/>
      <c r="U58" s="1089"/>
      <c r="V58" s="1089"/>
      <c r="W58" s="1089"/>
      <c r="X58" s="1089"/>
      <c r="Y58" s="1089"/>
      <c r="Z58" s="1089"/>
      <c r="AA58" s="1089"/>
      <c r="AB58" s="1089"/>
      <c r="AC58" s="1089"/>
      <c r="AD58" s="1089"/>
      <c r="AE58" s="1107"/>
      <c r="AF58" s="1085"/>
      <c r="AG58" s="1086"/>
      <c r="AH58" s="1086"/>
      <c r="AI58" s="1086"/>
      <c r="AJ58" s="1087"/>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98"/>
      <c r="BF58" s="1098"/>
      <c r="BG58" s="1098"/>
      <c r="BH58" s="1098"/>
      <c r="BI58" s="1099"/>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s="227" customFormat="1" ht="26.25" customHeight="1" x14ac:dyDescent="0.15">
      <c r="A59" s="241">
        <v>32</v>
      </c>
      <c r="B59" s="1103"/>
      <c r="C59" s="1104"/>
      <c r="D59" s="1104"/>
      <c r="E59" s="1104"/>
      <c r="F59" s="1104"/>
      <c r="G59" s="1104"/>
      <c r="H59" s="1104"/>
      <c r="I59" s="1104"/>
      <c r="J59" s="1104"/>
      <c r="K59" s="1104"/>
      <c r="L59" s="1104"/>
      <c r="M59" s="1104"/>
      <c r="N59" s="1104"/>
      <c r="O59" s="1104"/>
      <c r="P59" s="1105"/>
      <c r="Q59" s="1106"/>
      <c r="R59" s="1089"/>
      <c r="S59" s="1089"/>
      <c r="T59" s="1089"/>
      <c r="U59" s="1089"/>
      <c r="V59" s="1089"/>
      <c r="W59" s="1089"/>
      <c r="X59" s="1089"/>
      <c r="Y59" s="1089"/>
      <c r="Z59" s="1089"/>
      <c r="AA59" s="1089"/>
      <c r="AB59" s="1089"/>
      <c r="AC59" s="1089"/>
      <c r="AD59" s="1089"/>
      <c r="AE59" s="1107"/>
      <c r="AF59" s="1085"/>
      <c r="AG59" s="1086"/>
      <c r="AH59" s="1086"/>
      <c r="AI59" s="1086"/>
      <c r="AJ59" s="1087"/>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98"/>
      <c r="BF59" s="1098"/>
      <c r="BG59" s="1098"/>
      <c r="BH59" s="1098"/>
      <c r="BI59" s="1099"/>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s="227" customFormat="1" ht="26.25" customHeight="1" x14ac:dyDescent="0.15">
      <c r="A60" s="241">
        <v>33</v>
      </c>
      <c r="B60" s="1103"/>
      <c r="C60" s="1104"/>
      <c r="D60" s="1104"/>
      <c r="E60" s="1104"/>
      <c r="F60" s="1104"/>
      <c r="G60" s="1104"/>
      <c r="H60" s="1104"/>
      <c r="I60" s="1104"/>
      <c r="J60" s="1104"/>
      <c r="K60" s="1104"/>
      <c r="L60" s="1104"/>
      <c r="M60" s="1104"/>
      <c r="N60" s="1104"/>
      <c r="O60" s="1104"/>
      <c r="P60" s="1105"/>
      <c r="Q60" s="1106"/>
      <c r="R60" s="1089"/>
      <c r="S60" s="1089"/>
      <c r="T60" s="1089"/>
      <c r="U60" s="1089"/>
      <c r="V60" s="1089"/>
      <c r="W60" s="1089"/>
      <c r="X60" s="1089"/>
      <c r="Y60" s="1089"/>
      <c r="Z60" s="1089"/>
      <c r="AA60" s="1089"/>
      <c r="AB60" s="1089"/>
      <c r="AC60" s="1089"/>
      <c r="AD60" s="1089"/>
      <c r="AE60" s="1107"/>
      <c r="AF60" s="1085"/>
      <c r="AG60" s="1086"/>
      <c r="AH60" s="1086"/>
      <c r="AI60" s="1086"/>
      <c r="AJ60" s="1087"/>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98"/>
      <c r="BF60" s="1098"/>
      <c r="BG60" s="1098"/>
      <c r="BH60" s="1098"/>
      <c r="BI60" s="1099"/>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s="227" customFormat="1" ht="26.25" customHeight="1" thickBot="1" x14ac:dyDescent="0.2">
      <c r="A61" s="241">
        <v>34</v>
      </c>
      <c r="B61" s="1103"/>
      <c r="C61" s="1104"/>
      <c r="D61" s="1104"/>
      <c r="E61" s="1104"/>
      <c r="F61" s="1104"/>
      <c r="G61" s="1104"/>
      <c r="H61" s="1104"/>
      <c r="I61" s="1104"/>
      <c r="J61" s="1104"/>
      <c r="K61" s="1104"/>
      <c r="L61" s="1104"/>
      <c r="M61" s="1104"/>
      <c r="N61" s="1104"/>
      <c r="O61" s="1104"/>
      <c r="P61" s="1105"/>
      <c r="Q61" s="1106"/>
      <c r="R61" s="1089"/>
      <c r="S61" s="1089"/>
      <c r="T61" s="1089"/>
      <c r="U61" s="1089"/>
      <c r="V61" s="1089"/>
      <c r="W61" s="1089"/>
      <c r="X61" s="1089"/>
      <c r="Y61" s="1089"/>
      <c r="Z61" s="1089"/>
      <c r="AA61" s="1089"/>
      <c r="AB61" s="1089"/>
      <c r="AC61" s="1089"/>
      <c r="AD61" s="1089"/>
      <c r="AE61" s="1107"/>
      <c r="AF61" s="1085"/>
      <c r="AG61" s="1086"/>
      <c r="AH61" s="1086"/>
      <c r="AI61" s="1086"/>
      <c r="AJ61" s="1087"/>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98"/>
      <c r="BF61" s="1098"/>
      <c r="BG61" s="1098"/>
      <c r="BH61" s="1098"/>
      <c r="BI61" s="1099"/>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s="227" customFormat="1" ht="26.25" customHeight="1" x14ac:dyDescent="0.15">
      <c r="A62" s="241">
        <v>35</v>
      </c>
      <c r="B62" s="1103"/>
      <c r="C62" s="1104"/>
      <c r="D62" s="1104"/>
      <c r="E62" s="1104"/>
      <c r="F62" s="1104"/>
      <c r="G62" s="1104"/>
      <c r="H62" s="1104"/>
      <c r="I62" s="1104"/>
      <c r="J62" s="1104"/>
      <c r="K62" s="1104"/>
      <c r="L62" s="1104"/>
      <c r="M62" s="1104"/>
      <c r="N62" s="1104"/>
      <c r="O62" s="1104"/>
      <c r="P62" s="1105"/>
      <c r="Q62" s="1106"/>
      <c r="R62" s="1089"/>
      <c r="S62" s="1089"/>
      <c r="T62" s="1089"/>
      <c r="U62" s="1089"/>
      <c r="V62" s="1089"/>
      <c r="W62" s="1089"/>
      <c r="X62" s="1089"/>
      <c r="Y62" s="1089"/>
      <c r="Z62" s="1089"/>
      <c r="AA62" s="1089"/>
      <c r="AB62" s="1089"/>
      <c r="AC62" s="1089"/>
      <c r="AD62" s="1089"/>
      <c r="AE62" s="1107"/>
      <c r="AF62" s="1085"/>
      <c r="AG62" s="1086"/>
      <c r="AH62" s="1086"/>
      <c r="AI62" s="1086"/>
      <c r="AJ62" s="1087"/>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98"/>
      <c r="BF62" s="1098"/>
      <c r="BG62" s="1098"/>
      <c r="BH62" s="1098"/>
      <c r="BI62" s="1099"/>
      <c r="BJ62" s="1100" t="s">
        <v>407</v>
      </c>
      <c r="BK62" s="1101"/>
      <c r="BL62" s="1101"/>
      <c r="BM62" s="1101"/>
      <c r="BN62" s="1102"/>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s="227" customFormat="1" ht="26.25" customHeight="1" thickBot="1" x14ac:dyDescent="0.2">
      <c r="A63" s="244" t="s">
        <v>380</v>
      </c>
      <c r="B63" s="1013" t="s">
        <v>408</v>
      </c>
      <c r="C63" s="1014"/>
      <c r="D63" s="1014"/>
      <c r="E63" s="1014"/>
      <c r="F63" s="1014"/>
      <c r="G63" s="1014"/>
      <c r="H63" s="1014"/>
      <c r="I63" s="1014"/>
      <c r="J63" s="1014"/>
      <c r="K63" s="1014"/>
      <c r="L63" s="1014"/>
      <c r="M63" s="1014"/>
      <c r="N63" s="1014"/>
      <c r="O63" s="1014"/>
      <c r="P63" s="1015"/>
      <c r="Q63" s="1028"/>
      <c r="R63" s="1029"/>
      <c r="S63" s="1029"/>
      <c r="T63" s="1029"/>
      <c r="U63" s="1029"/>
      <c r="V63" s="1029"/>
      <c r="W63" s="1029"/>
      <c r="X63" s="1029"/>
      <c r="Y63" s="1029"/>
      <c r="Z63" s="1029"/>
      <c r="AA63" s="1029"/>
      <c r="AB63" s="1029"/>
      <c r="AC63" s="1029"/>
      <c r="AD63" s="1029"/>
      <c r="AE63" s="1094"/>
      <c r="AF63" s="1095">
        <v>341</v>
      </c>
      <c r="AG63" s="1025"/>
      <c r="AH63" s="1025"/>
      <c r="AI63" s="1025"/>
      <c r="AJ63" s="1096"/>
      <c r="AK63" s="1097"/>
      <c r="AL63" s="1029"/>
      <c r="AM63" s="1029"/>
      <c r="AN63" s="1029"/>
      <c r="AO63" s="1029"/>
      <c r="AP63" s="1025">
        <v>21748</v>
      </c>
      <c r="AQ63" s="1025"/>
      <c r="AR63" s="1025"/>
      <c r="AS63" s="1025"/>
      <c r="AT63" s="1025"/>
      <c r="AU63" s="1025">
        <v>14609</v>
      </c>
      <c r="AV63" s="1025"/>
      <c r="AW63" s="1025"/>
      <c r="AX63" s="1025"/>
      <c r="AY63" s="1025"/>
      <c r="AZ63" s="1091"/>
      <c r="BA63" s="1091"/>
      <c r="BB63" s="1091"/>
      <c r="BC63" s="1091"/>
      <c r="BD63" s="1091"/>
      <c r="BE63" s="1026"/>
      <c r="BF63" s="1026"/>
      <c r="BG63" s="1026"/>
      <c r="BH63" s="1026"/>
      <c r="BI63" s="1027"/>
      <c r="BJ63" s="1092" t="s">
        <v>130</v>
      </c>
      <c r="BK63" s="1003"/>
      <c r="BL63" s="1003"/>
      <c r="BM63" s="1003"/>
      <c r="BN63" s="1093"/>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s="227" customFormat="1" ht="26.25" customHeight="1" x14ac:dyDescent="0.15">
      <c r="A66" s="1061" t="s">
        <v>410</v>
      </c>
      <c r="B66" s="1062"/>
      <c r="C66" s="1062"/>
      <c r="D66" s="1062"/>
      <c r="E66" s="1062"/>
      <c r="F66" s="1062"/>
      <c r="G66" s="1062"/>
      <c r="H66" s="1062"/>
      <c r="I66" s="1062"/>
      <c r="J66" s="1062"/>
      <c r="K66" s="1062"/>
      <c r="L66" s="1062"/>
      <c r="M66" s="1062"/>
      <c r="N66" s="1062"/>
      <c r="O66" s="1062"/>
      <c r="P66" s="1063"/>
      <c r="Q66" s="1067" t="s">
        <v>411</v>
      </c>
      <c r="R66" s="1068"/>
      <c r="S66" s="1068"/>
      <c r="T66" s="1068"/>
      <c r="U66" s="1069"/>
      <c r="V66" s="1067" t="s">
        <v>412</v>
      </c>
      <c r="W66" s="1068"/>
      <c r="X66" s="1068"/>
      <c r="Y66" s="1068"/>
      <c r="Z66" s="1069"/>
      <c r="AA66" s="1067" t="s">
        <v>387</v>
      </c>
      <c r="AB66" s="1068"/>
      <c r="AC66" s="1068"/>
      <c r="AD66" s="1068"/>
      <c r="AE66" s="1069"/>
      <c r="AF66" s="1073" t="s">
        <v>413</v>
      </c>
      <c r="AG66" s="1074"/>
      <c r="AH66" s="1074"/>
      <c r="AI66" s="1074"/>
      <c r="AJ66" s="1075"/>
      <c r="AK66" s="1067" t="s">
        <v>389</v>
      </c>
      <c r="AL66" s="1062"/>
      <c r="AM66" s="1062"/>
      <c r="AN66" s="1062"/>
      <c r="AO66" s="1063"/>
      <c r="AP66" s="1067" t="s">
        <v>390</v>
      </c>
      <c r="AQ66" s="1068"/>
      <c r="AR66" s="1068"/>
      <c r="AS66" s="1068"/>
      <c r="AT66" s="1069"/>
      <c r="AU66" s="1067" t="s">
        <v>414</v>
      </c>
      <c r="AV66" s="1068"/>
      <c r="AW66" s="1068"/>
      <c r="AX66" s="1068"/>
      <c r="AY66" s="1069"/>
      <c r="AZ66" s="1067" t="s">
        <v>367</v>
      </c>
      <c r="BA66" s="1068"/>
      <c r="BB66" s="1068"/>
      <c r="BC66" s="1068"/>
      <c r="BD66" s="1083"/>
      <c r="BE66" s="245"/>
      <c r="BF66" s="245"/>
      <c r="BG66" s="245"/>
      <c r="BH66" s="245"/>
      <c r="BI66" s="245"/>
      <c r="BJ66" s="245"/>
      <c r="BK66" s="245"/>
      <c r="BL66" s="245"/>
      <c r="BM66" s="245"/>
      <c r="BN66" s="245"/>
      <c r="BO66" s="245"/>
      <c r="BP66" s="245"/>
      <c r="BQ66" s="242">
        <v>60</v>
      </c>
      <c r="BR66" s="247"/>
      <c r="BS66" s="1019"/>
      <c r="BT66" s="1020"/>
      <c r="BU66" s="1020"/>
      <c r="BV66" s="1020"/>
      <c r="BW66" s="1020"/>
      <c r="BX66" s="1020"/>
      <c r="BY66" s="1020"/>
      <c r="BZ66" s="1020"/>
      <c r="CA66" s="1020"/>
      <c r="CB66" s="1020"/>
      <c r="CC66" s="1020"/>
      <c r="CD66" s="1020"/>
      <c r="CE66" s="1020"/>
      <c r="CF66" s="1020"/>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0"/>
      <c r="DW66" s="1011"/>
      <c r="DX66" s="1011"/>
      <c r="DY66" s="1011"/>
      <c r="DZ66" s="1012"/>
      <c r="EA66" s="226"/>
    </row>
    <row r="67" spans="1:131" s="227" customFormat="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19"/>
      <c r="BT67" s="1020"/>
      <c r="BU67" s="1020"/>
      <c r="BV67" s="1020"/>
      <c r="BW67" s="1020"/>
      <c r="BX67" s="1020"/>
      <c r="BY67" s="1020"/>
      <c r="BZ67" s="1020"/>
      <c r="CA67" s="1020"/>
      <c r="CB67" s="1020"/>
      <c r="CC67" s="1020"/>
      <c r="CD67" s="1020"/>
      <c r="CE67" s="1020"/>
      <c r="CF67" s="1020"/>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0"/>
      <c r="DW67" s="1011"/>
      <c r="DX67" s="1011"/>
      <c r="DY67" s="1011"/>
      <c r="DZ67" s="1012"/>
      <c r="EA67" s="226"/>
    </row>
    <row r="68" spans="1:131" s="227" customFormat="1" ht="26.25" customHeight="1" thickTop="1" x14ac:dyDescent="0.15">
      <c r="A68" s="238">
        <v>1</v>
      </c>
      <c r="B68" s="1051" t="s">
        <v>583</v>
      </c>
      <c r="C68" s="1052"/>
      <c r="D68" s="1052"/>
      <c r="E68" s="1052"/>
      <c r="F68" s="1052"/>
      <c r="G68" s="1052"/>
      <c r="H68" s="1052"/>
      <c r="I68" s="1052"/>
      <c r="J68" s="1052"/>
      <c r="K68" s="1052"/>
      <c r="L68" s="1052"/>
      <c r="M68" s="1052"/>
      <c r="N68" s="1052"/>
      <c r="O68" s="1052"/>
      <c r="P68" s="1053"/>
      <c r="Q68" s="1054">
        <v>10130</v>
      </c>
      <c r="R68" s="1048"/>
      <c r="S68" s="1048"/>
      <c r="T68" s="1048"/>
      <c r="U68" s="1048"/>
      <c r="V68" s="1048">
        <v>9908</v>
      </c>
      <c r="W68" s="1048"/>
      <c r="X68" s="1048"/>
      <c r="Y68" s="1048"/>
      <c r="Z68" s="1048"/>
      <c r="AA68" s="1048">
        <v>222</v>
      </c>
      <c r="AB68" s="1048"/>
      <c r="AC68" s="1048"/>
      <c r="AD68" s="1048"/>
      <c r="AE68" s="1048"/>
      <c r="AF68" s="1048">
        <v>222</v>
      </c>
      <c r="AG68" s="1048"/>
      <c r="AH68" s="1048"/>
      <c r="AI68" s="1048"/>
      <c r="AJ68" s="1048"/>
      <c r="AK68" s="1048">
        <v>640</v>
      </c>
      <c r="AL68" s="1048"/>
      <c r="AM68" s="1048"/>
      <c r="AN68" s="1048"/>
      <c r="AO68" s="1048"/>
      <c r="AP68" s="1048" t="s">
        <v>592</v>
      </c>
      <c r="AQ68" s="1048"/>
      <c r="AR68" s="1048"/>
      <c r="AS68" s="1048"/>
      <c r="AT68" s="1048"/>
      <c r="AU68" s="1048" t="s">
        <v>592</v>
      </c>
      <c r="AV68" s="1048"/>
      <c r="AW68" s="1048"/>
      <c r="AX68" s="1048"/>
      <c r="AY68" s="1048"/>
      <c r="AZ68" s="1049"/>
      <c r="BA68" s="1049"/>
      <c r="BB68" s="1049"/>
      <c r="BC68" s="1049"/>
      <c r="BD68" s="1050"/>
      <c r="BE68" s="245"/>
      <c r="BF68" s="245"/>
      <c r="BG68" s="245"/>
      <c r="BH68" s="245"/>
      <c r="BI68" s="245"/>
      <c r="BJ68" s="245"/>
      <c r="BK68" s="245"/>
      <c r="BL68" s="245"/>
      <c r="BM68" s="245"/>
      <c r="BN68" s="245"/>
      <c r="BO68" s="245"/>
      <c r="BP68" s="245"/>
      <c r="BQ68" s="242">
        <v>62</v>
      </c>
      <c r="BR68" s="247"/>
      <c r="BS68" s="1019"/>
      <c r="BT68" s="1020"/>
      <c r="BU68" s="1020"/>
      <c r="BV68" s="1020"/>
      <c r="BW68" s="1020"/>
      <c r="BX68" s="1020"/>
      <c r="BY68" s="1020"/>
      <c r="BZ68" s="1020"/>
      <c r="CA68" s="1020"/>
      <c r="CB68" s="1020"/>
      <c r="CC68" s="1020"/>
      <c r="CD68" s="1020"/>
      <c r="CE68" s="1020"/>
      <c r="CF68" s="1020"/>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0"/>
      <c r="DW68" s="1011"/>
      <c r="DX68" s="1011"/>
      <c r="DY68" s="1011"/>
      <c r="DZ68" s="1012"/>
      <c r="EA68" s="226"/>
    </row>
    <row r="69" spans="1:131" s="227" customFormat="1" ht="26.25" customHeight="1" x14ac:dyDescent="0.15">
      <c r="A69" s="241">
        <v>2</v>
      </c>
      <c r="B69" s="1040" t="s">
        <v>584</v>
      </c>
      <c r="C69" s="1041"/>
      <c r="D69" s="1041"/>
      <c r="E69" s="1041"/>
      <c r="F69" s="1041"/>
      <c r="G69" s="1041"/>
      <c r="H69" s="1041"/>
      <c r="I69" s="1041"/>
      <c r="J69" s="1041"/>
      <c r="K69" s="1041"/>
      <c r="L69" s="1041"/>
      <c r="M69" s="1041"/>
      <c r="N69" s="1041"/>
      <c r="O69" s="1041"/>
      <c r="P69" s="1042"/>
      <c r="Q69" s="1043">
        <v>116</v>
      </c>
      <c r="R69" s="1037"/>
      <c r="S69" s="1037"/>
      <c r="T69" s="1037"/>
      <c r="U69" s="1037"/>
      <c r="V69" s="1037">
        <v>102</v>
      </c>
      <c r="W69" s="1037"/>
      <c r="X69" s="1037"/>
      <c r="Y69" s="1037"/>
      <c r="Z69" s="1037"/>
      <c r="AA69" s="1037">
        <v>14</v>
      </c>
      <c r="AB69" s="1037"/>
      <c r="AC69" s="1037"/>
      <c r="AD69" s="1037"/>
      <c r="AE69" s="1037"/>
      <c r="AF69" s="1037">
        <v>14</v>
      </c>
      <c r="AG69" s="1037"/>
      <c r="AH69" s="1037"/>
      <c r="AI69" s="1037"/>
      <c r="AJ69" s="1037"/>
      <c r="AK69" s="1037" t="s">
        <v>595</v>
      </c>
      <c r="AL69" s="1037"/>
      <c r="AM69" s="1037"/>
      <c r="AN69" s="1037"/>
      <c r="AO69" s="1037"/>
      <c r="AP69" s="1037" t="s">
        <v>592</v>
      </c>
      <c r="AQ69" s="1037"/>
      <c r="AR69" s="1037"/>
      <c r="AS69" s="1037"/>
      <c r="AT69" s="1037"/>
      <c r="AU69" s="1037" t="s">
        <v>594</v>
      </c>
      <c r="AV69" s="1037"/>
      <c r="AW69" s="1037"/>
      <c r="AX69" s="1037"/>
      <c r="AY69" s="1037"/>
      <c r="AZ69" s="1038"/>
      <c r="BA69" s="1038"/>
      <c r="BB69" s="1038"/>
      <c r="BC69" s="1038"/>
      <c r="BD69" s="1039"/>
      <c r="BE69" s="245"/>
      <c r="BF69" s="245"/>
      <c r="BG69" s="245"/>
      <c r="BH69" s="245"/>
      <c r="BI69" s="245"/>
      <c r="BJ69" s="245"/>
      <c r="BK69" s="245"/>
      <c r="BL69" s="245"/>
      <c r="BM69" s="245"/>
      <c r="BN69" s="245"/>
      <c r="BO69" s="245"/>
      <c r="BP69" s="245"/>
      <c r="BQ69" s="242">
        <v>63</v>
      </c>
      <c r="BR69" s="247"/>
      <c r="BS69" s="1019"/>
      <c r="BT69" s="1020"/>
      <c r="BU69" s="1020"/>
      <c r="BV69" s="1020"/>
      <c r="BW69" s="1020"/>
      <c r="BX69" s="1020"/>
      <c r="BY69" s="1020"/>
      <c r="BZ69" s="1020"/>
      <c r="CA69" s="1020"/>
      <c r="CB69" s="1020"/>
      <c r="CC69" s="1020"/>
      <c r="CD69" s="1020"/>
      <c r="CE69" s="1020"/>
      <c r="CF69" s="1020"/>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0"/>
      <c r="DW69" s="1011"/>
      <c r="DX69" s="1011"/>
      <c r="DY69" s="1011"/>
      <c r="DZ69" s="1012"/>
      <c r="EA69" s="226"/>
    </row>
    <row r="70" spans="1:131" s="227" customFormat="1" ht="26.25" customHeight="1" x14ac:dyDescent="0.15">
      <c r="A70" s="241">
        <v>3</v>
      </c>
      <c r="B70" s="1040" t="s">
        <v>585</v>
      </c>
      <c r="C70" s="1041"/>
      <c r="D70" s="1041"/>
      <c r="E70" s="1041"/>
      <c r="F70" s="1041"/>
      <c r="G70" s="1041"/>
      <c r="H70" s="1041"/>
      <c r="I70" s="1041"/>
      <c r="J70" s="1041"/>
      <c r="K70" s="1041"/>
      <c r="L70" s="1041"/>
      <c r="M70" s="1041"/>
      <c r="N70" s="1041"/>
      <c r="O70" s="1041"/>
      <c r="P70" s="1042"/>
      <c r="Q70" s="1043">
        <v>119</v>
      </c>
      <c r="R70" s="1037"/>
      <c r="S70" s="1037"/>
      <c r="T70" s="1037"/>
      <c r="U70" s="1037"/>
      <c r="V70" s="1037">
        <v>110</v>
      </c>
      <c r="W70" s="1037"/>
      <c r="X70" s="1037"/>
      <c r="Y70" s="1037"/>
      <c r="Z70" s="1037"/>
      <c r="AA70" s="1037">
        <v>9</v>
      </c>
      <c r="AB70" s="1037"/>
      <c r="AC70" s="1037"/>
      <c r="AD70" s="1037"/>
      <c r="AE70" s="1037"/>
      <c r="AF70" s="1037">
        <v>9</v>
      </c>
      <c r="AG70" s="1037"/>
      <c r="AH70" s="1037"/>
      <c r="AI70" s="1037"/>
      <c r="AJ70" s="1037"/>
      <c r="AK70" s="1037" t="s">
        <v>592</v>
      </c>
      <c r="AL70" s="1037"/>
      <c r="AM70" s="1037"/>
      <c r="AN70" s="1037"/>
      <c r="AO70" s="1037"/>
      <c r="AP70" s="1037" t="s">
        <v>594</v>
      </c>
      <c r="AQ70" s="1037"/>
      <c r="AR70" s="1037"/>
      <c r="AS70" s="1037"/>
      <c r="AT70" s="1037"/>
      <c r="AU70" s="1037" t="s">
        <v>594</v>
      </c>
      <c r="AV70" s="1037"/>
      <c r="AW70" s="1037"/>
      <c r="AX70" s="1037"/>
      <c r="AY70" s="1037"/>
      <c r="AZ70" s="1038"/>
      <c r="BA70" s="1038"/>
      <c r="BB70" s="1038"/>
      <c r="BC70" s="1038"/>
      <c r="BD70" s="1039"/>
      <c r="BE70" s="245"/>
      <c r="BF70" s="245"/>
      <c r="BG70" s="245"/>
      <c r="BH70" s="245"/>
      <c r="BI70" s="245"/>
      <c r="BJ70" s="245"/>
      <c r="BK70" s="245"/>
      <c r="BL70" s="245"/>
      <c r="BM70" s="245"/>
      <c r="BN70" s="245"/>
      <c r="BO70" s="245"/>
      <c r="BP70" s="245"/>
      <c r="BQ70" s="242">
        <v>64</v>
      </c>
      <c r="BR70" s="247"/>
      <c r="BS70" s="1019"/>
      <c r="BT70" s="1020"/>
      <c r="BU70" s="1020"/>
      <c r="BV70" s="1020"/>
      <c r="BW70" s="1020"/>
      <c r="BX70" s="1020"/>
      <c r="BY70" s="1020"/>
      <c r="BZ70" s="1020"/>
      <c r="CA70" s="1020"/>
      <c r="CB70" s="1020"/>
      <c r="CC70" s="1020"/>
      <c r="CD70" s="1020"/>
      <c r="CE70" s="1020"/>
      <c r="CF70" s="1020"/>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0"/>
      <c r="DW70" s="1011"/>
      <c r="DX70" s="1011"/>
      <c r="DY70" s="1011"/>
      <c r="DZ70" s="1012"/>
      <c r="EA70" s="226"/>
    </row>
    <row r="71" spans="1:131" s="227" customFormat="1" ht="26.25" customHeight="1" x14ac:dyDescent="0.15">
      <c r="A71" s="241">
        <v>4</v>
      </c>
      <c r="B71" s="1040" t="s">
        <v>586</v>
      </c>
      <c r="C71" s="1041"/>
      <c r="D71" s="1041"/>
      <c r="E71" s="1041"/>
      <c r="F71" s="1041"/>
      <c r="G71" s="1041"/>
      <c r="H71" s="1041"/>
      <c r="I71" s="1041"/>
      <c r="J71" s="1041"/>
      <c r="K71" s="1041"/>
      <c r="L71" s="1041"/>
      <c r="M71" s="1041"/>
      <c r="N71" s="1041"/>
      <c r="O71" s="1041"/>
      <c r="P71" s="1042"/>
      <c r="Q71" s="1043">
        <v>467</v>
      </c>
      <c r="R71" s="1037"/>
      <c r="S71" s="1037"/>
      <c r="T71" s="1037"/>
      <c r="U71" s="1037"/>
      <c r="V71" s="1037">
        <v>440</v>
      </c>
      <c r="W71" s="1037"/>
      <c r="X71" s="1037"/>
      <c r="Y71" s="1037"/>
      <c r="Z71" s="1037"/>
      <c r="AA71" s="1037">
        <v>27</v>
      </c>
      <c r="AB71" s="1037"/>
      <c r="AC71" s="1037"/>
      <c r="AD71" s="1037"/>
      <c r="AE71" s="1037"/>
      <c r="AF71" s="1037">
        <v>27</v>
      </c>
      <c r="AG71" s="1037"/>
      <c r="AH71" s="1037"/>
      <c r="AI71" s="1037"/>
      <c r="AJ71" s="1037"/>
      <c r="AK71" s="1037" t="s">
        <v>592</v>
      </c>
      <c r="AL71" s="1037"/>
      <c r="AM71" s="1037"/>
      <c r="AN71" s="1037"/>
      <c r="AO71" s="1037"/>
      <c r="AP71" s="1037" t="s">
        <v>594</v>
      </c>
      <c r="AQ71" s="1037"/>
      <c r="AR71" s="1037"/>
      <c r="AS71" s="1037"/>
      <c r="AT71" s="1037"/>
      <c r="AU71" s="1037" t="s">
        <v>594</v>
      </c>
      <c r="AV71" s="1037"/>
      <c r="AW71" s="1037"/>
      <c r="AX71" s="1037"/>
      <c r="AY71" s="1037"/>
      <c r="AZ71" s="1038"/>
      <c r="BA71" s="1038"/>
      <c r="BB71" s="1038"/>
      <c r="BC71" s="1038"/>
      <c r="BD71" s="1039"/>
      <c r="BE71" s="245"/>
      <c r="BF71" s="245"/>
      <c r="BG71" s="245"/>
      <c r="BH71" s="245"/>
      <c r="BI71" s="245"/>
      <c r="BJ71" s="245"/>
      <c r="BK71" s="245"/>
      <c r="BL71" s="245"/>
      <c r="BM71" s="245"/>
      <c r="BN71" s="245"/>
      <c r="BO71" s="245"/>
      <c r="BP71" s="245"/>
      <c r="BQ71" s="242">
        <v>65</v>
      </c>
      <c r="BR71" s="247"/>
      <c r="BS71" s="1019"/>
      <c r="BT71" s="1020"/>
      <c r="BU71" s="1020"/>
      <c r="BV71" s="1020"/>
      <c r="BW71" s="1020"/>
      <c r="BX71" s="1020"/>
      <c r="BY71" s="1020"/>
      <c r="BZ71" s="1020"/>
      <c r="CA71" s="1020"/>
      <c r="CB71" s="1020"/>
      <c r="CC71" s="1020"/>
      <c r="CD71" s="1020"/>
      <c r="CE71" s="1020"/>
      <c r="CF71" s="1020"/>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0"/>
      <c r="DW71" s="1011"/>
      <c r="DX71" s="1011"/>
      <c r="DY71" s="1011"/>
      <c r="DZ71" s="1012"/>
      <c r="EA71" s="226"/>
    </row>
    <row r="72" spans="1:131" s="227" customFormat="1" ht="26.25" customHeight="1" x14ac:dyDescent="0.15">
      <c r="A72" s="241">
        <v>5</v>
      </c>
      <c r="B72" s="1040" t="s">
        <v>587</v>
      </c>
      <c r="C72" s="1041"/>
      <c r="D72" s="1041"/>
      <c r="E72" s="1041"/>
      <c r="F72" s="1041"/>
      <c r="G72" s="1041"/>
      <c r="H72" s="1041"/>
      <c r="I72" s="1041"/>
      <c r="J72" s="1041"/>
      <c r="K72" s="1041"/>
      <c r="L72" s="1041"/>
      <c r="M72" s="1041"/>
      <c r="N72" s="1041"/>
      <c r="O72" s="1041"/>
      <c r="P72" s="1042"/>
      <c r="Q72" s="1043">
        <v>154711</v>
      </c>
      <c r="R72" s="1037"/>
      <c r="S72" s="1037"/>
      <c r="T72" s="1037"/>
      <c r="U72" s="1037"/>
      <c r="V72" s="1037">
        <v>149499</v>
      </c>
      <c r="W72" s="1037"/>
      <c r="X72" s="1037"/>
      <c r="Y72" s="1037"/>
      <c r="Z72" s="1037"/>
      <c r="AA72" s="1037">
        <v>5212</v>
      </c>
      <c r="AB72" s="1037"/>
      <c r="AC72" s="1037"/>
      <c r="AD72" s="1037"/>
      <c r="AE72" s="1037"/>
      <c r="AF72" s="1037">
        <v>5212</v>
      </c>
      <c r="AG72" s="1037"/>
      <c r="AH72" s="1037"/>
      <c r="AI72" s="1037"/>
      <c r="AJ72" s="1037"/>
      <c r="AK72" s="1037">
        <v>1449</v>
      </c>
      <c r="AL72" s="1037"/>
      <c r="AM72" s="1037"/>
      <c r="AN72" s="1037"/>
      <c r="AO72" s="1037"/>
      <c r="AP72" s="1037" t="s">
        <v>594</v>
      </c>
      <c r="AQ72" s="1037"/>
      <c r="AR72" s="1037"/>
      <c r="AS72" s="1037"/>
      <c r="AT72" s="1037"/>
      <c r="AU72" s="1037" t="s">
        <v>594</v>
      </c>
      <c r="AV72" s="1037"/>
      <c r="AW72" s="1037"/>
      <c r="AX72" s="1037"/>
      <c r="AY72" s="1037"/>
      <c r="AZ72" s="1038"/>
      <c r="BA72" s="1038"/>
      <c r="BB72" s="1038"/>
      <c r="BC72" s="1038"/>
      <c r="BD72" s="1039"/>
      <c r="BE72" s="245"/>
      <c r="BF72" s="245"/>
      <c r="BG72" s="245"/>
      <c r="BH72" s="245"/>
      <c r="BI72" s="245"/>
      <c r="BJ72" s="245"/>
      <c r="BK72" s="245"/>
      <c r="BL72" s="245"/>
      <c r="BM72" s="245"/>
      <c r="BN72" s="245"/>
      <c r="BO72" s="245"/>
      <c r="BP72" s="245"/>
      <c r="BQ72" s="242">
        <v>66</v>
      </c>
      <c r="BR72" s="247"/>
      <c r="BS72" s="1019"/>
      <c r="BT72" s="1020"/>
      <c r="BU72" s="1020"/>
      <c r="BV72" s="1020"/>
      <c r="BW72" s="1020"/>
      <c r="BX72" s="1020"/>
      <c r="BY72" s="1020"/>
      <c r="BZ72" s="1020"/>
      <c r="CA72" s="1020"/>
      <c r="CB72" s="1020"/>
      <c r="CC72" s="1020"/>
      <c r="CD72" s="1020"/>
      <c r="CE72" s="1020"/>
      <c r="CF72" s="1020"/>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0"/>
      <c r="DW72" s="1011"/>
      <c r="DX72" s="1011"/>
      <c r="DY72" s="1011"/>
      <c r="DZ72" s="1012"/>
      <c r="EA72" s="226"/>
    </row>
    <row r="73" spans="1:131" s="227" customFormat="1" ht="26.25" customHeight="1" x14ac:dyDescent="0.15">
      <c r="A73" s="241">
        <v>6</v>
      </c>
      <c r="B73" s="1040" t="s">
        <v>588</v>
      </c>
      <c r="C73" s="1041"/>
      <c r="D73" s="1041"/>
      <c r="E73" s="1041"/>
      <c r="F73" s="1041"/>
      <c r="G73" s="1041"/>
      <c r="H73" s="1041"/>
      <c r="I73" s="1041"/>
      <c r="J73" s="1041"/>
      <c r="K73" s="1041"/>
      <c r="L73" s="1041"/>
      <c r="M73" s="1041"/>
      <c r="N73" s="1041"/>
      <c r="O73" s="1041"/>
      <c r="P73" s="1042"/>
      <c r="Q73" s="1043">
        <v>4292</v>
      </c>
      <c r="R73" s="1037"/>
      <c r="S73" s="1037"/>
      <c r="T73" s="1037"/>
      <c r="U73" s="1037"/>
      <c r="V73" s="1037">
        <v>4279</v>
      </c>
      <c r="W73" s="1037"/>
      <c r="X73" s="1037"/>
      <c r="Y73" s="1037"/>
      <c r="Z73" s="1037"/>
      <c r="AA73" s="1037">
        <v>13</v>
      </c>
      <c r="AB73" s="1037"/>
      <c r="AC73" s="1037"/>
      <c r="AD73" s="1037"/>
      <c r="AE73" s="1037"/>
      <c r="AF73" s="1037">
        <v>13</v>
      </c>
      <c r="AG73" s="1037"/>
      <c r="AH73" s="1037"/>
      <c r="AI73" s="1037"/>
      <c r="AJ73" s="1037"/>
      <c r="AK73" s="1037">
        <v>79</v>
      </c>
      <c r="AL73" s="1037"/>
      <c r="AM73" s="1037"/>
      <c r="AN73" s="1037"/>
      <c r="AO73" s="1037"/>
      <c r="AP73" s="1037">
        <v>88</v>
      </c>
      <c r="AQ73" s="1037"/>
      <c r="AR73" s="1037"/>
      <c r="AS73" s="1037"/>
      <c r="AT73" s="1037"/>
      <c r="AU73" s="1037">
        <v>20</v>
      </c>
      <c r="AV73" s="1037"/>
      <c r="AW73" s="1037"/>
      <c r="AX73" s="1037"/>
      <c r="AY73" s="1037"/>
      <c r="AZ73" s="1038"/>
      <c r="BA73" s="1038"/>
      <c r="BB73" s="1038"/>
      <c r="BC73" s="1038"/>
      <c r="BD73" s="1039"/>
      <c r="BE73" s="245"/>
      <c r="BF73" s="245"/>
      <c r="BG73" s="245"/>
      <c r="BH73" s="245"/>
      <c r="BI73" s="245"/>
      <c r="BJ73" s="245"/>
      <c r="BK73" s="245"/>
      <c r="BL73" s="245"/>
      <c r="BM73" s="245"/>
      <c r="BN73" s="245"/>
      <c r="BO73" s="245"/>
      <c r="BP73" s="245"/>
      <c r="BQ73" s="242">
        <v>67</v>
      </c>
      <c r="BR73" s="247"/>
      <c r="BS73" s="1019"/>
      <c r="BT73" s="1020"/>
      <c r="BU73" s="1020"/>
      <c r="BV73" s="1020"/>
      <c r="BW73" s="1020"/>
      <c r="BX73" s="1020"/>
      <c r="BY73" s="1020"/>
      <c r="BZ73" s="1020"/>
      <c r="CA73" s="1020"/>
      <c r="CB73" s="1020"/>
      <c r="CC73" s="1020"/>
      <c r="CD73" s="1020"/>
      <c r="CE73" s="1020"/>
      <c r="CF73" s="1020"/>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0"/>
      <c r="DW73" s="1011"/>
      <c r="DX73" s="1011"/>
      <c r="DY73" s="1011"/>
      <c r="DZ73" s="1012"/>
      <c r="EA73" s="226"/>
    </row>
    <row r="74" spans="1:131" s="227" customFormat="1" ht="26.25" customHeight="1" x14ac:dyDescent="0.15">
      <c r="A74" s="241">
        <v>7</v>
      </c>
      <c r="B74" s="1040" t="s">
        <v>589</v>
      </c>
      <c r="C74" s="1041"/>
      <c r="D74" s="1041"/>
      <c r="E74" s="1041"/>
      <c r="F74" s="1041"/>
      <c r="G74" s="1041"/>
      <c r="H74" s="1041"/>
      <c r="I74" s="1041"/>
      <c r="J74" s="1041"/>
      <c r="K74" s="1041"/>
      <c r="L74" s="1041"/>
      <c r="M74" s="1041"/>
      <c r="N74" s="1041"/>
      <c r="O74" s="1041"/>
      <c r="P74" s="1042"/>
      <c r="Q74" s="1043">
        <v>17980</v>
      </c>
      <c r="R74" s="1037"/>
      <c r="S74" s="1037"/>
      <c r="T74" s="1037"/>
      <c r="U74" s="1037"/>
      <c r="V74" s="1037">
        <v>17798</v>
      </c>
      <c r="W74" s="1037"/>
      <c r="X74" s="1037"/>
      <c r="Y74" s="1037"/>
      <c r="Z74" s="1037"/>
      <c r="AA74" s="1037">
        <v>182</v>
      </c>
      <c r="AB74" s="1037"/>
      <c r="AC74" s="1037"/>
      <c r="AD74" s="1037"/>
      <c r="AE74" s="1037"/>
      <c r="AF74" s="1037">
        <v>182</v>
      </c>
      <c r="AG74" s="1037"/>
      <c r="AH74" s="1037"/>
      <c r="AI74" s="1037"/>
      <c r="AJ74" s="1037"/>
      <c r="AK74" s="1037">
        <v>83</v>
      </c>
      <c r="AL74" s="1037"/>
      <c r="AM74" s="1037"/>
      <c r="AN74" s="1037"/>
      <c r="AO74" s="1037"/>
      <c r="AP74" s="1037" t="s">
        <v>592</v>
      </c>
      <c r="AQ74" s="1037"/>
      <c r="AR74" s="1037"/>
      <c r="AS74" s="1037"/>
      <c r="AT74" s="1037"/>
      <c r="AU74" s="1037" t="s">
        <v>592</v>
      </c>
      <c r="AV74" s="1037"/>
      <c r="AW74" s="1037"/>
      <c r="AX74" s="1037"/>
      <c r="AY74" s="1037"/>
      <c r="AZ74" s="1038"/>
      <c r="BA74" s="1038"/>
      <c r="BB74" s="1038"/>
      <c r="BC74" s="1038"/>
      <c r="BD74" s="1039"/>
      <c r="BE74" s="245"/>
      <c r="BF74" s="245"/>
      <c r="BG74" s="245"/>
      <c r="BH74" s="245"/>
      <c r="BI74" s="245"/>
      <c r="BJ74" s="245"/>
      <c r="BK74" s="245"/>
      <c r="BL74" s="245"/>
      <c r="BM74" s="245"/>
      <c r="BN74" s="245"/>
      <c r="BO74" s="245"/>
      <c r="BP74" s="245"/>
      <c r="BQ74" s="242">
        <v>68</v>
      </c>
      <c r="BR74" s="247"/>
      <c r="BS74" s="1019"/>
      <c r="BT74" s="1020"/>
      <c r="BU74" s="1020"/>
      <c r="BV74" s="1020"/>
      <c r="BW74" s="1020"/>
      <c r="BX74" s="1020"/>
      <c r="BY74" s="1020"/>
      <c r="BZ74" s="1020"/>
      <c r="CA74" s="1020"/>
      <c r="CB74" s="1020"/>
      <c r="CC74" s="1020"/>
      <c r="CD74" s="1020"/>
      <c r="CE74" s="1020"/>
      <c r="CF74" s="1020"/>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0"/>
      <c r="DW74" s="1011"/>
      <c r="DX74" s="1011"/>
      <c r="DY74" s="1011"/>
      <c r="DZ74" s="1012"/>
      <c r="EA74" s="226"/>
    </row>
    <row r="75" spans="1:131" s="227" customFormat="1" ht="26.25" customHeight="1" x14ac:dyDescent="0.15">
      <c r="A75" s="241">
        <v>8</v>
      </c>
      <c r="B75" s="1040"/>
      <c r="C75" s="1041"/>
      <c r="D75" s="1041"/>
      <c r="E75" s="1041"/>
      <c r="F75" s="1041"/>
      <c r="G75" s="1041"/>
      <c r="H75" s="1041"/>
      <c r="I75" s="1041"/>
      <c r="J75" s="1041"/>
      <c r="K75" s="1041"/>
      <c r="L75" s="1041"/>
      <c r="M75" s="1041"/>
      <c r="N75" s="1041"/>
      <c r="O75" s="1041"/>
      <c r="P75" s="1042"/>
      <c r="Q75" s="1044"/>
      <c r="R75" s="1045"/>
      <c r="S75" s="1045"/>
      <c r="T75" s="1045"/>
      <c r="U75" s="1046"/>
      <c r="V75" s="1047"/>
      <c r="W75" s="1045"/>
      <c r="X75" s="1045"/>
      <c r="Y75" s="1045"/>
      <c r="Z75" s="1046"/>
      <c r="AA75" s="1047"/>
      <c r="AB75" s="1045"/>
      <c r="AC75" s="1045"/>
      <c r="AD75" s="1045"/>
      <c r="AE75" s="1046"/>
      <c r="AF75" s="1047"/>
      <c r="AG75" s="1045"/>
      <c r="AH75" s="1045"/>
      <c r="AI75" s="1045"/>
      <c r="AJ75" s="1046"/>
      <c r="AK75" s="1047"/>
      <c r="AL75" s="1045"/>
      <c r="AM75" s="1045"/>
      <c r="AN75" s="1045"/>
      <c r="AO75" s="1046"/>
      <c r="AP75" s="1047"/>
      <c r="AQ75" s="1045"/>
      <c r="AR75" s="1045"/>
      <c r="AS75" s="1045"/>
      <c r="AT75" s="1046"/>
      <c r="AU75" s="1047"/>
      <c r="AV75" s="1045"/>
      <c r="AW75" s="1045"/>
      <c r="AX75" s="1045"/>
      <c r="AY75" s="1046"/>
      <c r="AZ75" s="1038"/>
      <c r="BA75" s="1038"/>
      <c r="BB75" s="1038"/>
      <c r="BC75" s="1038"/>
      <c r="BD75" s="1039"/>
      <c r="BE75" s="245"/>
      <c r="BF75" s="245"/>
      <c r="BG75" s="245"/>
      <c r="BH75" s="245"/>
      <c r="BI75" s="245"/>
      <c r="BJ75" s="245"/>
      <c r="BK75" s="245"/>
      <c r="BL75" s="245"/>
      <c r="BM75" s="245"/>
      <c r="BN75" s="245"/>
      <c r="BO75" s="245"/>
      <c r="BP75" s="245"/>
      <c r="BQ75" s="242">
        <v>69</v>
      </c>
      <c r="BR75" s="247"/>
      <c r="BS75" s="1019"/>
      <c r="BT75" s="1020"/>
      <c r="BU75" s="1020"/>
      <c r="BV75" s="1020"/>
      <c r="BW75" s="1020"/>
      <c r="BX75" s="1020"/>
      <c r="BY75" s="1020"/>
      <c r="BZ75" s="1020"/>
      <c r="CA75" s="1020"/>
      <c r="CB75" s="1020"/>
      <c r="CC75" s="1020"/>
      <c r="CD75" s="1020"/>
      <c r="CE75" s="1020"/>
      <c r="CF75" s="1020"/>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0"/>
      <c r="DW75" s="1011"/>
      <c r="DX75" s="1011"/>
      <c r="DY75" s="1011"/>
      <c r="DZ75" s="1012"/>
      <c r="EA75" s="226"/>
    </row>
    <row r="76" spans="1:131" s="227" customFormat="1" ht="26.25" customHeight="1" x14ac:dyDescent="0.15">
      <c r="A76" s="241">
        <v>9</v>
      </c>
      <c r="B76" s="1040"/>
      <c r="C76" s="1041"/>
      <c r="D76" s="1041"/>
      <c r="E76" s="1041"/>
      <c r="F76" s="1041"/>
      <c r="G76" s="1041"/>
      <c r="H76" s="1041"/>
      <c r="I76" s="1041"/>
      <c r="J76" s="1041"/>
      <c r="K76" s="1041"/>
      <c r="L76" s="1041"/>
      <c r="M76" s="1041"/>
      <c r="N76" s="1041"/>
      <c r="O76" s="1041"/>
      <c r="P76" s="1042"/>
      <c r="Q76" s="1044"/>
      <c r="R76" s="1045"/>
      <c r="S76" s="1045"/>
      <c r="T76" s="1045"/>
      <c r="U76" s="1046"/>
      <c r="V76" s="1047"/>
      <c r="W76" s="1045"/>
      <c r="X76" s="1045"/>
      <c r="Y76" s="1045"/>
      <c r="Z76" s="1046"/>
      <c r="AA76" s="1047"/>
      <c r="AB76" s="1045"/>
      <c r="AC76" s="1045"/>
      <c r="AD76" s="1045"/>
      <c r="AE76" s="1046"/>
      <c r="AF76" s="1047"/>
      <c r="AG76" s="1045"/>
      <c r="AH76" s="1045"/>
      <c r="AI76" s="1045"/>
      <c r="AJ76" s="1046"/>
      <c r="AK76" s="1047"/>
      <c r="AL76" s="1045"/>
      <c r="AM76" s="1045"/>
      <c r="AN76" s="1045"/>
      <c r="AO76" s="1046"/>
      <c r="AP76" s="1047"/>
      <c r="AQ76" s="1045"/>
      <c r="AR76" s="1045"/>
      <c r="AS76" s="1045"/>
      <c r="AT76" s="1046"/>
      <c r="AU76" s="1047"/>
      <c r="AV76" s="1045"/>
      <c r="AW76" s="1045"/>
      <c r="AX76" s="1045"/>
      <c r="AY76" s="1046"/>
      <c r="AZ76" s="1038"/>
      <c r="BA76" s="1038"/>
      <c r="BB76" s="1038"/>
      <c r="BC76" s="1038"/>
      <c r="BD76" s="1039"/>
      <c r="BE76" s="245"/>
      <c r="BF76" s="245"/>
      <c r="BG76" s="245"/>
      <c r="BH76" s="245"/>
      <c r="BI76" s="245"/>
      <c r="BJ76" s="245"/>
      <c r="BK76" s="245"/>
      <c r="BL76" s="245"/>
      <c r="BM76" s="245"/>
      <c r="BN76" s="245"/>
      <c r="BO76" s="245"/>
      <c r="BP76" s="245"/>
      <c r="BQ76" s="242">
        <v>70</v>
      </c>
      <c r="BR76" s="247"/>
      <c r="BS76" s="1019"/>
      <c r="BT76" s="1020"/>
      <c r="BU76" s="1020"/>
      <c r="BV76" s="1020"/>
      <c r="BW76" s="1020"/>
      <c r="BX76" s="1020"/>
      <c r="BY76" s="1020"/>
      <c r="BZ76" s="1020"/>
      <c r="CA76" s="1020"/>
      <c r="CB76" s="1020"/>
      <c r="CC76" s="1020"/>
      <c r="CD76" s="1020"/>
      <c r="CE76" s="1020"/>
      <c r="CF76" s="1020"/>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0"/>
      <c r="DW76" s="1011"/>
      <c r="DX76" s="1011"/>
      <c r="DY76" s="1011"/>
      <c r="DZ76" s="1012"/>
      <c r="EA76" s="226"/>
    </row>
    <row r="77" spans="1:131" s="227" customFormat="1" ht="26.25" customHeight="1" x14ac:dyDescent="0.15">
      <c r="A77" s="241">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45"/>
      <c r="BF77" s="245"/>
      <c r="BG77" s="245"/>
      <c r="BH77" s="245"/>
      <c r="BI77" s="245"/>
      <c r="BJ77" s="245"/>
      <c r="BK77" s="245"/>
      <c r="BL77" s="245"/>
      <c r="BM77" s="245"/>
      <c r="BN77" s="245"/>
      <c r="BO77" s="245"/>
      <c r="BP77" s="245"/>
      <c r="BQ77" s="242">
        <v>71</v>
      </c>
      <c r="BR77" s="247"/>
      <c r="BS77" s="1019"/>
      <c r="BT77" s="1020"/>
      <c r="BU77" s="1020"/>
      <c r="BV77" s="1020"/>
      <c r="BW77" s="1020"/>
      <c r="BX77" s="1020"/>
      <c r="BY77" s="1020"/>
      <c r="BZ77" s="1020"/>
      <c r="CA77" s="1020"/>
      <c r="CB77" s="1020"/>
      <c r="CC77" s="1020"/>
      <c r="CD77" s="1020"/>
      <c r="CE77" s="1020"/>
      <c r="CF77" s="1020"/>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0"/>
      <c r="DW77" s="1011"/>
      <c r="DX77" s="1011"/>
      <c r="DY77" s="1011"/>
      <c r="DZ77" s="1012"/>
      <c r="EA77" s="226"/>
    </row>
    <row r="78" spans="1:131" s="227" customFormat="1" ht="26.25" customHeight="1" x14ac:dyDescent="0.15">
      <c r="A78" s="241">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45"/>
      <c r="BF78" s="245"/>
      <c r="BG78" s="245"/>
      <c r="BH78" s="245"/>
      <c r="BI78" s="245"/>
      <c r="BJ78" s="248"/>
      <c r="BK78" s="248"/>
      <c r="BL78" s="248"/>
      <c r="BM78" s="248"/>
      <c r="BN78" s="248"/>
      <c r="BO78" s="245"/>
      <c r="BP78" s="245"/>
      <c r="BQ78" s="242">
        <v>72</v>
      </c>
      <c r="BR78" s="247"/>
      <c r="BS78" s="1019"/>
      <c r="BT78" s="1020"/>
      <c r="BU78" s="1020"/>
      <c r="BV78" s="1020"/>
      <c r="BW78" s="1020"/>
      <c r="BX78" s="1020"/>
      <c r="BY78" s="1020"/>
      <c r="BZ78" s="1020"/>
      <c r="CA78" s="1020"/>
      <c r="CB78" s="1020"/>
      <c r="CC78" s="1020"/>
      <c r="CD78" s="1020"/>
      <c r="CE78" s="1020"/>
      <c r="CF78" s="1020"/>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0"/>
      <c r="DW78" s="1011"/>
      <c r="DX78" s="1011"/>
      <c r="DY78" s="1011"/>
      <c r="DZ78" s="1012"/>
      <c r="EA78" s="226"/>
    </row>
    <row r="79" spans="1:131" s="227" customFormat="1" ht="26.25" customHeight="1" x14ac:dyDescent="0.15">
      <c r="A79" s="241">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45"/>
      <c r="BF79" s="245"/>
      <c r="BG79" s="245"/>
      <c r="BH79" s="245"/>
      <c r="BI79" s="245"/>
      <c r="BJ79" s="248"/>
      <c r="BK79" s="248"/>
      <c r="BL79" s="248"/>
      <c r="BM79" s="248"/>
      <c r="BN79" s="248"/>
      <c r="BO79" s="245"/>
      <c r="BP79" s="245"/>
      <c r="BQ79" s="242">
        <v>73</v>
      </c>
      <c r="BR79" s="247"/>
      <c r="BS79" s="1019"/>
      <c r="BT79" s="1020"/>
      <c r="BU79" s="1020"/>
      <c r="BV79" s="1020"/>
      <c r="BW79" s="1020"/>
      <c r="BX79" s="1020"/>
      <c r="BY79" s="1020"/>
      <c r="BZ79" s="1020"/>
      <c r="CA79" s="1020"/>
      <c r="CB79" s="1020"/>
      <c r="CC79" s="1020"/>
      <c r="CD79" s="1020"/>
      <c r="CE79" s="1020"/>
      <c r="CF79" s="1020"/>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0"/>
      <c r="DW79" s="1011"/>
      <c r="DX79" s="1011"/>
      <c r="DY79" s="1011"/>
      <c r="DZ79" s="1012"/>
      <c r="EA79" s="226"/>
    </row>
    <row r="80" spans="1:131" s="227" customFormat="1" ht="26.25" customHeight="1" x14ac:dyDescent="0.15">
      <c r="A80" s="241">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45"/>
      <c r="BF80" s="245"/>
      <c r="BG80" s="245"/>
      <c r="BH80" s="245"/>
      <c r="BI80" s="245"/>
      <c r="BJ80" s="245"/>
      <c r="BK80" s="245"/>
      <c r="BL80" s="245"/>
      <c r="BM80" s="245"/>
      <c r="BN80" s="245"/>
      <c r="BO80" s="245"/>
      <c r="BP80" s="245"/>
      <c r="BQ80" s="242">
        <v>74</v>
      </c>
      <c r="BR80" s="247"/>
      <c r="BS80" s="1019"/>
      <c r="BT80" s="1020"/>
      <c r="BU80" s="1020"/>
      <c r="BV80" s="1020"/>
      <c r="BW80" s="1020"/>
      <c r="BX80" s="1020"/>
      <c r="BY80" s="1020"/>
      <c r="BZ80" s="1020"/>
      <c r="CA80" s="1020"/>
      <c r="CB80" s="1020"/>
      <c r="CC80" s="1020"/>
      <c r="CD80" s="1020"/>
      <c r="CE80" s="1020"/>
      <c r="CF80" s="1020"/>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0"/>
      <c r="DW80" s="1011"/>
      <c r="DX80" s="1011"/>
      <c r="DY80" s="1011"/>
      <c r="DZ80" s="1012"/>
      <c r="EA80" s="226"/>
    </row>
    <row r="81" spans="1:131" s="227" customFormat="1" ht="26.25" customHeight="1" x14ac:dyDescent="0.15">
      <c r="A81" s="241">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45"/>
      <c r="BF81" s="245"/>
      <c r="BG81" s="245"/>
      <c r="BH81" s="245"/>
      <c r="BI81" s="245"/>
      <c r="BJ81" s="245"/>
      <c r="BK81" s="245"/>
      <c r="BL81" s="245"/>
      <c r="BM81" s="245"/>
      <c r="BN81" s="245"/>
      <c r="BO81" s="245"/>
      <c r="BP81" s="245"/>
      <c r="BQ81" s="242">
        <v>75</v>
      </c>
      <c r="BR81" s="247"/>
      <c r="BS81" s="1019"/>
      <c r="BT81" s="1020"/>
      <c r="BU81" s="1020"/>
      <c r="BV81" s="1020"/>
      <c r="BW81" s="1020"/>
      <c r="BX81" s="1020"/>
      <c r="BY81" s="1020"/>
      <c r="BZ81" s="1020"/>
      <c r="CA81" s="1020"/>
      <c r="CB81" s="1020"/>
      <c r="CC81" s="1020"/>
      <c r="CD81" s="1020"/>
      <c r="CE81" s="1020"/>
      <c r="CF81" s="1020"/>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0"/>
      <c r="DW81" s="1011"/>
      <c r="DX81" s="1011"/>
      <c r="DY81" s="1011"/>
      <c r="DZ81" s="1012"/>
      <c r="EA81" s="226"/>
    </row>
    <row r="82" spans="1:131" s="227" customFormat="1" ht="26.25" customHeight="1" x14ac:dyDescent="0.15">
      <c r="A82" s="241">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45"/>
      <c r="BF82" s="245"/>
      <c r="BG82" s="245"/>
      <c r="BH82" s="245"/>
      <c r="BI82" s="245"/>
      <c r="BJ82" s="245"/>
      <c r="BK82" s="245"/>
      <c r="BL82" s="245"/>
      <c r="BM82" s="245"/>
      <c r="BN82" s="245"/>
      <c r="BO82" s="245"/>
      <c r="BP82" s="245"/>
      <c r="BQ82" s="242">
        <v>76</v>
      </c>
      <c r="BR82" s="247"/>
      <c r="BS82" s="1019"/>
      <c r="BT82" s="1020"/>
      <c r="BU82" s="1020"/>
      <c r="BV82" s="1020"/>
      <c r="BW82" s="1020"/>
      <c r="BX82" s="1020"/>
      <c r="BY82" s="1020"/>
      <c r="BZ82" s="1020"/>
      <c r="CA82" s="1020"/>
      <c r="CB82" s="1020"/>
      <c r="CC82" s="1020"/>
      <c r="CD82" s="1020"/>
      <c r="CE82" s="1020"/>
      <c r="CF82" s="1020"/>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0"/>
      <c r="DW82" s="1011"/>
      <c r="DX82" s="1011"/>
      <c r="DY82" s="1011"/>
      <c r="DZ82" s="1012"/>
      <c r="EA82" s="226"/>
    </row>
    <row r="83" spans="1:131" s="227" customFormat="1" ht="26.25" customHeight="1" x14ac:dyDescent="0.15">
      <c r="A83" s="241">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45"/>
      <c r="BF83" s="245"/>
      <c r="BG83" s="245"/>
      <c r="BH83" s="245"/>
      <c r="BI83" s="245"/>
      <c r="BJ83" s="245"/>
      <c r="BK83" s="245"/>
      <c r="BL83" s="245"/>
      <c r="BM83" s="245"/>
      <c r="BN83" s="245"/>
      <c r="BO83" s="245"/>
      <c r="BP83" s="245"/>
      <c r="BQ83" s="242">
        <v>77</v>
      </c>
      <c r="BR83" s="247"/>
      <c r="BS83" s="1019"/>
      <c r="BT83" s="1020"/>
      <c r="BU83" s="1020"/>
      <c r="BV83" s="1020"/>
      <c r="BW83" s="1020"/>
      <c r="BX83" s="1020"/>
      <c r="BY83" s="1020"/>
      <c r="BZ83" s="1020"/>
      <c r="CA83" s="1020"/>
      <c r="CB83" s="1020"/>
      <c r="CC83" s="1020"/>
      <c r="CD83" s="1020"/>
      <c r="CE83" s="1020"/>
      <c r="CF83" s="1020"/>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0"/>
      <c r="DW83" s="1011"/>
      <c r="DX83" s="1011"/>
      <c r="DY83" s="1011"/>
      <c r="DZ83" s="1012"/>
      <c r="EA83" s="226"/>
    </row>
    <row r="84" spans="1:131" s="227" customFormat="1" ht="26.25" customHeight="1" x14ac:dyDescent="0.15">
      <c r="A84" s="241">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45"/>
      <c r="BF84" s="245"/>
      <c r="BG84" s="245"/>
      <c r="BH84" s="245"/>
      <c r="BI84" s="245"/>
      <c r="BJ84" s="245"/>
      <c r="BK84" s="245"/>
      <c r="BL84" s="245"/>
      <c r="BM84" s="245"/>
      <c r="BN84" s="245"/>
      <c r="BO84" s="245"/>
      <c r="BP84" s="245"/>
      <c r="BQ84" s="242">
        <v>78</v>
      </c>
      <c r="BR84" s="247"/>
      <c r="BS84" s="1019"/>
      <c r="BT84" s="1020"/>
      <c r="BU84" s="1020"/>
      <c r="BV84" s="1020"/>
      <c r="BW84" s="1020"/>
      <c r="BX84" s="1020"/>
      <c r="BY84" s="1020"/>
      <c r="BZ84" s="1020"/>
      <c r="CA84" s="1020"/>
      <c r="CB84" s="1020"/>
      <c r="CC84" s="1020"/>
      <c r="CD84" s="1020"/>
      <c r="CE84" s="1020"/>
      <c r="CF84" s="1020"/>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0"/>
      <c r="DW84" s="1011"/>
      <c r="DX84" s="1011"/>
      <c r="DY84" s="1011"/>
      <c r="DZ84" s="1012"/>
      <c r="EA84" s="226"/>
    </row>
    <row r="85" spans="1:131" s="227" customFormat="1" ht="26.25" customHeight="1" x14ac:dyDescent="0.15">
      <c r="A85" s="241">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45"/>
      <c r="BF85" s="245"/>
      <c r="BG85" s="245"/>
      <c r="BH85" s="245"/>
      <c r="BI85" s="245"/>
      <c r="BJ85" s="245"/>
      <c r="BK85" s="245"/>
      <c r="BL85" s="245"/>
      <c r="BM85" s="245"/>
      <c r="BN85" s="245"/>
      <c r="BO85" s="245"/>
      <c r="BP85" s="245"/>
      <c r="BQ85" s="242">
        <v>79</v>
      </c>
      <c r="BR85" s="247"/>
      <c r="BS85" s="1019"/>
      <c r="BT85" s="1020"/>
      <c r="BU85" s="1020"/>
      <c r="BV85" s="1020"/>
      <c r="BW85" s="1020"/>
      <c r="BX85" s="1020"/>
      <c r="BY85" s="1020"/>
      <c r="BZ85" s="1020"/>
      <c r="CA85" s="1020"/>
      <c r="CB85" s="1020"/>
      <c r="CC85" s="1020"/>
      <c r="CD85" s="1020"/>
      <c r="CE85" s="1020"/>
      <c r="CF85" s="1020"/>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0"/>
      <c r="DW85" s="1011"/>
      <c r="DX85" s="1011"/>
      <c r="DY85" s="1011"/>
      <c r="DZ85" s="1012"/>
      <c r="EA85" s="226"/>
    </row>
    <row r="86" spans="1:131" s="227" customFormat="1" ht="26.25" customHeight="1" x14ac:dyDescent="0.15">
      <c r="A86" s="241">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45"/>
      <c r="BF86" s="245"/>
      <c r="BG86" s="245"/>
      <c r="BH86" s="245"/>
      <c r="BI86" s="245"/>
      <c r="BJ86" s="245"/>
      <c r="BK86" s="245"/>
      <c r="BL86" s="245"/>
      <c r="BM86" s="245"/>
      <c r="BN86" s="245"/>
      <c r="BO86" s="245"/>
      <c r="BP86" s="245"/>
      <c r="BQ86" s="242">
        <v>80</v>
      </c>
      <c r="BR86" s="247"/>
      <c r="BS86" s="1019"/>
      <c r="BT86" s="1020"/>
      <c r="BU86" s="1020"/>
      <c r="BV86" s="1020"/>
      <c r="BW86" s="1020"/>
      <c r="BX86" s="1020"/>
      <c r="BY86" s="1020"/>
      <c r="BZ86" s="1020"/>
      <c r="CA86" s="1020"/>
      <c r="CB86" s="1020"/>
      <c r="CC86" s="1020"/>
      <c r="CD86" s="1020"/>
      <c r="CE86" s="1020"/>
      <c r="CF86" s="1020"/>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0"/>
      <c r="DW86" s="1011"/>
      <c r="DX86" s="1011"/>
      <c r="DY86" s="1011"/>
      <c r="DZ86" s="1012"/>
      <c r="EA86" s="226"/>
    </row>
    <row r="87" spans="1:131" s="227" customFormat="1" ht="26.25" customHeight="1" x14ac:dyDescent="0.15">
      <c r="A87" s="249">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45"/>
      <c r="BF87" s="245"/>
      <c r="BG87" s="245"/>
      <c r="BH87" s="245"/>
      <c r="BI87" s="245"/>
      <c r="BJ87" s="245"/>
      <c r="BK87" s="245"/>
      <c r="BL87" s="245"/>
      <c r="BM87" s="245"/>
      <c r="BN87" s="245"/>
      <c r="BO87" s="245"/>
      <c r="BP87" s="245"/>
      <c r="BQ87" s="242">
        <v>81</v>
      </c>
      <c r="BR87" s="247"/>
      <c r="BS87" s="1019"/>
      <c r="BT87" s="1020"/>
      <c r="BU87" s="1020"/>
      <c r="BV87" s="1020"/>
      <c r="BW87" s="1020"/>
      <c r="BX87" s="1020"/>
      <c r="BY87" s="1020"/>
      <c r="BZ87" s="1020"/>
      <c r="CA87" s="1020"/>
      <c r="CB87" s="1020"/>
      <c r="CC87" s="1020"/>
      <c r="CD87" s="1020"/>
      <c r="CE87" s="1020"/>
      <c r="CF87" s="1020"/>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0"/>
      <c r="DW87" s="1011"/>
      <c r="DX87" s="1011"/>
      <c r="DY87" s="1011"/>
      <c r="DZ87" s="1012"/>
      <c r="EA87" s="226"/>
    </row>
    <row r="88" spans="1:131" s="227" customFormat="1" ht="26.25" customHeight="1" thickBot="1" x14ac:dyDescent="0.2">
      <c r="A88" s="244" t="s">
        <v>380</v>
      </c>
      <c r="B88" s="1013" t="s">
        <v>415</v>
      </c>
      <c r="C88" s="1014"/>
      <c r="D88" s="1014"/>
      <c r="E88" s="1014"/>
      <c r="F88" s="1014"/>
      <c r="G88" s="1014"/>
      <c r="H88" s="1014"/>
      <c r="I88" s="1014"/>
      <c r="J88" s="1014"/>
      <c r="K88" s="1014"/>
      <c r="L88" s="1014"/>
      <c r="M88" s="1014"/>
      <c r="N88" s="1014"/>
      <c r="O88" s="1014"/>
      <c r="P88" s="1015"/>
      <c r="Q88" s="1028"/>
      <c r="R88" s="1029"/>
      <c r="S88" s="1029"/>
      <c r="T88" s="1029"/>
      <c r="U88" s="1029"/>
      <c r="V88" s="1029"/>
      <c r="W88" s="1029"/>
      <c r="X88" s="1029"/>
      <c r="Y88" s="1029"/>
      <c r="Z88" s="1029"/>
      <c r="AA88" s="1029"/>
      <c r="AB88" s="1029"/>
      <c r="AC88" s="1029"/>
      <c r="AD88" s="1029"/>
      <c r="AE88" s="1029"/>
      <c r="AF88" s="1025">
        <v>5678</v>
      </c>
      <c r="AG88" s="1025"/>
      <c r="AH88" s="1025"/>
      <c r="AI88" s="1025"/>
      <c r="AJ88" s="1025"/>
      <c r="AK88" s="1029"/>
      <c r="AL88" s="1029"/>
      <c r="AM88" s="1029"/>
      <c r="AN88" s="1029"/>
      <c r="AO88" s="1029"/>
      <c r="AP88" s="1025">
        <v>88</v>
      </c>
      <c r="AQ88" s="1025"/>
      <c r="AR88" s="1025"/>
      <c r="AS88" s="1025"/>
      <c r="AT88" s="1025"/>
      <c r="AU88" s="1025">
        <v>20</v>
      </c>
      <c r="AV88" s="1025"/>
      <c r="AW88" s="1025"/>
      <c r="AX88" s="1025"/>
      <c r="AY88" s="1025"/>
      <c r="AZ88" s="1026"/>
      <c r="BA88" s="1026"/>
      <c r="BB88" s="1026"/>
      <c r="BC88" s="1026"/>
      <c r="BD88" s="1027"/>
      <c r="BE88" s="245"/>
      <c r="BF88" s="245"/>
      <c r="BG88" s="245"/>
      <c r="BH88" s="245"/>
      <c r="BI88" s="245"/>
      <c r="BJ88" s="245"/>
      <c r="BK88" s="245"/>
      <c r="BL88" s="245"/>
      <c r="BM88" s="245"/>
      <c r="BN88" s="245"/>
      <c r="BO88" s="245"/>
      <c r="BP88" s="245"/>
      <c r="BQ88" s="242">
        <v>82</v>
      </c>
      <c r="BR88" s="247"/>
      <c r="BS88" s="1019"/>
      <c r="BT88" s="1020"/>
      <c r="BU88" s="1020"/>
      <c r="BV88" s="1020"/>
      <c r="BW88" s="1020"/>
      <c r="BX88" s="1020"/>
      <c r="BY88" s="1020"/>
      <c r="BZ88" s="1020"/>
      <c r="CA88" s="1020"/>
      <c r="CB88" s="1020"/>
      <c r="CC88" s="1020"/>
      <c r="CD88" s="1020"/>
      <c r="CE88" s="1020"/>
      <c r="CF88" s="1020"/>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19"/>
      <c r="BT89" s="1020"/>
      <c r="BU89" s="1020"/>
      <c r="BV89" s="1020"/>
      <c r="BW89" s="1020"/>
      <c r="BX89" s="1020"/>
      <c r="BY89" s="1020"/>
      <c r="BZ89" s="1020"/>
      <c r="CA89" s="1020"/>
      <c r="CB89" s="1020"/>
      <c r="CC89" s="1020"/>
      <c r="CD89" s="1020"/>
      <c r="CE89" s="1020"/>
      <c r="CF89" s="1020"/>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19"/>
      <c r="BT90" s="1020"/>
      <c r="BU90" s="1020"/>
      <c r="BV90" s="1020"/>
      <c r="BW90" s="1020"/>
      <c r="BX90" s="1020"/>
      <c r="BY90" s="1020"/>
      <c r="BZ90" s="1020"/>
      <c r="CA90" s="1020"/>
      <c r="CB90" s="1020"/>
      <c r="CC90" s="1020"/>
      <c r="CD90" s="1020"/>
      <c r="CE90" s="1020"/>
      <c r="CF90" s="1020"/>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19"/>
      <c r="BT91" s="1020"/>
      <c r="BU91" s="1020"/>
      <c r="BV91" s="1020"/>
      <c r="BW91" s="1020"/>
      <c r="BX91" s="1020"/>
      <c r="BY91" s="1020"/>
      <c r="BZ91" s="1020"/>
      <c r="CA91" s="1020"/>
      <c r="CB91" s="1020"/>
      <c r="CC91" s="1020"/>
      <c r="CD91" s="1020"/>
      <c r="CE91" s="1020"/>
      <c r="CF91" s="1020"/>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19"/>
      <c r="BT92" s="1020"/>
      <c r="BU92" s="1020"/>
      <c r="BV92" s="1020"/>
      <c r="BW92" s="1020"/>
      <c r="BX92" s="1020"/>
      <c r="BY92" s="1020"/>
      <c r="BZ92" s="1020"/>
      <c r="CA92" s="1020"/>
      <c r="CB92" s="1020"/>
      <c r="CC92" s="1020"/>
      <c r="CD92" s="1020"/>
      <c r="CE92" s="1020"/>
      <c r="CF92" s="1020"/>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19"/>
      <c r="BT93" s="1020"/>
      <c r="BU93" s="1020"/>
      <c r="BV93" s="1020"/>
      <c r="BW93" s="1020"/>
      <c r="BX93" s="1020"/>
      <c r="BY93" s="1020"/>
      <c r="BZ93" s="1020"/>
      <c r="CA93" s="1020"/>
      <c r="CB93" s="1020"/>
      <c r="CC93" s="1020"/>
      <c r="CD93" s="1020"/>
      <c r="CE93" s="1020"/>
      <c r="CF93" s="1020"/>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19"/>
      <c r="BT94" s="1020"/>
      <c r="BU94" s="1020"/>
      <c r="BV94" s="1020"/>
      <c r="BW94" s="1020"/>
      <c r="BX94" s="1020"/>
      <c r="BY94" s="1020"/>
      <c r="BZ94" s="1020"/>
      <c r="CA94" s="1020"/>
      <c r="CB94" s="1020"/>
      <c r="CC94" s="1020"/>
      <c r="CD94" s="1020"/>
      <c r="CE94" s="1020"/>
      <c r="CF94" s="1020"/>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19"/>
      <c r="BT95" s="1020"/>
      <c r="BU95" s="1020"/>
      <c r="BV95" s="1020"/>
      <c r="BW95" s="1020"/>
      <c r="BX95" s="1020"/>
      <c r="BY95" s="1020"/>
      <c r="BZ95" s="1020"/>
      <c r="CA95" s="1020"/>
      <c r="CB95" s="1020"/>
      <c r="CC95" s="1020"/>
      <c r="CD95" s="1020"/>
      <c r="CE95" s="1020"/>
      <c r="CF95" s="1020"/>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19"/>
      <c r="BT96" s="1020"/>
      <c r="BU96" s="1020"/>
      <c r="BV96" s="1020"/>
      <c r="BW96" s="1020"/>
      <c r="BX96" s="1020"/>
      <c r="BY96" s="1020"/>
      <c r="BZ96" s="1020"/>
      <c r="CA96" s="1020"/>
      <c r="CB96" s="1020"/>
      <c r="CC96" s="1020"/>
      <c r="CD96" s="1020"/>
      <c r="CE96" s="1020"/>
      <c r="CF96" s="1020"/>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19"/>
      <c r="BT97" s="1020"/>
      <c r="BU97" s="1020"/>
      <c r="BV97" s="1020"/>
      <c r="BW97" s="1020"/>
      <c r="BX97" s="1020"/>
      <c r="BY97" s="1020"/>
      <c r="BZ97" s="1020"/>
      <c r="CA97" s="1020"/>
      <c r="CB97" s="1020"/>
      <c r="CC97" s="1020"/>
      <c r="CD97" s="1020"/>
      <c r="CE97" s="1020"/>
      <c r="CF97" s="1020"/>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19"/>
      <c r="BT98" s="1020"/>
      <c r="BU98" s="1020"/>
      <c r="BV98" s="1020"/>
      <c r="BW98" s="1020"/>
      <c r="BX98" s="1020"/>
      <c r="BY98" s="1020"/>
      <c r="BZ98" s="1020"/>
      <c r="CA98" s="1020"/>
      <c r="CB98" s="1020"/>
      <c r="CC98" s="1020"/>
      <c r="CD98" s="1020"/>
      <c r="CE98" s="1020"/>
      <c r="CF98" s="1020"/>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19"/>
      <c r="BT99" s="1020"/>
      <c r="BU99" s="1020"/>
      <c r="BV99" s="1020"/>
      <c r="BW99" s="1020"/>
      <c r="BX99" s="1020"/>
      <c r="BY99" s="1020"/>
      <c r="BZ99" s="1020"/>
      <c r="CA99" s="1020"/>
      <c r="CB99" s="1020"/>
      <c r="CC99" s="1020"/>
      <c r="CD99" s="1020"/>
      <c r="CE99" s="1020"/>
      <c r="CF99" s="1020"/>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19"/>
      <c r="BT100" s="1020"/>
      <c r="BU100" s="1020"/>
      <c r="BV100" s="1020"/>
      <c r="BW100" s="1020"/>
      <c r="BX100" s="1020"/>
      <c r="BY100" s="1020"/>
      <c r="BZ100" s="1020"/>
      <c r="CA100" s="1020"/>
      <c r="CB100" s="1020"/>
      <c r="CC100" s="1020"/>
      <c r="CD100" s="1020"/>
      <c r="CE100" s="1020"/>
      <c r="CF100" s="1020"/>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19"/>
      <c r="BT101" s="1020"/>
      <c r="BU101" s="1020"/>
      <c r="BV101" s="1020"/>
      <c r="BW101" s="1020"/>
      <c r="BX101" s="1020"/>
      <c r="BY101" s="1020"/>
      <c r="BZ101" s="1020"/>
      <c r="CA101" s="1020"/>
      <c r="CB101" s="1020"/>
      <c r="CC101" s="1020"/>
      <c r="CD101" s="1020"/>
      <c r="CE101" s="1020"/>
      <c r="CF101" s="1020"/>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02">
        <v>181</v>
      </c>
      <c r="CS102" s="1003"/>
      <c r="CT102" s="1003"/>
      <c r="CU102" s="1003"/>
      <c r="CV102" s="1004"/>
      <c r="CW102" s="1002">
        <v>80</v>
      </c>
      <c r="CX102" s="1003"/>
      <c r="CY102" s="1003"/>
      <c r="CZ102" s="1003"/>
      <c r="DA102" s="1004"/>
      <c r="DB102" s="1002" t="s">
        <v>604</v>
      </c>
      <c r="DC102" s="1003"/>
      <c r="DD102" s="1003"/>
      <c r="DE102" s="1003"/>
      <c r="DF102" s="1004"/>
      <c r="DG102" s="1002" t="s">
        <v>605</v>
      </c>
      <c r="DH102" s="1003"/>
      <c r="DI102" s="1003"/>
      <c r="DJ102" s="1003"/>
      <c r="DK102" s="1004"/>
      <c r="DL102" s="1002" t="s">
        <v>604</v>
      </c>
      <c r="DM102" s="1003"/>
      <c r="DN102" s="1003"/>
      <c r="DO102" s="1003"/>
      <c r="DP102" s="1004"/>
      <c r="DQ102" s="1002" t="s">
        <v>606</v>
      </c>
      <c r="DR102" s="1003"/>
      <c r="DS102" s="1003"/>
      <c r="DT102" s="1003"/>
      <c r="DU102" s="1004"/>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299</v>
      </c>
      <c r="AG109" s="963"/>
      <c r="AH109" s="963"/>
      <c r="AI109" s="963"/>
      <c r="AJ109" s="964"/>
      <c r="AK109" s="965" t="s">
        <v>298</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299</v>
      </c>
      <c r="BW109" s="963"/>
      <c r="BX109" s="963"/>
      <c r="BY109" s="963"/>
      <c r="BZ109" s="964"/>
      <c r="CA109" s="965" t="s">
        <v>298</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299</v>
      </c>
      <c r="DM109" s="963"/>
      <c r="DN109" s="963"/>
      <c r="DO109" s="963"/>
      <c r="DP109" s="964"/>
      <c r="DQ109" s="965" t="s">
        <v>298</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2487241</v>
      </c>
      <c r="AB110" s="956"/>
      <c r="AC110" s="956"/>
      <c r="AD110" s="956"/>
      <c r="AE110" s="957"/>
      <c r="AF110" s="958">
        <v>2291459</v>
      </c>
      <c r="AG110" s="956"/>
      <c r="AH110" s="956"/>
      <c r="AI110" s="956"/>
      <c r="AJ110" s="957"/>
      <c r="AK110" s="958">
        <v>2159240</v>
      </c>
      <c r="AL110" s="956"/>
      <c r="AM110" s="956"/>
      <c r="AN110" s="956"/>
      <c r="AO110" s="957"/>
      <c r="AP110" s="959">
        <v>21.8</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20376768</v>
      </c>
      <c r="BR110" s="903"/>
      <c r="BS110" s="903"/>
      <c r="BT110" s="903"/>
      <c r="BU110" s="903"/>
      <c r="BV110" s="903">
        <v>19956214</v>
      </c>
      <c r="BW110" s="903"/>
      <c r="BX110" s="903"/>
      <c r="BY110" s="903"/>
      <c r="BZ110" s="903"/>
      <c r="CA110" s="903">
        <v>20327178</v>
      </c>
      <c r="CB110" s="903"/>
      <c r="CC110" s="903"/>
      <c r="CD110" s="903"/>
      <c r="CE110" s="903"/>
      <c r="CF110" s="927">
        <v>205.2</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130</v>
      </c>
      <c r="DH110" s="903"/>
      <c r="DI110" s="903"/>
      <c r="DJ110" s="903"/>
      <c r="DK110" s="903"/>
      <c r="DL110" s="903" t="s">
        <v>431</v>
      </c>
      <c r="DM110" s="903"/>
      <c r="DN110" s="903"/>
      <c r="DO110" s="903"/>
      <c r="DP110" s="903"/>
      <c r="DQ110" s="903" t="s">
        <v>130</v>
      </c>
      <c r="DR110" s="903"/>
      <c r="DS110" s="903"/>
      <c r="DT110" s="903"/>
      <c r="DU110" s="903"/>
      <c r="DV110" s="904" t="s">
        <v>130</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130</v>
      </c>
      <c r="AB111" s="984"/>
      <c r="AC111" s="984"/>
      <c r="AD111" s="984"/>
      <c r="AE111" s="985"/>
      <c r="AF111" s="986" t="s">
        <v>431</v>
      </c>
      <c r="AG111" s="984"/>
      <c r="AH111" s="984"/>
      <c r="AI111" s="984"/>
      <c r="AJ111" s="985"/>
      <c r="AK111" s="986" t="s">
        <v>433</v>
      </c>
      <c r="AL111" s="984"/>
      <c r="AM111" s="984"/>
      <c r="AN111" s="984"/>
      <c r="AO111" s="985"/>
      <c r="AP111" s="987" t="s">
        <v>130</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30197</v>
      </c>
      <c r="BR111" s="875"/>
      <c r="BS111" s="875"/>
      <c r="BT111" s="875"/>
      <c r="BU111" s="875"/>
      <c r="BV111" s="875">
        <v>23923</v>
      </c>
      <c r="BW111" s="875"/>
      <c r="BX111" s="875"/>
      <c r="BY111" s="875"/>
      <c r="BZ111" s="875"/>
      <c r="CA111" s="875">
        <v>15340</v>
      </c>
      <c r="CB111" s="875"/>
      <c r="CC111" s="875"/>
      <c r="CD111" s="875"/>
      <c r="CE111" s="875"/>
      <c r="CF111" s="936">
        <v>0.2</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130</v>
      </c>
      <c r="DH111" s="875"/>
      <c r="DI111" s="875"/>
      <c r="DJ111" s="875"/>
      <c r="DK111" s="875"/>
      <c r="DL111" s="875" t="s">
        <v>382</v>
      </c>
      <c r="DM111" s="875"/>
      <c r="DN111" s="875"/>
      <c r="DO111" s="875"/>
      <c r="DP111" s="875"/>
      <c r="DQ111" s="875" t="s">
        <v>382</v>
      </c>
      <c r="DR111" s="875"/>
      <c r="DS111" s="875"/>
      <c r="DT111" s="875"/>
      <c r="DU111" s="875"/>
      <c r="DV111" s="852" t="s">
        <v>130</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382</v>
      </c>
      <c r="AB112" s="838"/>
      <c r="AC112" s="838"/>
      <c r="AD112" s="838"/>
      <c r="AE112" s="839"/>
      <c r="AF112" s="840" t="s">
        <v>438</v>
      </c>
      <c r="AG112" s="838"/>
      <c r="AH112" s="838"/>
      <c r="AI112" s="838"/>
      <c r="AJ112" s="839"/>
      <c r="AK112" s="840" t="s">
        <v>130</v>
      </c>
      <c r="AL112" s="838"/>
      <c r="AM112" s="838"/>
      <c r="AN112" s="838"/>
      <c r="AO112" s="839"/>
      <c r="AP112" s="885" t="s">
        <v>438</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12674766</v>
      </c>
      <c r="BR112" s="875"/>
      <c r="BS112" s="875"/>
      <c r="BT112" s="875"/>
      <c r="BU112" s="875"/>
      <c r="BV112" s="875">
        <v>14796987</v>
      </c>
      <c r="BW112" s="875"/>
      <c r="BX112" s="875"/>
      <c r="BY112" s="875"/>
      <c r="BZ112" s="875"/>
      <c r="CA112" s="875">
        <v>14609992</v>
      </c>
      <c r="CB112" s="875"/>
      <c r="CC112" s="875"/>
      <c r="CD112" s="875"/>
      <c r="CE112" s="875"/>
      <c r="CF112" s="936">
        <v>147.5</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1005</v>
      </c>
      <c r="DH112" s="875"/>
      <c r="DI112" s="875"/>
      <c r="DJ112" s="875"/>
      <c r="DK112" s="875"/>
      <c r="DL112" s="875">
        <v>541</v>
      </c>
      <c r="DM112" s="875"/>
      <c r="DN112" s="875"/>
      <c r="DO112" s="875"/>
      <c r="DP112" s="875"/>
      <c r="DQ112" s="875" t="s">
        <v>433</v>
      </c>
      <c r="DR112" s="875"/>
      <c r="DS112" s="875"/>
      <c r="DT112" s="875"/>
      <c r="DU112" s="875"/>
      <c r="DV112" s="852" t="s">
        <v>433</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784705</v>
      </c>
      <c r="AB113" s="984"/>
      <c r="AC113" s="984"/>
      <c r="AD113" s="984"/>
      <c r="AE113" s="985"/>
      <c r="AF113" s="986">
        <v>793122</v>
      </c>
      <c r="AG113" s="984"/>
      <c r="AH113" s="984"/>
      <c r="AI113" s="984"/>
      <c r="AJ113" s="985"/>
      <c r="AK113" s="986">
        <v>863463</v>
      </c>
      <c r="AL113" s="984"/>
      <c r="AM113" s="984"/>
      <c r="AN113" s="984"/>
      <c r="AO113" s="985"/>
      <c r="AP113" s="987">
        <v>8.6999999999999993</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44399</v>
      </c>
      <c r="BR113" s="875"/>
      <c r="BS113" s="875"/>
      <c r="BT113" s="875"/>
      <c r="BU113" s="875"/>
      <c r="BV113" s="875">
        <v>29307</v>
      </c>
      <c r="BW113" s="875"/>
      <c r="BX113" s="875"/>
      <c r="BY113" s="875"/>
      <c r="BZ113" s="875"/>
      <c r="CA113" s="875">
        <v>20268</v>
      </c>
      <c r="CB113" s="875"/>
      <c r="CC113" s="875"/>
      <c r="CD113" s="875"/>
      <c r="CE113" s="875"/>
      <c r="CF113" s="936">
        <v>0.2</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382</v>
      </c>
      <c r="DH113" s="838"/>
      <c r="DI113" s="838"/>
      <c r="DJ113" s="838"/>
      <c r="DK113" s="839"/>
      <c r="DL113" s="840" t="s">
        <v>438</v>
      </c>
      <c r="DM113" s="838"/>
      <c r="DN113" s="838"/>
      <c r="DO113" s="838"/>
      <c r="DP113" s="839"/>
      <c r="DQ113" s="840" t="s">
        <v>433</v>
      </c>
      <c r="DR113" s="838"/>
      <c r="DS113" s="838"/>
      <c r="DT113" s="838"/>
      <c r="DU113" s="839"/>
      <c r="DV113" s="885" t="s">
        <v>130</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17719</v>
      </c>
      <c r="AB114" s="838"/>
      <c r="AC114" s="838"/>
      <c r="AD114" s="838"/>
      <c r="AE114" s="839"/>
      <c r="AF114" s="840">
        <v>15731</v>
      </c>
      <c r="AG114" s="838"/>
      <c r="AH114" s="838"/>
      <c r="AI114" s="838"/>
      <c r="AJ114" s="839"/>
      <c r="AK114" s="840">
        <v>9920</v>
      </c>
      <c r="AL114" s="838"/>
      <c r="AM114" s="838"/>
      <c r="AN114" s="838"/>
      <c r="AO114" s="839"/>
      <c r="AP114" s="885">
        <v>0.1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2660493</v>
      </c>
      <c r="BR114" s="875"/>
      <c r="BS114" s="875"/>
      <c r="BT114" s="875"/>
      <c r="BU114" s="875"/>
      <c r="BV114" s="875">
        <v>2527114</v>
      </c>
      <c r="BW114" s="875"/>
      <c r="BX114" s="875"/>
      <c r="BY114" s="875"/>
      <c r="BZ114" s="875"/>
      <c r="CA114" s="875">
        <v>2563072</v>
      </c>
      <c r="CB114" s="875"/>
      <c r="CC114" s="875"/>
      <c r="CD114" s="875"/>
      <c r="CE114" s="875"/>
      <c r="CF114" s="936">
        <v>25.9</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382</v>
      </c>
      <c r="DH114" s="838"/>
      <c r="DI114" s="838"/>
      <c r="DJ114" s="838"/>
      <c r="DK114" s="839"/>
      <c r="DL114" s="840" t="s">
        <v>130</v>
      </c>
      <c r="DM114" s="838"/>
      <c r="DN114" s="838"/>
      <c r="DO114" s="838"/>
      <c r="DP114" s="839"/>
      <c r="DQ114" s="840" t="s">
        <v>433</v>
      </c>
      <c r="DR114" s="838"/>
      <c r="DS114" s="838"/>
      <c r="DT114" s="838"/>
      <c r="DU114" s="839"/>
      <c r="DV114" s="885" t="s">
        <v>433</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22952</v>
      </c>
      <c r="AB115" s="984"/>
      <c r="AC115" s="984"/>
      <c r="AD115" s="984"/>
      <c r="AE115" s="985"/>
      <c r="AF115" s="986">
        <v>21879</v>
      </c>
      <c r="AG115" s="984"/>
      <c r="AH115" s="984"/>
      <c r="AI115" s="984"/>
      <c r="AJ115" s="985"/>
      <c r="AK115" s="986">
        <v>18670</v>
      </c>
      <c r="AL115" s="984"/>
      <c r="AM115" s="984"/>
      <c r="AN115" s="984"/>
      <c r="AO115" s="985"/>
      <c r="AP115" s="987">
        <v>0.2</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433</v>
      </c>
      <c r="BR115" s="875"/>
      <c r="BS115" s="875"/>
      <c r="BT115" s="875"/>
      <c r="BU115" s="875"/>
      <c r="BV115" s="875" t="s">
        <v>438</v>
      </c>
      <c r="BW115" s="875"/>
      <c r="BX115" s="875"/>
      <c r="BY115" s="875"/>
      <c r="BZ115" s="875"/>
      <c r="CA115" s="875" t="s">
        <v>130</v>
      </c>
      <c r="CB115" s="875"/>
      <c r="CC115" s="875"/>
      <c r="CD115" s="875"/>
      <c r="CE115" s="875"/>
      <c r="CF115" s="936" t="s">
        <v>433</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382</v>
      </c>
      <c r="DM115" s="838"/>
      <c r="DN115" s="838"/>
      <c r="DO115" s="838"/>
      <c r="DP115" s="839"/>
      <c r="DQ115" s="840" t="s">
        <v>382</v>
      </c>
      <c r="DR115" s="838"/>
      <c r="DS115" s="838"/>
      <c r="DT115" s="838"/>
      <c r="DU115" s="839"/>
      <c r="DV115" s="885" t="s">
        <v>130</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25</v>
      </c>
      <c r="AB116" s="838"/>
      <c r="AC116" s="838"/>
      <c r="AD116" s="838"/>
      <c r="AE116" s="839"/>
      <c r="AF116" s="840">
        <v>22</v>
      </c>
      <c r="AG116" s="838"/>
      <c r="AH116" s="838"/>
      <c r="AI116" s="838"/>
      <c r="AJ116" s="839"/>
      <c r="AK116" s="840">
        <v>24</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438</v>
      </c>
      <c r="BW116" s="875"/>
      <c r="BX116" s="875"/>
      <c r="BY116" s="875"/>
      <c r="BZ116" s="875"/>
      <c r="CA116" s="875" t="s">
        <v>433</v>
      </c>
      <c r="CB116" s="875"/>
      <c r="CC116" s="875"/>
      <c r="CD116" s="875"/>
      <c r="CE116" s="875"/>
      <c r="CF116" s="936" t="s">
        <v>438</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29192</v>
      </c>
      <c r="DH116" s="838"/>
      <c r="DI116" s="838"/>
      <c r="DJ116" s="838"/>
      <c r="DK116" s="839"/>
      <c r="DL116" s="840">
        <v>23382</v>
      </c>
      <c r="DM116" s="838"/>
      <c r="DN116" s="838"/>
      <c r="DO116" s="838"/>
      <c r="DP116" s="839"/>
      <c r="DQ116" s="840">
        <v>15340</v>
      </c>
      <c r="DR116" s="838"/>
      <c r="DS116" s="838"/>
      <c r="DT116" s="838"/>
      <c r="DU116" s="839"/>
      <c r="DV116" s="885">
        <v>0.2</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3312642</v>
      </c>
      <c r="AB117" s="970"/>
      <c r="AC117" s="970"/>
      <c r="AD117" s="970"/>
      <c r="AE117" s="971"/>
      <c r="AF117" s="972">
        <v>3122213</v>
      </c>
      <c r="AG117" s="970"/>
      <c r="AH117" s="970"/>
      <c r="AI117" s="970"/>
      <c r="AJ117" s="971"/>
      <c r="AK117" s="972">
        <v>3051317</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130</v>
      </c>
      <c r="BR117" s="875"/>
      <c r="BS117" s="875"/>
      <c r="BT117" s="875"/>
      <c r="BU117" s="875"/>
      <c r="BV117" s="875" t="s">
        <v>130</v>
      </c>
      <c r="BW117" s="875"/>
      <c r="BX117" s="875"/>
      <c r="BY117" s="875"/>
      <c r="BZ117" s="875"/>
      <c r="CA117" s="875" t="s">
        <v>130</v>
      </c>
      <c r="CB117" s="875"/>
      <c r="CC117" s="875"/>
      <c r="CD117" s="875"/>
      <c r="CE117" s="875"/>
      <c r="CF117" s="936" t="s">
        <v>130</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130</v>
      </c>
      <c r="DH117" s="838"/>
      <c r="DI117" s="838"/>
      <c r="DJ117" s="838"/>
      <c r="DK117" s="839"/>
      <c r="DL117" s="840" t="s">
        <v>130</v>
      </c>
      <c r="DM117" s="838"/>
      <c r="DN117" s="838"/>
      <c r="DO117" s="838"/>
      <c r="DP117" s="839"/>
      <c r="DQ117" s="840" t="s">
        <v>130</v>
      </c>
      <c r="DR117" s="838"/>
      <c r="DS117" s="838"/>
      <c r="DT117" s="838"/>
      <c r="DU117" s="839"/>
      <c r="DV117" s="885" t="s">
        <v>130</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299</v>
      </c>
      <c r="AG118" s="963"/>
      <c r="AH118" s="963"/>
      <c r="AI118" s="963"/>
      <c r="AJ118" s="964"/>
      <c r="AK118" s="965" t="s">
        <v>298</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382</v>
      </c>
      <c r="BW118" s="906"/>
      <c r="BX118" s="906"/>
      <c r="BY118" s="906"/>
      <c r="BZ118" s="906"/>
      <c r="CA118" s="906" t="s">
        <v>130</v>
      </c>
      <c r="CB118" s="906"/>
      <c r="CC118" s="906"/>
      <c r="CD118" s="906"/>
      <c r="CE118" s="906"/>
      <c r="CF118" s="936" t="s">
        <v>130</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130</v>
      </c>
      <c r="DR118" s="838"/>
      <c r="DS118" s="838"/>
      <c r="DT118" s="838"/>
      <c r="DU118" s="839"/>
      <c r="DV118" s="885" t="s">
        <v>130</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130</v>
      </c>
      <c r="AL119" s="956"/>
      <c r="AM119" s="956"/>
      <c r="AN119" s="956"/>
      <c r="AO119" s="957"/>
      <c r="AP119" s="959" t="s">
        <v>130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458</v>
      </c>
      <c r="BP119" s="939"/>
      <c r="BQ119" s="943">
        <v>35786623</v>
      </c>
      <c r="BR119" s="906"/>
      <c r="BS119" s="906"/>
      <c r="BT119" s="906"/>
      <c r="BU119" s="906"/>
      <c r="BV119" s="906">
        <v>37333545</v>
      </c>
      <c r="BW119" s="906"/>
      <c r="BX119" s="906"/>
      <c r="BY119" s="906"/>
      <c r="BZ119" s="906"/>
      <c r="CA119" s="906">
        <v>37535850</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382</v>
      </c>
      <c r="DH119" s="821"/>
      <c r="DI119" s="821"/>
      <c r="DJ119" s="821"/>
      <c r="DK119" s="822"/>
      <c r="DL119" s="823" t="s">
        <v>130</v>
      </c>
      <c r="DM119" s="821"/>
      <c r="DN119" s="821"/>
      <c r="DO119" s="821"/>
      <c r="DP119" s="822"/>
      <c r="DQ119" s="823" t="s">
        <v>130</v>
      </c>
      <c r="DR119" s="821"/>
      <c r="DS119" s="821"/>
      <c r="DT119" s="821"/>
      <c r="DU119" s="822"/>
      <c r="DV119" s="909" t="s">
        <v>130</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130</v>
      </c>
      <c r="AG120" s="838"/>
      <c r="AH120" s="838"/>
      <c r="AI120" s="838"/>
      <c r="AJ120" s="839"/>
      <c r="AK120" s="840" t="s">
        <v>130</v>
      </c>
      <c r="AL120" s="838"/>
      <c r="AM120" s="838"/>
      <c r="AN120" s="838"/>
      <c r="AO120" s="839"/>
      <c r="AP120" s="885" t="s">
        <v>130</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3267436</v>
      </c>
      <c r="BR120" s="903"/>
      <c r="BS120" s="903"/>
      <c r="BT120" s="903"/>
      <c r="BU120" s="903"/>
      <c r="BV120" s="903">
        <v>3232467</v>
      </c>
      <c r="BW120" s="903"/>
      <c r="BX120" s="903"/>
      <c r="BY120" s="903"/>
      <c r="BZ120" s="903"/>
      <c r="CA120" s="903">
        <v>2380975</v>
      </c>
      <c r="CB120" s="903"/>
      <c r="CC120" s="903"/>
      <c r="CD120" s="903"/>
      <c r="CE120" s="903"/>
      <c r="CF120" s="927">
        <v>24</v>
      </c>
      <c r="CG120" s="928"/>
      <c r="CH120" s="928"/>
      <c r="CI120" s="928"/>
      <c r="CJ120" s="928"/>
      <c r="CK120" s="929" t="s">
        <v>462</v>
      </c>
      <c r="CL120" s="913"/>
      <c r="CM120" s="913"/>
      <c r="CN120" s="913"/>
      <c r="CO120" s="914"/>
      <c r="CP120" s="933" t="s">
        <v>145</v>
      </c>
      <c r="CQ120" s="934"/>
      <c r="CR120" s="934"/>
      <c r="CS120" s="934"/>
      <c r="CT120" s="934"/>
      <c r="CU120" s="934"/>
      <c r="CV120" s="934"/>
      <c r="CW120" s="934"/>
      <c r="CX120" s="934"/>
      <c r="CY120" s="934"/>
      <c r="CZ120" s="934"/>
      <c r="DA120" s="934"/>
      <c r="DB120" s="934"/>
      <c r="DC120" s="934"/>
      <c r="DD120" s="934"/>
      <c r="DE120" s="934"/>
      <c r="DF120" s="935"/>
      <c r="DG120" s="922">
        <v>3808209</v>
      </c>
      <c r="DH120" s="903"/>
      <c r="DI120" s="903"/>
      <c r="DJ120" s="903"/>
      <c r="DK120" s="903"/>
      <c r="DL120" s="903">
        <v>6315728</v>
      </c>
      <c r="DM120" s="903"/>
      <c r="DN120" s="903"/>
      <c r="DO120" s="903"/>
      <c r="DP120" s="903"/>
      <c r="DQ120" s="903">
        <v>6350562</v>
      </c>
      <c r="DR120" s="903"/>
      <c r="DS120" s="903"/>
      <c r="DT120" s="903"/>
      <c r="DU120" s="903"/>
      <c r="DV120" s="904">
        <v>64.099999999999994</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541</v>
      </c>
      <c r="AB121" s="838"/>
      <c r="AC121" s="838"/>
      <c r="AD121" s="838"/>
      <c r="AE121" s="839"/>
      <c r="AF121" s="840">
        <v>541</v>
      </c>
      <c r="AG121" s="838"/>
      <c r="AH121" s="838"/>
      <c r="AI121" s="838"/>
      <c r="AJ121" s="839"/>
      <c r="AK121" s="840">
        <v>541</v>
      </c>
      <c r="AL121" s="838"/>
      <c r="AM121" s="838"/>
      <c r="AN121" s="838"/>
      <c r="AO121" s="839"/>
      <c r="AP121" s="885">
        <v>0</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565994</v>
      </c>
      <c r="BR121" s="875"/>
      <c r="BS121" s="875"/>
      <c r="BT121" s="875"/>
      <c r="BU121" s="875"/>
      <c r="BV121" s="875">
        <v>668696</v>
      </c>
      <c r="BW121" s="875"/>
      <c r="BX121" s="875"/>
      <c r="BY121" s="875"/>
      <c r="BZ121" s="875"/>
      <c r="CA121" s="875">
        <v>605611</v>
      </c>
      <c r="CB121" s="875"/>
      <c r="CC121" s="875"/>
      <c r="CD121" s="875"/>
      <c r="CE121" s="875"/>
      <c r="CF121" s="936">
        <v>6.1</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4342600</v>
      </c>
      <c r="DH121" s="875"/>
      <c r="DI121" s="875"/>
      <c r="DJ121" s="875"/>
      <c r="DK121" s="875"/>
      <c r="DL121" s="875">
        <v>4109537</v>
      </c>
      <c r="DM121" s="875"/>
      <c r="DN121" s="875"/>
      <c r="DO121" s="875"/>
      <c r="DP121" s="875"/>
      <c r="DQ121" s="875">
        <v>4149391</v>
      </c>
      <c r="DR121" s="875"/>
      <c r="DS121" s="875"/>
      <c r="DT121" s="875"/>
      <c r="DU121" s="875"/>
      <c r="DV121" s="852">
        <v>41.9</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130</v>
      </c>
      <c r="AB122" s="838"/>
      <c r="AC122" s="838"/>
      <c r="AD122" s="838"/>
      <c r="AE122" s="839"/>
      <c r="AF122" s="840" t="s">
        <v>130</v>
      </c>
      <c r="AG122" s="838"/>
      <c r="AH122" s="838"/>
      <c r="AI122" s="838"/>
      <c r="AJ122" s="839"/>
      <c r="AK122" s="840" t="s">
        <v>130</v>
      </c>
      <c r="AL122" s="838"/>
      <c r="AM122" s="838"/>
      <c r="AN122" s="838"/>
      <c r="AO122" s="839"/>
      <c r="AP122" s="885" t="s">
        <v>130</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23274750</v>
      </c>
      <c r="BR122" s="906"/>
      <c r="BS122" s="906"/>
      <c r="BT122" s="906"/>
      <c r="BU122" s="906"/>
      <c r="BV122" s="906">
        <v>24419879</v>
      </c>
      <c r="BW122" s="906"/>
      <c r="BX122" s="906"/>
      <c r="BY122" s="906"/>
      <c r="BZ122" s="906"/>
      <c r="CA122" s="906">
        <v>23996404</v>
      </c>
      <c r="CB122" s="906"/>
      <c r="CC122" s="906"/>
      <c r="CD122" s="906"/>
      <c r="CE122" s="906"/>
      <c r="CF122" s="907">
        <v>242.3</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2440884</v>
      </c>
      <c r="DH122" s="875"/>
      <c r="DI122" s="875"/>
      <c r="DJ122" s="875"/>
      <c r="DK122" s="875"/>
      <c r="DL122" s="875">
        <v>2248723</v>
      </c>
      <c r="DM122" s="875"/>
      <c r="DN122" s="875"/>
      <c r="DO122" s="875"/>
      <c r="DP122" s="875"/>
      <c r="DQ122" s="875">
        <v>2122421</v>
      </c>
      <c r="DR122" s="875"/>
      <c r="DS122" s="875"/>
      <c r="DT122" s="875"/>
      <c r="DU122" s="875"/>
      <c r="DV122" s="852">
        <v>21.4</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8538</v>
      </c>
      <c r="AB123" s="838"/>
      <c r="AC123" s="838"/>
      <c r="AD123" s="838"/>
      <c r="AE123" s="839"/>
      <c r="AF123" s="840">
        <v>8290</v>
      </c>
      <c r="AG123" s="838"/>
      <c r="AH123" s="838"/>
      <c r="AI123" s="838"/>
      <c r="AJ123" s="839"/>
      <c r="AK123" s="840">
        <v>8042</v>
      </c>
      <c r="AL123" s="838"/>
      <c r="AM123" s="838"/>
      <c r="AN123" s="838"/>
      <c r="AO123" s="839"/>
      <c r="AP123" s="885">
        <v>0.1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468</v>
      </c>
      <c r="BP123" s="939"/>
      <c r="BQ123" s="893">
        <v>27108180</v>
      </c>
      <c r="BR123" s="894"/>
      <c r="BS123" s="894"/>
      <c r="BT123" s="894"/>
      <c r="BU123" s="894"/>
      <c r="BV123" s="894">
        <v>28321042</v>
      </c>
      <c r="BW123" s="894"/>
      <c r="BX123" s="894"/>
      <c r="BY123" s="894"/>
      <c r="BZ123" s="894"/>
      <c r="CA123" s="894">
        <v>26982990</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v>246137</v>
      </c>
      <c r="DH123" s="838"/>
      <c r="DI123" s="838"/>
      <c r="DJ123" s="838"/>
      <c r="DK123" s="839"/>
      <c r="DL123" s="840">
        <v>238568</v>
      </c>
      <c r="DM123" s="838"/>
      <c r="DN123" s="838"/>
      <c r="DO123" s="838"/>
      <c r="DP123" s="839"/>
      <c r="DQ123" s="840">
        <v>1646486</v>
      </c>
      <c r="DR123" s="838"/>
      <c r="DS123" s="838"/>
      <c r="DT123" s="838"/>
      <c r="DU123" s="839"/>
      <c r="DV123" s="885">
        <v>16.600000000000001</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130</v>
      </c>
      <c r="AB124" s="838"/>
      <c r="AC124" s="838"/>
      <c r="AD124" s="838"/>
      <c r="AE124" s="839"/>
      <c r="AF124" s="840" t="s">
        <v>130</v>
      </c>
      <c r="AG124" s="838"/>
      <c r="AH124" s="838"/>
      <c r="AI124" s="838"/>
      <c r="AJ124" s="839"/>
      <c r="AK124" s="840" t="s">
        <v>130</v>
      </c>
      <c r="AL124" s="838"/>
      <c r="AM124" s="838"/>
      <c r="AN124" s="838"/>
      <c r="AO124" s="839"/>
      <c r="AP124" s="885" t="s">
        <v>130</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83.1</v>
      </c>
      <c r="BR124" s="892"/>
      <c r="BS124" s="892"/>
      <c r="BT124" s="892"/>
      <c r="BU124" s="892"/>
      <c r="BV124" s="892">
        <v>89.4</v>
      </c>
      <c r="BW124" s="892"/>
      <c r="BX124" s="892"/>
      <c r="BY124" s="892"/>
      <c r="BZ124" s="892"/>
      <c r="CA124" s="892">
        <v>106.5</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1836936</v>
      </c>
      <c r="DH124" s="821"/>
      <c r="DI124" s="821"/>
      <c r="DJ124" s="821"/>
      <c r="DK124" s="822"/>
      <c r="DL124" s="823">
        <v>1884431</v>
      </c>
      <c r="DM124" s="821"/>
      <c r="DN124" s="821"/>
      <c r="DO124" s="821"/>
      <c r="DP124" s="822"/>
      <c r="DQ124" s="823">
        <v>341132</v>
      </c>
      <c r="DR124" s="821"/>
      <c r="DS124" s="821"/>
      <c r="DT124" s="821"/>
      <c r="DU124" s="822"/>
      <c r="DV124" s="909">
        <v>3.4</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130</v>
      </c>
      <c r="AG125" s="838"/>
      <c r="AH125" s="838"/>
      <c r="AI125" s="838"/>
      <c r="AJ125" s="839"/>
      <c r="AK125" s="840" t="s">
        <v>130</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130</v>
      </c>
      <c r="DH125" s="903"/>
      <c r="DI125" s="903"/>
      <c r="DJ125" s="903"/>
      <c r="DK125" s="903"/>
      <c r="DL125" s="903" t="s">
        <v>130</v>
      </c>
      <c r="DM125" s="903"/>
      <c r="DN125" s="903"/>
      <c r="DO125" s="903"/>
      <c r="DP125" s="903"/>
      <c r="DQ125" s="903" t="s">
        <v>130</v>
      </c>
      <c r="DR125" s="903"/>
      <c r="DS125" s="903"/>
      <c r="DT125" s="903"/>
      <c r="DU125" s="903"/>
      <c r="DV125" s="904" t="s">
        <v>130</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130</v>
      </c>
      <c r="AB126" s="838"/>
      <c r="AC126" s="838"/>
      <c r="AD126" s="838"/>
      <c r="AE126" s="839"/>
      <c r="AF126" s="840" t="s">
        <v>130</v>
      </c>
      <c r="AG126" s="838"/>
      <c r="AH126" s="838"/>
      <c r="AI126" s="838"/>
      <c r="AJ126" s="839"/>
      <c r="AK126" s="840" t="s">
        <v>130</v>
      </c>
      <c r="AL126" s="838"/>
      <c r="AM126" s="838"/>
      <c r="AN126" s="838"/>
      <c r="AO126" s="839"/>
      <c r="AP126" s="885" t="s">
        <v>130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130</v>
      </c>
      <c r="DH126" s="875"/>
      <c r="DI126" s="875"/>
      <c r="DJ126" s="875"/>
      <c r="DK126" s="875"/>
      <c r="DL126" s="875" t="s">
        <v>130</v>
      </c>
      <c r="DM126" s="875"/>
      <c r="DN126" s="875"/>
      <c r="DO126" s="875"/>
      <c r="DP126" s="875"/>
      <c r="DQ126" s="875" t="s">
        <v>130</v>
      </c>
      <c r="DR126" s="875"/>
      <c r="DS126" s="875"/>
      <c r="DT126" s="875"/>
      <c r="DU126" s="875"/>
      <c r="DV126" s="852" t="s">
        <v>130</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13873</v>
      </c>
      <c r="AB127" s="838"/>
      <c r="AC127" s="838"/>
      <c r="AD127" s="838"/>
      <c r="AE127" s="839"/>
      <c r="AF127" s="840">
        <v>13048</v>
      </c>
      <c r="AG127" s="838"/>
      <c r="AH127" s="838"/>
      <c r="AI127" s="838"/>
      <c r="AJ127" s="839"/>
      <c r="AK127" s="840">
        <v>10087</v>
      </c>
      <c r="AL127" s="838"/>
      <c r="AM127" s="838"/>
      <c r="AN127" s="838"/>
      <c r="AO127" s="839"/>
      <c r="AP127" s="885">
        <v>0.1</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130</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40520</v>
      </c>
      <c r="AB128" s="859"/>
      <c r="AC128" s="859"/>
      <c r="AD128" s="859"/>
      <c r="AE128" s="860"/>
      <c r="AF128" s="861">
        <v>61757</v>
      </c>
      <c r="AG128" s="859"/>
      <c r="AH128" s="859"/>
      <c r="AI128" s="859"/>
      <c r="AJ128" s="860"/>
      <c r="AK128" s="861">
        <v>68175</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130</v>
      </c>
      <c r="BG128" s="845"/>
      <c r="BH128" s="845"/>
      <c r="BI128" s="845"/>
      <c r="BJ128" s="845"/>
      <c r="BK128" s="845"/>
      <c r="BL128" s="868"/>
      <c r="BM128" s="844">
        <v>13.06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130</v>
      </c>
      <c r="DH128" s="849"/>
      <c r="DI128" s="849"/>
      <c r="DJ128" s="849"/>
      <c r="DK128" s="849"/>
      <c r="DL128" s="849" t="s">
        <v>130</v>
      </c>
      <c r="DM128" s="849"/>
      <c r="DN128" s="849"/>
      <c r="DO128" s="849"/>
      <c r="DP128" s="849"/>
      <c r="DQ128" s="849" t="s">
        <v>130</v>
      </c>
      <c r="DR128" s="849"/>
      <c r="DS128" s="849"/>
      <c r="DT128" s="849"/>
      <c r="DU128" s="849"/>
      <c r="DV128" s="850" t="s">
        <v>130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12623753</v>
      </c>
      <c r="AB129" s="838"/>
      <c r="AC129" s="838"/>
      <c r="AD129" s="838"/>
      <c r="AE129" s="839"/>
      <c r="AF129" s="840">
        <v>12226235</v>
      </c>
      <c r="AG129" s="838"/>
      <c r="AH129" s="838"/>
      <c r="AI129" s="838"/>
      <c r="AJ129" s="839"/>
      <c r="AK129" s="840">
        <v>11988906</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130</v>
      </c>
      <c r="BG129" s="828"/>
      <c r="BH129" s="828"/>
      <c r="BI129" s="828"/>
      <c r="BJ129" s="828"/>
      <c r="BK129" s="828"/>
      <c r="BL129" s="829"/>
      <c r="BM129" s="827">
        <v>18.059999999999999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2187050</v>
      </c>
      <c r="AB130" s="838"/>
      <c r="AC130" s="838"/>
      <c r="AD130" s="838"/>
      <c r="AE130" s="839"/>
      <c r="AF130" s="840">
        <v>2149103</v>
      </c>
      <c r="AG130" s="838"/>
      <c r="AH130" s="838"/>
      <c r="AI130" s="838"/>
      <c r="AJ130" s="839"/>
      <c r="AK130" s="840">
        <v>2084747</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9.5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10436703</v>
      </c>
      <c r="AB131" s="821"/>
      <c r="AC131" s="821"/>
      <c r="AD131" s="821"/>
      <c r="AE131" s="822"/>
      <c r="AF131" s="823">
        <v>10077132</v>
      </c>
      <c r="AG131" s="821"/>
      <c r="AH131" s="821"/>
      <c r="AI131" s="821"/>
      <c r="AJ131" s="822"/>
      <c r="AK131" s="823">
        <v>9904159</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106.5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10.39669329</v>
      </c>
      <c r="AB132" s="801"/>
      <c r="AC132" s="801"/>
      <c r="AD132" s="801"/>
      <c r="AE132" s="802"/>
      <c r="AF132" s="803">
        <v>9.0437735660000005</v>
      </c>
      <c r="AG132" s="801"/>
      <c r="AH132" s="801"/>
      <c r="AI132" s="801"/>
      <c r="AJ132" s="802"/>
      <c r="AK132" s="803">
        <v>9.0708862809999999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11.5</v>
      </c>
      <c r="AB133" s="780"/>
      <c r="AC133" s="780"/>
      <c r="AD133" s="780"/>
      <c r="AE133" s="781"/>
      <c r="AF133" s="779">
        <v>10.3</v>
      </c>
      <c r="AG133" s="780"/>
      <c r="AH133" s="780"/>
      <c r="AI133" s="780"/>
      <c r="AJ133" s="781"/>
      <c r="AK133" s="779">
        <v>9.5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SwulOrGwhGBiqOUOq0krTTGoS2AkCD3pn9gEeywOUPSjabzSlaT7UCV3gV+SzaV5m7lXqATaNCYJz2q95kKig==" saltValue="l1k2ZziYuFMSPz5dFK1x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85" zoomScaleNormal="85" zoomScaleSheetLayoutView="80" zoomScalePage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gjcnevcD4cCaF+kJL9s99O7fpJBI4Q2bSjYIsO1xKqbVtT8KcZexHOYYLSrSUH73aMIkIkle0zE4s+TPpVIg==" saltValue="OWye45R7jnHTa5TvNHcMa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6" zoomScaleNormal="86"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dBuX0VwNkPEDHs6SDjdOXcw1182HNFw/89sr/SnIfo2yKXSDu3dEcNYcgngna78h5sL+FbhszR9GDNcW1dow==" saltValue="poLX14qbDJV6zkPRupyz6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3" t="s">
        <v>503</v>
      </c>
      <c r="AL9" s="1204"/>
      <c r="AM9" s="1204"/>
      <c r="AN9" s="1205"/>
      <c r="AO9" s="292">
        <v>2975198</v>
      </c>
      <c r="AP9" s="292">
        <v>110229</v>
      </c>
      <c r="AQ9" s="293">
        <v>89546</v>
      </c>
      <c r="AR9" s="294">
        <v>23.1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3" t="s">
        <v>504</v>
      </c>
      <c r="AL10" s="1204"/>
      <c r="AM10" s="1204"/>
      <c r="AN10" s="1205"/>
      <c r="AO10" s="295">
        <v>262564</v>
      </c>
      <c r="AP10" s="295">
        <v>9728</v>
      </c>
      <c r="AQ10" s="296">
        <v>7518</v>
      </c>
      <c r="AR10" s="297">
        <v>29.4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3" t="s">
        <v>505</v>
      </c>
      <c r="AL11" s="1204"/>
      <c r="AM11" s="1204"/>
      <c r="AN11" s="1205"/>
      <c r="AO11" s="295">
        <v>469123</v>
      </c>
      <c r="AP11" s="295">
        <v>17381</v>
      </c>
      <c r="AQ11" s="296">
        <v>9181</v>
      </c>
      <c r="AR11" s="297">
        <v>89.3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3" t="s">
        <v>506</v>
      </c>
      <c r="AL12" s="1204"/>
      <c r="AM12" s="1204"/>
      <c r="AN12" s="1205"/>
      <c r="AO12" s="295">
        <v>68327</v>
      </c>
      <c r="AP12" s="295">
        <v>2531</v>
      </c>
      <c r="AQ12" s="296">
        <v>1021</v>
      </c>
      <c r="AR12" s="297">
        <v>147.9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3" t="s">
        <v>507</v>
      </c>
      <c r="AL13" s="1204"/>
      <c r="AM13" s="1204"/>
      <c r="AN13" s="1205"/>
      <c r="AO13" s="295" t="s">
        <v>508</v>
      </c>
      <c r="AP13" s="295" t="s">
        <v>508</v>
      </c>
      <c r="AQ13" s="296">
        <v>11</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3" t="s">
        <v>509</v>
      </c>
      <c r="AL14" s="1204"/>
      <c r="AM14" s="1204"/>
      <c r="AN14" s="1205"/>
      <c r="AO14" s="295">
        <v>86044</v>
      </c>
      <c r="AP14" s="295">
        <v>3188</v>
      </c>
      <c r="AQ14" s="296">
        <v>4082</v>
      </c>
      <c r="AR14" s="297">
        <v>-21.9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3" t="s">
        <v>510</v>
      </c>
      <c r="AL15" s="1204"/>
      <c r="AM15" s="1204"/>
      <c r="AN15" s="1205"/>
      <c r="AO15" s="295">
        <v>36535</v>
      </c>
      <c r="AP15" s="295">
        <v>1354</v>
      </c>
      <c r="AQ15" s="296">
        <v>2228</v>
      </c>
      <c r="AR15" s="297">
        <v>-39.200000000000003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6" t="s">
        <v>511</v>
      </c>
      <c r="AL16" s="1207"/>
      <c r="AM16" s="1207"/>
      <c r="AN16" s="1208"/>
      <c r="AO16" s="295">
        <v>-228437</v>
      </c>
      <c r="AP16" s="295">
        <v>-8463</v>
      </c>
      <c r="AQ16" s="296">
        <v>-8980</v>
      </c>
      <c r="AR16" s="297">
        <v>-5.8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6" t="s">
        <v>179</v>
      </c>
      <c r="AL17" s="1207"/>
      <c r="AM17" s="1207"/>
      <c r="AN17" s="1208"/>
      <c r="AO17" s="295">
        <v>3669354</v>
      </c>
      <c r="AP17" s="295">
        <v>135947</v>
      </c>
      <c r="AQ17" s="296">
        <v>104606</v>
      </c>
      <c r="AR17" s="297">
        <v>30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0" t="s">
        <v>516</v>
      </c>
      <c r="AL21" s="1201"/>
      <c r="AM21" s="1201"/>
      <c r="AN21" s="1202"/>
      <c r="AO21" s="307">
        <v>13.3</v>
      </c>
      <c r="AP21" s="308">
        <v>10.09</v>
      </c>
      <c r="AQ21" s="309">
        <v>3.21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0" t="s">
        <v>517</v>
      </c>
      <c r="AL22" s="1201"/>
      <c r="AM22" s="1201"/>
      <c r="AN22" s="1202"/>
      <c r="AO22" s="312">
        <v>96.3</v>
      </c>
      <c r="AP22" s="313">
        <v>97.8</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1" t="s">
        <v>522</v>
      </c>
      <c r="AL32" s="1192"/>
      <c r="AM32" s="1192"/>
      <c r="AN32" s="1193"/>
      <c r="AO32" s="322">
        <v>2159240</v>
      </c>
      <c r="AP32" s="322">
        <v>79999</v>
      </c>
      <c r="AQ32" s="323">
        <v>67805</v>
      </c>
      <c r="AR32" s="324">
        <v>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1" t="s">
        <v>523</v>
      </c>
      <c r="AL33" s="1192"/>
      <c r="AM33" s="1192"/>
      <c r="AN33" s="1193"/>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1" t="s">
        <v>524</v>
      </c>
      <c r="AL34" s="1192"/>
      <c r="AM34" s="1192"/>
      <c r="AN34" s="1193"/>
      <c r="AO34" s="322" t="s">
        <v>508</v>
      </c>
      <c r="AP34" s="322" t="s">
        <v>508</v>
      </c>
      <c r="AQ34" s="323">
        <v>11</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1" t="s">
        <v>525</v>
      </c>
      <c r="AL35" s="1192"/>
      <c r="AM35" s="1192"/>
      <c r="AN35" s="1193"/>
      <c r="AO35" s="322">
        <v>863463</v>
      </c>
      <c r="AP35" s="322">
        <v>31991</v>
      </c>
      <c r="AQ35" s="323">
        <v>18110</v>
      </c>
      <c r="AR35" s="324">
        <v>76.599999999999994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1" t="s">
        <v>526</v>
      </c>
      <c r="AL36" s="1192"/>
      <c r="AM36" s="1192"/>
      <c r="AN36" s="1193"/>
      <c r="AO36" s="322">
        <v>9920</v>
      </c>
      <c r="AP36" s="322">
        <v>368</v>
      </c>
      <c r="AQ36" s="323">
        <v>2781</v>
      </c>
      <c r="AR36" s="324">
        <v>-86.8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1" t="s">
        <v>527</v>
      </c>
      <c r="AL37" s="1192"/>
      <c r="AM37" s="1192"/>
      <c r="AN37" s="1193"/>
      <c r="AO37" s="322">
        <v>18670</v>
      </c>
      <c r="AP37" s="322">
        <v>692</v>
      </c>
      <c r="AQ37" s="323">
        <v>1073</v>
      </c>
      <c r="AR37" s="324">
        <v>-35.5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4" t="s">
        <v>528</v>
      </c>
      <c r="AL38" s="1195"/>
      <c r="AM38" s="1195"/>
      <c r="AN38" s="1196"/>
      <c r="AO38" s="325">
        <v>24</v>
      </c>
      <c r="AP38" s="325">
        <v>1</v>
      </c>
      <c r="AQ38" s="326">
        <v>5</v>
      </c>
      <c r="AR38" s="314">
        <v>-80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4" t="s">
        <v>529</v>
      </c>
      <c r="AL39" s="1195"/>
      <c r="AM39" s="1195"/>
      <c r="AN39" s="1196"/>
      <c r="AO39" s="322">
        <v>-68175</v>
      </c>
      <c r="AP39" s="322">
        <v>-2526</v>
      </c>
      <c r="AQ39" s="323">
        <v>-3858</v>
      </c>
      <c r="AR39" s="324">
        <v>-34.5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1" t="s">
        <v>530</v>
      </c>
      <c r="AL40" s="1192"/>
      <c r="AM40" s="1192"/>
      <c r="AN40" s="1193"/>
      <c r="AO40" s="322">
        <v>-2084747</v>
      </c>
      <c r="AP40" s="322">
        <v>-77239</v>
      </c>
      <c r="AQ40" s="323">
        <v>-59194</v>
      </c>
      <c r="AR40" s="324">
        <v>30.5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7" t="s">
        <v>293</v>
      </c>
      <c r="AL41" s="1198"/>
      <c r="AM41" s="1198"/>
      <c r="AN41" s="1199"/>
      <c r="AO41" s="322">
        <v>898395</v>
      </c>
      <c r="AP41" s="322">
        <v>33285</v>
      </c>
      <c r="AQ41" s="323">
        <v>26732</v>
      </c>
      <c r="AR41" s="324">
        <v>24.5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4" t="s">
        <v>498</v>
      </c>
      <c r="AN49" s="1186" t="s">
        <v>534</v>
      </c>
      <c r="AO49" s="1187"/>
      <c r="AP49" s="1187"/>
      <c r="AQ49" s="1187"/>
      <c r="AR49" s="118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5"/>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2147271</v>
      </c>
      <c r="AN51" s="344">
        <v>73754</v>
      </c>
      <c r="AO51" s="345">
        <v>26.6</v>
      </c>
      <c r="AP51" s="346">
        <v>90961</v>
      </c>
      <c r="AQ51" s="347">
        <v>20.100000000000001</v>
      </c>
      <c r="AR51" s="348">
        <v>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1434436</v>
      </c>
      <c r="AN52" s="352">
        <v>49270</v>
      </c>
      <c r="AO52" s="353">
        <v>38.799999999999997</v>
      </c>
      <c r="AP52" s="354">
        <v>37720</v>
      </c>
      <c r="AQ52" s="355">
        <v>7.1</v>
      </c>
      <c r="AR52" s="356">
        <v>31.7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1582770</v>
      </c>
      <c r="AN53" s="344">
        <v>55334</v>
      </c>
      <c r="AO53" s="345">
        <v>-25</v>
      </c>
      <c r="AP53" s="346">
        <v>106614</v>
      </c>
      <c r="AQ53" s="347">
        <v>17.2</v>
      </c>
      <c r="AR53" s="348">
        <v>-42.2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780838</v>
      </c>
      <c r="AN54" s="352">
        <v>27298</v>
      </c>
      <c r="AO54" s="353">
        <v>-44.6</v>
      </c>
      <c r="AP54" s="354">
        <v>45545</v>
      </c>
      <c r="AQ54" s="355">
        <v>20.7</v>
      </c>
      <c r="AR54" s="356">
        <v>-65.3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1482139</v>
      </c>
      <c r="AN55" s="344">
        <v>52764</v>
      </c>
      <c r="AO55" s="345">
        <v>-4.5999999999999996</v>
      </c>
      <c r="AP55" s="346">
        <v>85459</v>
      </c>
      <c r="AQ55" s="347">
        <v>-19.8</v>
      </c>
      <c r="AR55" s="348">
        <v>15.2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747753</v>
      </c>
      <c r="AN56" s="352">
        <v>26620</v>
      </c>
      <c r="AO56" s="353">
        <v>-2.5</v>
      </c>
      <c r="AP56" s="354">
        <v>44378</v>
      </c>
      <c r="AQ56" s="355">
        <v>-2.6</v>
      </c>
      <c r="AR56" s="356">
        <v>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2171046</v>
      </c>
      <c r="AN57" s="344">
        <v>78853</v>
      </c>
      <c r="AO57" s="345">
        <v>49.4</v>
      </c>
      <c r="AP57" s="346">
        <v>83280</v>
      </c>
      <c r="AQ57" s="347">
        <v>-2.5</v>
      </c>
      <c r="AR57" s="348">
        <v>51.9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1100823</v>
      </c>
      <c r="AN58" s="352">
        <v>39982</v>
      </c>
      <c r="AO58" s="353">
        <v>50.2</v>
      </c>
      <c r="AP58" s="354">
        <v>43123</v>
      </c>
      <c r="AQ58" s="355">
        <v>-2.8</v>
      </c>
      <c r="AR58" s="356">
        <v>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2187660</v>
      </c>
      <c r="AN59" s="344">
        <v>81051</v>
      </c>
      <c r="AO59" s="345">
        <v>2.8</v>
      </c>
      <c r="AP59" s="346">
        <v>88968</v>
      </c>
      <c r="AQ59" s="347">
        <v>6.8</v>
      </c>
      <c r="AR59" s="348">
        <v>-4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1029118</v>
      </c>
      <c r="AN60" s="352">
        <v>38128</v>
      </c>
      <c r="AO60" s="353">
        <v>-4.5999999999999996</v>
      </c>
      <c r="AP60" s="354">
        <v>45482</v>
      </c>
      <c r="AQ60" s="355">
        <v>5.5</v>
      </c>
      <c r="AR60" s="356">
        <v>-10.1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1914177</v>
      </c>
      <c r="AN61" s="359">
        <v>68351</v>
      </c>
      <c r="AO61" s="360">
        <v>9.8000000000000007</v>
      </c>
      <c r="AP61" s="361">
        <v>91056</v>
      </c>
      <c r="AQ61" s="362">
        <v>4.4000000000000004</v>
      </c>
      <c r="AR61" s="348">
        <v>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1018594</v>
      </c>
      <c r="AN62" s="352">
        <v>36260</v>
      </c>
      <c r="AO62" s="353">
        <v>7.5</v>
      </c>
      <c r="AP62" s="354">
        <v>43250</v>
      </c>
      <c r="AQ62" s="355">
        <v>5.6</v>
      </c>
      <c r="AR62" s="356">
        <v>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UghNwtyCHrroIMfW5Z/YQSk1KAVthCgOww1L8f5gqfcdv7JcbNb2xZkRDGTyKGqzM608GuXr4E+gFD2+CX9Q==" saltValue="9ogHKTbupos9/ovaWNFF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SpX0Kzj125Bz8t03l0rJnKnXUF9i+iFhp+wR7nlhZD1qyFWUo6RpJfY4W/RPKvz8Ne1bAVvrbV7b/UPwjc+iQ==" saltValue="32h7rmcSV0pV4lLM469PX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QIDjDXmcnjcWadCZPPmcDQJpQ2kgU1qdE+s1FCp1w3Djim7TYAuN2TJOSgHcJh9TNMItzhrOqJ/rnbGUT8tqA==" saltValue="nJKj9TRcVnyfc2gWocjb6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9" t="s">
        <v>3</v>
      </c>
      <c r="D47" s="1209"/>
      <c r="E47" s="1210"/>
      <c r="F47" s="11">
        <v>20.75</v>
      </c>
      <c r="G47" s="12">
        <v>20.16</v>
      </c>
      <c r="H47" s="12">
        <v>20.86</v>
      </c>
      <c r="I47" s="12">
        <v>22.16</v>
      </c>
      <c r="J47" s="13">
        <v>14.82</v>
      </c>
    </row>
    <row r="48" spans="2:10" ht="57.75" customHeight="1" x14ac:dyDescent="0.15">
      <c r="B48" s="14"/>
      <c r="C48" s="1211" t="s">
        <v>4</v>
      </c>
      <c r="D48" s="1211"/>
      <c r="E48" s="1212"/>
      <c r="F48" s="15">
        <v>3.41</v>
      </c>
      <c r="G48" s="16">
        <v>2.97</v>
      </c>
      <c r="H48" s="16">
        <v>4.32</v>
      </c>
      <c r="I48" s="16">
        <v>2.1800000000000002</v>
      </c>
      <c r="J48" s="17">
        <v>6.49</v>
      </c>
    </row>
    <row r="49" spans="2:10" ht="57.75" customHeight="1" thickBot="1" x14ac:dyDescent="0.2">
      <c r="B49" s="18"/>
      <c r="C49" s="1213" t="s">
        <v>5</v>
      </c>
      <c r="D49" s="1213"/>
      <c r="E49" s="1214"/>
      <c r="F49" s="19" t="s">
        <v>555</v>
      </c>
      <c r="G49" s="20" t="s">
        <v>556</v>
      </c>
      <c r="H49" s="20">
        <v>0.53</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4sLOajoyKMmn77wFhsg2cgWgm25HD4nDrnHBw9fZTDf1ZlajrtXA4OaIefrvg1VE0bHaEnfViJ0vQtyi6hChA==" saltValue="cyiOLCl9DTFBt/YgN4eii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2019-11-15T09:36:25Z</cp:lastPrinted>
  <dcterms:created xsi:type="dcterms:W3CDTF">2019-02-14T01:31:24Z</dcterms:created>
  <dcterms:modified xsi:type="dcterms:W3CDTF">2019-11-15T09:40:35Z</dcterms:modified>
  <cp:category/>
</cp:coreProperties>
</file>