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nboku\Desktop\上下水道（経営比較分析）\市ウェブサイト公表用\"/>
    </mc:Choice>
  </mc:AlternateContent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62913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AL10" i="4" s="1"/>
  <c r="U6" i="5"/>
  <c r="BB8" i="4" s="1"/>
  <c r="T6" i="5"/>
  <c r="AT8" i="4" s="1"/>
  <c r="S6" i="5"/>
  <c r="AL8" i="4" s="1"/>
  <c r="R6" i="5"/>
  <c r="AD10" i="4" s="1"/>
  <c r="Q6" i="5"/>
  <c r="W10" i="4" s="1"/>
  <c r="P6" i="5"/>
  <c r="P10" i="4" s="1"/>
  <c r="O6" i="5"/>
  <c r="N6" i="5"/>
  <c r="B10" i="4" s="1"/>
  <c r="M6" i="5"/>
  <c r="L6" i="5"/>
  <c r="W8" i="4" s="1"/>
  <c r="K6" i="5"/>
  <c r="J6" i="5"/>
  <c r="I8" i="4" s="1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AT10" i="4"/>
  <c r="I10" i="4"/>
  <c r="P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<sst xmlns="http://schemas.openxmlformats.org/spreadsheetml/2006/main" count="239" uniqueCount="125">
  <si>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</si>
  <si>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</si>
  <si>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</si>
  <si>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</si>
  <si>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</si>
  <si>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</si>
  <si>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</si>
  <si>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</si>
  <si>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</si>
  <si>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</si>
  <si>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</si>
  <si>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</si>
  <si>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</si>
  <si>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</si>
  <si>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</si>
  <si>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</si>
  <si>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</si>
  <si>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</si>
  <si>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</si>
  <si>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</si>
  <si>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</si>
  <si>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</si>
  <si>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</si>
  <si>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</si>
  <si>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</si>
  <si>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</si>
  <si>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</si>
  <si>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</si>
  <si>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</si>
  <si>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</si>
  <si>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</si>
  <si>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</si>
  <si>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</si>
  <si>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</si>
  <si>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</si>
  <si>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</si>
  <si>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</si>
  <si>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</si>
  <si>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</si>
  <si>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</si>
  <si>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</si>
  <si>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</si>
  <si>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</si>
  <si>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</si>
  <si>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</si>
  <si>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</si>
  <si>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</si>
  <si>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</si>
  <si>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</si>
  <si>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</si>
  <si>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</si>
  <si>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</si>
  <si>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</si>
  <si>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</si>
  <si>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</si>
  <si>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</si>
  <si>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</si>
  <si>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</si>
  <si>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</si>
  <si>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</si>
  <si>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</si>
  <si>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</si>
  <si>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</si>
  <si>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</si>
  <si>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</si>
  <si>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</si>
  <si>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</si>
  <si>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</si>
  <si>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</si>
  <si>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</si>
  <si>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</si>
  <si>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</si>
  <si>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</si>
  <si>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</si>
  <si>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</si>
  <si>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</si>
  <si>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</si>
  <si>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</si>
  <si>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</si>
  <si>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</si>
  <si>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</si>
  <si>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</si>
  <si>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</si>
  <si>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</si>
  <si>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</si>
  <si>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</si>
  <si>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</si>
  <si>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</si>
  <si>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</si>
  <si>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</si>
  <si>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</si>
  <si>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</si>
  <si>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</si>
  <si>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</si>
  <si>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</si>
  <si>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</si>
  <si>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</si>
  <si>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</si>
  <si>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</si>
  <si>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</si>
  <si>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</si>
  <si>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</si>
  <si>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</si>
  <si>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</si>
  <si>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</si>
  <si>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</si>
  <si>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</si>
  <si>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</si>
  <si>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</si>
  <si>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</si>
  <si>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秋田県　仙北市</t>
  </si>
  <si>
    <t>法非適用</t>
  </si>
  <si>
    <t>下水道事業</t>
  </si>
  <si>
    <t>林業集落排水</t>
  </si>
  <si>
    <t>G2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</si>
  <si>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</si>
  <si>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</si>
  <si>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</si>
  <si>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</si>
  <si>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</si>
  <si>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</si>
  <si>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</si>
  <si>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 xml:space="preserve">①収益的収支比率　総費用と地方債償還金にしめる総収益の比率　総費用の維持費、修繕費が増額となり、償還額が減り、総収益も減額となったため、数値は81.51％となった。
④企業債残高対事業規模比較率　料金収入に対する企業債残高の割合。近年の起債残高は減少傾向。一般会計繰入額の数値が変更となり、昨年より下がった数字となった。今後、事業と返済額のバランスに留意する。
⑤経費回収率　使用料で賄うべき経費の比率　平均値より低い数値となっているが、限られた地域内の事業であり、大きな数値の上昇は見込めない。今後も経費削減など引き続き行っていく。
⑥汚水処理原価　１㎥当たり汚水処理に要した費用。　H24年度から平均値を上回る原価で推移している。小規模事業であるが、今後もできる限り改善に努める。
⑦施設利用率　施設の処理能力（一日）に対する日平均の処理水量の割合。こちらもH24年度から類似団体平均値より下がった数値となっている。季節や天候で変動がある他、山村地区のため新規戸数の増加は見込めない。今後の経過を注意深く見ていきたい。
⑧水洗化率　処理区域内汚水処理人口割合。水洗化率は近年ほぼ横ばい。水洗化率増加によって各種数値の改善に繋がるので、引き続き接続率の増加に努める。
</t>
    <phoneticPr fontId="4"/>
  </si>
  <si>
    <t>　平成11年の供給開始。小規模会計だけに、多額の修繕費の発生は会計に与える影響が大きい。各施設の管理に気を配り細やかに対応していきたい。</t>
    <phoneticPr fontId="4"/>
  </si>
  <si>
    <t>　今後、公共・農集など市で行う下水道事業と調整を図りながら、市民の理解を得られる範囲で段階的な料金改定により、収入の増加につなげたい。
　建設工事に要した起債の元利償還金は減少しており、施設の改修などを除き、多くは処理場の運営費のみになるため、施設運営など見直し、掛かる経費の削減に努める。
　維持管理費、資本費を使用料金でまかなう事が公営企業会計の原則であるが、現在は維持管理費の一部充当となっている。水洗化率の向上、適正な料金価格設定、経費の見直しによる削減で各経営指標の向上を目指していく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</si>
</sst>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BF-4BFC-9599-6F3D4395F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165504"/>
        <c:axId val="163786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BF-4BFC-9599-6F3D4395F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165504"/>
        <c:axId val="163786752"/>
      </c:lineChart>
      <c:dateAx>
        <c:axId val="164165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3786752"/>
        <c:crosses val="autoZero"/>
        <c:auto val="1"/>
        <c:lblOffset val="100"/>
        <c:baseTimeUnit val="years"/>
      </c:dateAx>
      <c:valAx>
        <c:axId val="163786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4165504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42.59</c:v>
                </c:pt>
                <c:pt idx="1">
                  <c:v>40.74</c:v>
                </c:pt>
                <c:pt idx="2">
                  <c:v>35.19</c:v>
                </c:pt>
                <c:pt idx="3">
                  <c:v>33.33</c:v>
                </c:pt>
                <c:pt idx="4">
                  <c:v>33.33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60-4675-8E78-E361C82FC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996800"/>
        <c:axId val="168173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47.83</c:v>
                </c:pt>
                <c:pt idx="1">
                  <c:v>58.58</c:v>
                </c:pt>
                <c:pt idx="2">
                  <c:v>56.52</c:v>
                </c:pt>
                <c:pt idx="3">
                  <c:v>53.97</c:v>
                </c:pt>
                <c:pt idx="4">
                  <c:v>40.53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60-4675-8E78-E361C82FC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996800"/>
        <c:axId val="168173952"/>
      </c:lineChart>
      <c:dateAx>
        <c:axId val="165996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8173952"/>
        <c:crosses val="autoZero"/>
        <c:auto val="1"/>
        <c:lblOffset val="100"/>
        <c:baseTimeUnit val="years"/>
      </c:dateAx>
      <c:valAx>
        <c:axId val="168173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5996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49.65</c:v>
                </c:pt>
                <c:pt idx="1">
                  <c:v>50.71</c:v>
                </c:pt>
                <c:pt idx="2">
                  <c:v>52.17</c:v>
                </c:pt>
                <c:pt idx="3">
                  <c:v>54.68</c:v>
                </c:pt>
                <c:pt idx="4">
                  <c:v>54.89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D4-4758-AADF-114303940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200064"/>
        <c:axId val="168210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84.46</c:v>
                </c:pt>
                <c:pt idx="1">
                  <c:v>89.31</c:v>
                </c:pt>
                <c:pt idx="2">
                  <c:v>91.27</c:v>
                </c:pt>
                <c:pt idx="3">
                  <c:v>92.01</c:v>
                </c:pt>
                <c:pt idx="4">
                  <c:v>90.28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D4-4758-AADF-114303940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200064"/>
        <c:axId val="168210432"/>
      </c:lineChart>
      <c:dateAx>
        <c:axId val="168200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8210432"/>
        <c:crosses val="autoZero"/>
        <c:auto val="1"/>
        <c:lblOffset val="100"/>
        <c:baseTimeUnit val="years"/>
      </c:dateAx>
      <c:valAx>
        <c:axId val="168210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8200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72.459999999999994</c:v>
                </c:pt>
                <c:pt idx="1">
                  <c:v>71.400000000000006</c:v>
                </c:pt>
                <c:pt idx="2">
                  <c:v>76.61</c:v>
                </c:pt>
                <c:pt idx="3">
                  <c:v>85.2</c:v>
                </c:pt>
                <c:pt idx="4">
                  <c:v>81.510000000000005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BC-41C2-A94C-FA248AC8D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730944"/>
        <c:axId val="163732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BC-41C2-A94C-FA248AC8D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730944"/>
        <c:axId val="163732864"/>
      </c:lineChart>
      <c:dateAx>
        <c:axId val="163730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3732864"/>
        <c:crosses val="autoZero"/>
        <c:auto val="1"/>
        <c:lblOffset val="100"/>
        <c:baseTimeUnit val="years"/>
      </c:dateAx>
      <c:valAx>
        <c:axId val="163732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3730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C6-4CCD-929F-714418CE9E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832960"/>
        <c:axId val="163834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C6-4CCD-929F-714418CE9E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832960"/>
        <c:axId val="163834880"/>
      </c:lineChart>
      <c:dateAx>
        <c:axId val="163832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3834880"/>
        <c:crosses val="autoZero"/>
        <c:auto val="1"/>
        <c:lblOffset val="100"/>
        <c:baseTimeUnit val="years"/>
      </c:dateAx>
      <c:valAx>
        <c:axId val="163834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3832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39-427B-9CFD-228D4827A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693696"/>
        <c:axId val="165699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39-427B-9CFD-228D4827A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693696"/>
        <c:axId val="165699968"/>
      </c:lineChart>
      <c:dateAx>
        <c:axId val="165693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5699968"/>
        <c:crosses val="autoZero"/>
        <c:auto val="1"/>
        <c:lblOffset val="100"/>
        <c:baseTimeUnit val="years"/>
      </c:dateAx>
      <c:valAx>
        <c:axId val="165699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5693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A3-4A9B-8A54-A59192781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730944"/>
        <c:axId val="16574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A3-4A9B-8A54-A59192781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730944"/>
        <c:axId val="165749504"/>
      </c:lineChart>
      <c:dateAx>
        <c:axId val="165730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5749504"/>
        <c:crosses val="autoZero"/>
        <c:auto val="1"/>
        <c:lblOffset val="100"/>
        <c:baseTimeUnit val="years"/>
      </c:dateAx>
      <c:valAx>
        <c:axId val="16574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5730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AA-4552-863C-ED228FB14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771520"/>
        <c:axId val="165773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AA-4552-863C-ED228FB14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771520"/>
        <c:axId val="165773696"/>
      </c:lineChart>
      <c:dateAx>
        <c:axId val="165771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5773696"/>
        <c:crosses val="autoZero"/>
        <c:auto val="1"/>
        <c:lblOffset val="100"/>
        <c:baseTimeUnit val="years"/>
      </c:dateAx>
      <c:valAx>
        <c:axId val="165773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5771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1814.15</c:v>
                </c:pt>
                <c:pt idx="1">
                  <c:v>1413.11</c:v>
                </c:pt>
                <c:pt idx="2">
                  <c:v>1582.92</c:v>
                </c:pt>
                <c:pt idx="3">
                  <c:v>3527.87</c:v>
                </c:pt>
                <c:pt idx="4">
                  <c:v>1481.02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34-4665-832A-9A9BE55473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885824"/>
        <c:axId val="16589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1844.55</c:v>
                </c:pt>
                <c:pt idx="1">
                  <c:v>1156.78</c:v>
                </c:pt>
                <c:pt idx="2">
                  <c:v>1239.21</c:v>
                </c:pt>
                <c:pt idx="3">
                  <c:v>1196.58</c:v>
                </c:pt>
                <c:pt idx="4">
                  <c:v>776.75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34-4665-832A-9A9BE55473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885824"/>
        <c:axId val="165896192"/>
      </c:lineChart>
      <c:dateAx>
        <c:axId val="165885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5896192"/>
        <c:crosses val="autoZero"/>
        <c:auto val="1"/>
        <c:lblOffset val="100"/>
        <c:baseTimeUnit val="years"/>
      </c:dateAx>
      <c:valAx>
        <c:axId val="16589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5885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12.34</c:v>
                </c:pt>
                <c:pt idx="1">
                  <c:v>10.91</c:v>
                </c:pt>
                <c:pt idx="2">
                  <c:v>13.35</c:v>
                </c:pt>
                <c:pt idx="3">
                  <c:v>10.46</c:v>
                </c:pt>
                <c:pt idx="4">
                  <c:v>12.55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EC-47D6-B48A-E59DAB273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903744"/>
        <c:axId val="165926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22.93</c:v>
                </c:pt>
                <c:pt idx="1">
                  <c:v>33.82</c:v>
                </c:pt>
                <c:pt idx="2">
                  <c:v>38.14</c:v>
                </c:pt>
                <c:pt idx="3">
                  <c:v>38.28</c:v>
                </c:pt>
                <c:pt idx="4">
                  <c:v>38.49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EC-47D6-B48A-E59DAB273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903744"/>
        <c:axId val="165926400"/>
      </c:lineChart>
      <c:dateAx>
        <c:axId val="165903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5926400"/>
        <c:crosses val="autoZero"/>
        <c:auto val="1"/>
        <c:lblOffset val="100"/>
        <c:baseTimeUnit val="years"/>
      </c:dateAx>
      <c:valAx>
        <c:axId val="165926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5903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944.23</c:v>
                </c:pt>
                <c:pt idx="1">
                  <c:v>973.76</c:v>
                </c:pt>
                <c:pt idx="2">
                  <c:v>853.36</c:v>
                </c:pt>
                <c:pt idx="3">
                  <c:v>1279.8499999999999</c:v>
                </c:pt>
                <c:pt idx="4">
                  <c:v>989.45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22-4D17-A075-572D9EE63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943936"/>
        <c:axId val="165970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690.86</c:v>
                </c:pt>
                <c:pt idx="1">
                  <c:v>525.1</c:v>
                </c:pt>
                <c:pt idx="2">
                  <c:v>471.79</c:v>
                </c:pt>
                <c:pt idx="3">
                  <c:v>468.36</c:v>
                </c:pt>
                <c:pt idx="4">
                  <c:v>479.21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22-4D17-A075-572D9EE63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943936"/>
        <c:axId val="165970688"/>
      </c:lineChart>
      <c:dateAx>
        <c:axId val="165943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5970688"/>
        <c:crosses val="autoZero"/>
        <c:auto val="1"/>
        <c:lblOffset val="100"/>
        <c:baseTimeUnit val="years"/>
      </c:dateAx>
      <c:valAx>
        <c:axId val="165970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594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【644.02】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【39.10】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【547.82】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75" t="str">
        <f>データ!H6</f>
        <v>秋田県　仙北市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63" t="s">
        <v>1</v>
      </c>
      <c r="C7" s="63"/>
      <c r="D7" s="63"/>
      <c r="E7" s="63"/>
      <c r="F7" s="63"/>
      <c r="G7" s="63"/>
      <c r="H7" s="63"/>
      <c r="I7" s="63" t="s">
        <v>2</v>
      </c>
      <c r="J7" s="63"/>
      <c r="K7" s="63"/>
      <c r="L7" s="63"/>
      <c r="M7" s="63"/>
      <c r="N7" s="63"/>
      <c r="O7" s="63"/>
      <c r="P7" s="63" t="s">
        <v>3</v>
      </c>
      <c r="Q7" s="63"/>
      <c r="R7" s="63"/>
      <c r="S7" s="63"/>
      <c r="T7" s="63"/>
      <c r="U7" s="63"/>
      <c r="V7" s="63"/>
      <c r="W7" s="63" t="s">
        <v>4</v>
      </c>
      <c r="X7" s="63"/>
      <c r="Y7" s="63"/>
      <c r="Z7" s="63"/>
      <c r="AA7" s="63"/>
      <c r="AB7" s="63"/>
      <c r="AC7" s="63"/>
      <c r="AD7" s="63" t="s">
        <v>5</v>
      </c>
      <c r="AE7" s="63"/>
      <c r="AF7" s="63"/>
      <c r="AG7" s="63"/>
      <c r="AH7" s="63"/>
      <c r="AI7" s="63"/>
      <c r="AJ7" s="63"/>
      <c r="AK7" s="4"/>
      <c r="AL7" s="63" t="s">
        <v>6</v>
      </c>
      <c r="AM7" s="63"/>
      <c r="AN7" s="63"/>
      <c r="AO7" s="63"/>
      <c r="AP7" s="63"/>
      <c r="AQ7" s="63"/>
      <c r="AR7" s="63"/>
      <c r="AS7" s="63"/>
      <c r="AT7" s="63" t="s">
        <v>7</v>
      </c>
      <c r="AU7" s="63"/>
      <c r="AV7" s="63"/>
      <c r="AW7" s="63"/>
      <c r="AX7" s="63"/>
      <c r="AY7" s="63"/>
      <c r="AZ7" s="63"/>
      <c r="BA7" s="63"/>
      <c r="BB7" s="63" t="s">
        <v>8</v>
      </c>
      <c r="BC7" s="63"/>
      <c r="BD7" s="63"/>
      <c r="BE7" s="63"/>
      <c r="BF7" s="63"/>
      <c r="BG7" s="63"/>
      <c r="BH7" s="63"/>
      <c r="BI7" s="63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林業集落排水</v>
      </c>
      <c r="Q8" s="72"/>
      <c r="R8" s="72"/>
      <c r="S8" s="72"/>
      <c r="T8" s="72"/>
      <c r="U8" s="72"/>
      <c r="V8" s="72"/>
      <c r="W8" s="72" t="str">
        <f>データ!L6</f>
        <v>G2</v>
      </c>
      <c r="X8" s="72"/>
      <c r="Y8" s="72"/>
      <c r="Z8" s="72"/>
      <c r="AA8" s="72"/>
      <c r="AB8" s="72"/>
      <c r="AC8" s="72"/>
      <c r="AD8" s="73"/>
      <c r="AE8" s="73"/>
      <c r="AF8" s="73"/>
      <c r="AG8" s="73"/>
      <c r="AH8" s="73"/>
      <c r="AI8" s="73"/>
      <c r="AJ8" s="73"/>
      <c r="AK8" s="4"/>
      <c r="AL8" s="67">
        <f>データ!S6</f>
        <v>27533</v>
      </c>
      <c r="AM8" s="67"/>
      <c r="AN8" s="67"/>
      <c r="AO8" s="67"/>
      <c r="AP8" s="67"/>
      <c r="AQ8" s="67"/>
      <c r="AR8" s="67"/>
      <c r="AS8" s="67"/>
      <c r="AT8" s="66">
        <f>データ!T6</f>
        <v>1093.56</v>
      </c>
      <c r="AU8" s="66"/>
      <c r="AV8" s="66"/>
      <c r="AW8" s="66"/>
      <c r="AX8" s="66"/>
      <c r="AY8" s="66"/>
      <c r="AZ8" s="66"/>
      <c r="BA8" s="66"/>
      <c r="BB8" s="66">
        <f>データ!U6</f>
        <v>25.18</v>
      </c>
      <c r="BC8" s="66"/>
      <c r="BD8" s="66"/>
      <c r="BE8" s="66"/>
      <c r="BF8" s="66"/>
      <c r="BG8" s="66"/>
      <c r="BH8" s="66"/>
      <c r="BI8" s="66"/>
      <c r="BJ8" s="4"/>
      <c r="BK8" s="4"/>
      <c r="BL8" s="70" t="s">
        <v>10</v>
      </c>
      <c r="BM8" s="7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63" t="s">
        <v>12</v>
      </c>
      <c r="C9" s="63"/>
      <c r="D9" s="63"/>
      <c r="E9" s="63"/>
      <c r="F9" s="63"/>
      <c r="G9" s="63"/>
      <c r="H9" s="63"/>
      <c r="I9" s="63" t="s">
        <v>13</v>
      </c>
      <c r="J9" s="63"/>
      <c r="K9" s="63"/>
      <c r="L9" s="63"/>
      <c r="M9" s="63"/>
      <c r="N9" s="63"/>
      <c r="O9" s="63"/>
      <c r="P9" s="63" t="s">
        <v>14</v>
      </c>
      <c r="Q9" s="63"/>
      <c r="R9" s="63"/>
      <c r="S9" s="63"/>
      <c r="T9" s="63"/>
      <c r="U9" s="63"/>
      <c r="V9" s="63"/>
      <c r="W9" s="63" t="s">
        <v>15</v>
      </c>
      <c r="X9" s="63"/>
      <c r="Y9" s="63"/>
      <c r="Z9" s="63"/>
      <c r="AA9" s="63"/>
      <c r="AB9" s="63"/>
      <c r="AC9" s="63"/>
      <c r="AD9" s="63" t="s">
        <v>16</v>
      </c>
      <c r="AE9" s="63"/>
      <c r="AF9" s="63"/>
      <c r="AG9" s="63"/>
      <c r="AH9" s="63"/>
      <c r="AI9" s="63"/>
      <c r="AJ9" s="63"/>
      <c r="AK9" s="4"/>
      <c r="AL9" s="63" t="s">
        <v>17</v>
      </c>
      <c r="AM9" s="63"/>
      <c r="AN9" s="63"/>
      <c r="AO9" s="63"/>
      <c r="AP9" s="63"/>
      <c r="AQ9" s="63"/>
      <c r="AR9" s="63"/>
      <c r="AS9" s="63"/>
      <c r="AT9" s="63" t="s">
        <v>18</v>
      </c>
      <c r="AU9" s="63"/>
      <c r="AV9" s="63"/>
      <c r="AW9" s="63"/>
      <c r="AX9" s="63"/>
      <c r="AY9" s="63"/>
      <c r="AZ9" s="63"/>
      <c r="BA9" s="63"/>
      <c r="BB9" s="63" t="s">
        <v>19</v>
      </c>
      <c r="BC9" s="63"/>
      <c r="BD9" s="63"/>
      <c r="BE9" s="63"/>
      <c r="BF9" s="63"/>
      <c r="BG9" s="63"/>
      <c r="BH9" s="63"/>
      <c r="BI9" s="63"/>
      <c r="BJ9" s="4"/>
      <c r="BK9" s="4"/>
      <c r="BL9" s="64" t="s">
        <v>20</v>
      </c>
      <c r="BM9" s="65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6" t="str">
        <f>データ!N6</f>
        <v>-</v>
      </c>
      <c r="C10" s="66"/>
      <c r="D10" s="66"/>
      <c r="E10" s="66"/>
      <c r="F10" s="66"/>
      <c r="G10" s="66"/>
      <c r="H10" s="66"/>
      <c r="I10" s="66" t="str">
        <f>データ!O6</f>
        <v>該当数値なし</v>
      </c>
      <c r="J10" s="66"/>
      <c r="K10" s="66"/>
      <c r="L10" s="66"/>
      <c r="M10" s="66"/>
      <c r="N10" s="66"/>
      <c r="O10" s="66"/>
      <c r="P10" s="66">
        <f>データ!P6</f>
        <v>0.49</v>
      </c>
      <c r="Q10" s="66"/>
      <c r="R10" s="66"/>
      <c r="S10" s="66"/>
      <c r="T10" s="66"/>
      <c r="U10" s="66"/>
      <c r="V10" s="66"/>
      <c r="W10" s="66">
        <f>データ!Q6</f>
        <v>84.99</v>
      </c>
      <c r="X10" s="66"/>
      <c r="Y10" s="66"/>
      <c r="Z10" s="66"/>
      <c r="AA10" s="66"/>
      <c r="AB10" s="66"/>
      <c r="AC10" s="66"/>
      <c r="AD10" s="67">
        <f>データ!R6</f>
        <v>2700</v>
      </c>
      <c r="AE10" s="67"/>
      <c r="AF10" s="67"/>
      <c r="AG10" s="67"/>
      <c r="AH10" s="67"/>
      <c r="AI10" s="67"/>
      <c r="AJ10" s="67"/>
      <c r="AK10" s="2"/>
      <c r="AL10" s="67">
        <f>データ!V6</f>
        <v>133</v>
      </c>
      <c r="AM10" s="67"/>
      <c r="AN10" s="67"/>
      <c r="AO10" s="67"/>
      <c r="AP10" s="67"/>
      <c r="AQ10" s="67"/>
      <c r="AR10" s="67"/>
      <c r="AS10" s="67"/>
      <c r="AT10" s="66">
        <f>データ!W6</f>
        <v>0.14000000000000001</v>
      </c>
      <c r="AU10" s="66"/>
      <c r="AV10" s="66"/>
      <c r="AW10" s="66"/>
      <c r="AX10" s="66"/>
      <c r="AY10" s="66"/>
      <c r="AZ10" s="66"/>
      <c r="BA10" s="66"/>
      <c r="BB10" s="66">
        <f>データ!X6</f>
        <v>950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22</v>
      </c>
      <c r="BM10" s="69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24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 x14ac:dyDescent="0.15">
      <c r="A14" s="2"/>
      <c r="B14" s="60" t="s">
        <v>25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 x14ac:dyDescent="0.15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8" t="s">
        <v>122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 x14ac:dyDescent="0.15">
      <c r="A34" s="2"/>
      <c r="B34" s="17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20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20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20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9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 x14ac:dyDescent="0.15">
      <c r="A35" s="2"/>
      <c r="B35" s="17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20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20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20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9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8" t="s">
        <v>123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 x14ac:dyDescent="0.15">
      <c r="A56" s="2"/>
      <c r="B56" s="17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20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20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20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9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 x14ac:dyDescent="0.15">
      <c r="A57" s="2"/>
      <c r="B57" s="17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20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20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20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9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 x14ac:dyDescent="0.15">
      <c r="A60" s="2"/>
      <c r="B60" s="55" t="s">
        <v>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 x14ac:dyDescent="0.15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8" t="s">
        <v>124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 x14ac:dyDescent="0.15">
      <c r="A79" s="2"/>
      <c r="B79" s="17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20"/>
      <c r="V79" s="20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20"/>
      <c r="AP79" s="20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8"/>
      <c r="BJ79" s="19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 x14ac:dyDescent="0.15">
      <c r="A80" s="2"/>
      <c r="B80" s="17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20"/>
      <c r="V80" s="20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20"/>
      <c r="AP80" s="20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8"/>
      <c r="BJ80" s="19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【644.02】</v>
      </c>
      <c r="I86" s="26" t="str">
        <f>データ!CA6</f>
        <v>【32.93】</v>
      </c>
      <c r="J86" s="26" t="str">
        <f>データ!CL6</f>
        <v>【547.82】</v>
      </c>
      <c r="K86" s="26" t="str">
        <f>データ!CW6</f>
        <v>【39.10】</v>
      </c>
      <c r="L86" s="26" t="str">
        <f>データ!DH6</f>
        <v>【89.88】</v>
      </c>
      <c r="M86" s="26" t="s">
        <v>56</v>
      </c>
      <c r="N86" s="26" t="s">
        <v>56</v>
      </c>
      <c r="O86" s="26" t="str">
        <f>データ!EO6</f>
        <v>【0.02】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57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58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59</v>
      </c>
      <c r="B3" s="29" t="s">
        <v>60</v>
      </c>
      <c r="C3" s="29" t="s">
        <v>61</v>
      </c>
      <c r="D3" s="29" t="s">
        <v>62</v>
      </c>
      <c r="E3" s="29" t="s">
        <v>63</v>
      </c>
      <c r="F3" s="29" t="s">
        <v>64</v>
      </c>
      <c r="G3" s="29" t="s">
        <v>65</v>
      </c>
      <c r="H3" s="77" t="s">
        <v>66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67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69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70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71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72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73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74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75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76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77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78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79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80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81</v>
      </c>
      <c r="B5" s="31"/>
      <c r="C5" s="31"/>
      <c r="D5" s="31"/>
      <c r="E5" s="31"/>
      <c r="F5" s="31"/>
      <c r="G5" s="31"/>
      <c r="H5" s="32" t="s">
        <v>82</v>
      </c>
      <c r="I5" s="32" t="s">
        <v>83</v>
      </c>
      <c r="J5" s="32" t="s">
        <v>84</v>
      </c>
      <c r="K5" s="32" t="s">
        <v>85</v>
      </c>
      <c r="L5" s="32" t="s">
        <v>86</v>
      </c>
      <c r="M5" s="32" t="s">
        <v>5</v>
      </c>
      <c r="N5" s="32" t="s">
        <v>87</v>
      </c>
      <c r="O5" s="32" t="s">
        <v>88</v>
      </c>
      <c r="P5" s="32" t="s">
        <v>89</v>
      </c>
      <c r="Q5" s="32" t="s">
        <v>90</v>
      </c>
      <c r="R5" s="32" t="s">
        <v>91</v>
      </c>
      <c r="S5" s="32" t="s">
        <v>92</v>
      </c>
      <c r="T5" s="32" t="s">
        <v>93</v>
      </c>
      <c r="U5" s="32" t="s">
        <v>94</v>
      </c>
      <c r="V5" s="32" t="s">
        <v>95</v>
      </c>
      <c r="W5" s="32" t="s">
        <v>96</v>
      </c>
      <c r="X5" s="32" t="s">
        <v>97</v>
      </c>
      <c r="Y5" s="32" t="s">
        <v>98</v>
      </c>
      <c r="Z5" s="32" t="s">
        <v>99</v>
      </c>
      <c r="AA5" s="32" t="s">
        <v>100</v>
      </c>
      <c r="AB5" s="32" t="s">
        <v>101</v>
      </c>
      <c r="AC5" s="32" t="s">
        <v>102</v>
      </c>
      <c r="AD5" s="32" t="s">
        <v>103</v>
      </c>
      <c r="AE5" s="32" t="s">
        <v>104</v>
      </c>
      <c r="AF5" s="32" t="s">
        <v>105</v>
      </c>
      <c r="AG5" s="32" t="s">
        <v>106</v>
      </c>
      <c r="AH5" s="32" t="s">
        <v>107</v>
      </c>
      <c r="AI5" s="32" t="s">
        <v>43</v>
      </c>
      <c r="AJ5" s="32" t="s">
        <v>98</v>
      </c>
      <c r="AK5" s="32" t="s">
        <v>99</v>
      </c>
      <c r="AL5" s="32" t="s">
        <v>100</v>
      </c>
      <c r="AM5" s="32" t="s">
        <v>101</v>
      </c>
      <c r="AN5" s="32" t="s">
        <v>102</v>
      </c>
      <c r="AO5" s="32" t="s">
        <v>103</v>
      </c>
      <c r="AP5" s="32" t="s">
        <v>104</v>
      </c>
      <c r="AQ5" s="32" t="s">
        <v>105</v>
      </c>
      <c r="AR5" s="32" t="s">
        <v>106</v>
      </c>
      <c r="AS5" s="32" t="s">
        <v>107</v>
      </c>
      <c r="AT5" s="32" t="s">
        <v>108</v>
      </c>
      <c r="AU5" s="32" t="s">
        <v>98</v>
      </c>
      <c r="AV5" s="32" t="s">
        <v>99</v>
      </c>
      <c r="AW5" s="32" t="s">
        <v>100</v>
      </c>
      <c r="AX5" s="32" t="s">
        <v>101</v>
      </c>
      <c r="AY5" s="32" t="s">
        <v>102</v>
      </c>
      <c r="AZ5" s="32" t="s">
        <v>103</v>
      </c>
      <c r="BA5" s="32" t="s">
        <v>104</v>
      </c>
      <c r="BB5" s="32" t="s">
        <v>105</v>
      </c>
      <c r="BC5" s="32" t="s">
        <v>106</v>
      </c>
      <c r="BD5" s="32" t="s">
        <v>107</v>
      </c>
      <c r="BE5" s="32" t="s">
        <v>108</v>
      </c>
      <c r="BF5" s="32" t="s">
        <v>98</v>
      </c>
      <c r="BG5" s="32" t="s">
        <v>99</v>
      </c>
      <c r="BH5" s="32" t="s">
        <v>100</v>
      </c>
      <c r="BI5" s="32" t="s">
        <v>101</v>
      </c>
      <c r="BJ5" s="32" t="s">
        <v>102</v>
      </c>
      <c r="BK5" s="32" t="s">
        <v>103</v>
      </c>
      <c r="BL5" s="32" t="s">
        <v>104</v>
      </c>
      <c r="BM5" s="32" t="s">
        <v>105</v>
      </c>
      <c r="BN5" s="32" t="s">
        <v>106</v>
      </c>
      <c r="BO5" s="32" t="s">
        <v>107</v>
      </c>
      <c r="BP5" s="32" t="s">
        <v>108</v>
      </c>
      <c r="BQ5" s="32" t="s">
        <v>98</v>
      </c>
      <c r="BR5" s="32" t="s">
        <v>99</v>
      </c>
      <c r="BS5" s="32" t="s">
        <v>100</v>
      </c>
      <c r="BT5" s="32" t="s">
        <v>101</v>
      </c>
      <c r="BU5" s="32" t="s">
        <v>102</v>
      </c>
      <c r="BV5" s="32" t="s">
        <v>103</v>
      </c>
      <c r="BW5" s="32" t="s">
        <v>104</v>
      </c>
      <c r="BX5" s="32" t="s">
        <v>105</v>
      </c>
      <c r="BY5" s="32" t="s">
        <v>106</v>
      </c>
      <c r="BZ5" s="32" t="s">
        <v>107</v>
      </c>
      <c r="CA5" s="32" t="s">
        <v>108</v>
      </c>
      <c r="CB5" s="32" t="s">
        <v>98</v>
      </c>
      <c r="CC5" s="32" t="s">
        <v>99</v>
      </c>
      <c r="CD5" s="32" t="s">
        <v>100</v>
      </c>
      <c r="CE5" s="32" t="s">
        <v>101</v>
      </c>
      <c r="CF5" s="32" t="s">
        <v>102</v>
      </c>
      <c r="CG5" s="32" t="s">
        <v>103</v>
      </c>
      <c r="CH5" s="32" t="s">
        <v>104</v>
      </c>
      <c r="CI5" s="32" t="s">
        <v>105</v>
      </c>
      <c r="CJ5" s="32" t="s">
        <v>106</v>
      </c>
      <c r="CK5" s="32" t="s">
        <v>107</v>
      </c>
      <c r="CL5" s="32" t="s">
        <v>108</v>
      </c>
      <c r="CM5" s="32" t="s">
        <v>98</v>
      </c>
      <c r="CN5" s="32" t="s">
        <v>99</v>
      </c>
      <c r="CO5" s="32" t="s">
        <v>100</v>
      </c>
      <c r="CP5" s="32" t="s">
        <v>101</v>
      </c>
      <c r="CQ5" s="32" t="s">
        <v>102</v>
      </c>
      <c r="CR5" s="32" t="s">
        <v>103</v>
      </c>
      <c r="CS5" s="32" t="s">
        <v>104</v>
      </c>
      <c r="CT5" s="32" t="s">
        <v>105</v>
      </c>
      <c r="CU5" s="32" t="s">
        <v>106</v>
      </c>
      <c r="CV5" s="32" t="s">
        <v>107</v>
      </c>
      <c r="CW5" s="32" t="s">
        <v>108</v>
      </c>
      <c r="CX5" s="32" t="s">
        <v>98</v>
      </c>
      <c r="CY5" s="32" t="s">
        <v>99</v>
      </c>
      <c r="CZ5" s="32" t="s">
        <v>100</v>
      </c>
      <c r="DA5" s="32" t="s">
        <v>101</v>
      </c>
      <c r="DB5" s="32" t="s">
        <v>102</v>
      </c>
      <c r="DC5" s="32" t="s">
        <v>103</v>
      </c>
      <c r="DD5" s="32" t="s">
        <v>104</v>
      </c>
      <c r="DE5" s="32" t="s">
        <v>105</v>
      </c>
      <c r="DF5" s="32" t="s">
        <v>106</v>
      </c>
      <c r="DG5" s="32" t="s">
        <v>107</v>
      </c>
      <c r="DH5" s="32" t="s">
        <v>108</v>
      </c>
      <c r="DI5" s="32" t="s">
        <v>98</v>
      </c>
      <c r="DJ5" s="32" t="s">
        <v>99</v>
      </c>
      <c r="DK5" s="32" t="s">
        <v>100</v>
      </c>
      <c r="DL5" s="32" t="s">
        <v>101</v>
      </c>
      <c r="DM5" s="32" t="s">
        <v>102</v>
      </c>
      <c r="DN5" s="32" t="s">
        <v>103</v>
      </c>
      <c r="DO5" s="32" t="s">
        <v>104</v>
      </c>
      <c r="DP5" s="32" t="s">
        <v>105</v>
      </c>
      <c r="DQ5" s="32" t="s">
        <v>106</v>
      </c>
      <c r="DR5" s="32" t="s">
        <v>107</v>
      </c>
      <c r="DS5" s="32" t="s">
        <v>108</v>
      </c>
      <c r="DT5" s="32" t="s">
        <v>98</v>
      </c>
      <c r="DU5" s="32" t="s">
        <v>99</v>
      </c>
      <c r="DV5" s="32" t="s">
        <v>100</v>
      </c>
      <c r="DW5" s="32" t="s">
        <v>101</v>
      </c>
      <c r="DX5" s="32" t="s">
        <v>102</v>
      </c>
      <c r="DY5" s="32" t="s">
        <v>103</v>
      </c>
      <c r="DZ5" s="32" t="s">
        <v>104</v>
      </c>
      <c r="EA5" s="32" t="s">
        <v>105</v>
      </c>
      <c r="EB5" s="32" t="s">
        <v>106</v>
      </c>
      <c r="EC5" s="32" t="s">
        <v>107</v>
      </c>
      <c r="ED5" s="32" t="s">
        <v>108</v>
      </c>
      <c r="EE5" s="32" t="s">
        <v>98</v>
      </c>
      <c r="EF5" s="32" t="s">
        <v>99</v>
      </c>
      <c r="EG5" s="32" t="s">
        <v>100</v>
      </c>
      <c r="EH5" s="32" t="s">
        <v>101</v>
      </c>
      <c r="EI5" s="32" t="s">
        <v>102</v>
      </c>
      <c r="EJ5" s="32" t="s">
        <v>103</v>
      </c>
      <c r="EK5" s="32" t="s">
        <v>104</v>
      </c>
      <c r="EL5" s="32" t="s">
        <v>105</v>
      </c>
      <c r="EM5" s="32" t="s">
        <v>106</v>
      </c>
      <c r="EN5" s="32" t="s">
        <v>107</v>
      </c>
      <c r="EO5" s="32" t="s">
        <v>108</v>
      </c>
    </row>
    <row r="6" spans="1:145" s="36" customFormat="1" x14ac:dyDescent="0.15">
      <c r="A6" s="28" t="s">
        <v>109</v>
      </c>
      <c r="B6" s="33">
        <f>B7</f>
        <v>2016</v>
      </c>
      <c r="C6" s="33">
        <f t="shared" ref="C6:X6" si="3">C7</f>
        <v>52159</v>
      </c>
      <c r="D6" s="33">
        <f t="shared" si="3"/>
        <v>47</v>
      </c>
      <c r="E6" s="33">
        <f t="shared" si="3"/>
        <v>17</v>
      </c>
      <c r="F6" s="33">
        <f t="shared" si="3"/>
        <v>7</v>
      </c>
      <c r="G6" s="33">
        <f t="shared" si="3"/>
        <v>0</v>
      </c>
      <c r="H6" s="33" t="str">
        <f t="shared" si="3"/>
        <v>秋田県　仙北市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林業集落排水</v>
      </c>
      <c r="L6" s="33" t="str">
        <f t="shared" si="3"/>
        <v>G2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0.49</v>
      </c>
      <c r="Q6" s="34">
        <f t="shared" si="3"/>
        <v>84.99</v>
      </c>
      <c r="R6" s="34">
        <f t="shared" si="3"/>
        <v>2700</v>
      </c>
      <c r="S6" s="34">
        <f t="shared" si="3"/>
        <v>27533</v>
      </c>
      <c r="T6" s="34">
        <f t="shared" si="3"/>
        <v>1093.56</v>
      </c>
      <c r="U6" s="34">
        <f t="shared" si="3"/>
        <v>25.18</v>
      </c>
      <c r="V6" s="34">
        <f t="shared" si="3"/>
        <v>133</v>
      </c>
      <c r="W6" s="34">
        <f t="shared" si="3"/>
        <v>0.14000000000000001</v>
      </c>
      <c r="X6" s="34">
        <f t="shared" si="3"/>
        <v>950</v>
      </c>
      <c r="Y6" s="35">
        <f>IF(Y7="",NA(),Y7)</f>
        <v>72.459999999999994</v>
      </c>
      <c r="Z6" s="35">
        <f t="shared" ref="Z6:AH6" si="4">IF(Z7="",NA(),Z7)</f>
        <v>71.400000000000006</v>
      </c>
      <c r="AA6" s="35">
        <f t="shared" si="4"/>
        <v>76.61</v>
      </c>
      <c r="AB6" s="35">
        <f t="shared" si="4"/>
        <v>85.2</v>
      </c>
      <c r="AC6" s="35">
        <f t="shared" si="4"/>
        <v>81.510000000000005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1814.15</v>
      </c>
      <c r="BG6" s="35">
        <f t="shared" ref="BG6:BO6" si="7">IF(BG7="",NA(),BG7)</f>
        <v>1413.11</v>
      </c>
      <c r="BH6" s="35">
        <f t="shared" si="7"/>
        <v>1582.92</v>
      </c>
      <c r="BI6" s="35">
        <f t="shared" si="7"/>
        <v>3527.87</v>
      </c>
      <c r="BJ6" s="35">
        <f t="shared" si="7"/>
        <v>1481.02</v>
      </c>
      <c r="BK6" s="35">
        <f t="shared" si="7"/>
        <v>1844.55</v>
      </c>
      <c r="BL6" s="35">
        <f t="shared" si="7"/>
        <v>1156.78</v>
      </c>
      <c r="BM6" s="35">
        <f t="shared" si="7"/>
        <v>1239.21</v>
      </c>
      <c r="BN6" s="35">
        <f t="shared" si="7"/>
        <v>1196.58</v>
      </c>
      <c r="BO6" s="35">
        <f t="shared" si="7"/>
        <v>776.75</v>
      </c>
      <c r="BP6" s="34" t="str">
        <f>IF(BP7="","",IF(BP7="-","【-】","【"&amp;SUBSTITUTE(TEXT(BP7,"#,##0.00"),"-","△")&amp;"】"))</f>
        <v>【644.02】</v>
      </c>
      <c r="BQ6" s="35">
        <f>IF(BQ7="",NA(),BQ7)</f>
        <v>12.34</v>
      </c>
      <c r="BR6" s="35">
        <f t="shared" ref="BR6:BZ6" si="8">IF(BR7="",NA(),BR7)</f>
        <v>10.91</v>
      </c>
      <c r="BS6" s="35">
        <f t="shared" si="8"/>
        <v>13.35</v>
      </c>
      <c r="BT6" s="35">
        <f t="shared" si="8"/>
        <v>10.46</v>
      </c>
      <c r="BU6" s="35">
        <f t="shared" si="8"/>
        <v>12.55</v>
      </c>
      <c r="BV6" s="35">
        <f t="shared" si="8"/>
        <v>22.93</v>
      </c>
      <c r="BW6" s="35">
        <f t="shared" si="8"/>
        <v>33.82</v>
      </c>
      <c r="BX6" s="35">
        <f t="shared" si="8"/>
        <v>38.14</v>
      </c>
      <c r="BY6" s="35">
        <f t="shared" si="8"/>
        <v>38.28</v>
      </c>
      <c r="BZ6" s="35">
        <f t="shared" si="8"/>
        <v>38.49</v>
      </c>
      <c r="CA6" s="34" t="str">
        <f>IF(CA7="","",IF(CA7="-","【-】","【"&amp;SUBSTITUTE(TEXT(CA7,"#,##0.00"),"-","△")&amp;"】"))</f>
        <v>【32.93】</v>
      </c>
      <c r="CB6" s="35">
        <f>IF(CB7="",NA(),CB7)</f>
        <v>944.23</v>
      </c>
      <c r="CC6" s="35">
        <f t="shared" ref="CC6:CK6" si="9">IF(CC7="",NA(),CC7)</f>
        <v>973.76</v>
      </c>
      <c r="CD6" s="35">
        <f t="shared" si="9"/>
        <v>853.36</v>
      </c>
      <c r="CE6" s="35">
        <f t="shared" si="9"/>
        <v>1279.8499999999999</v>
      </c>
      <c r="CF6" s="35">
        <f t="shared" si="9"/>
        <v>989.45</v>
      </c>
      <c r="CG6" s="35">
        <f t="shared" si="9"/>
        <v>690.86</v>
      </c>
      <c r="CH6" s="35">
        <f t="shared" si="9"/>
        <v>525.1</v>
      </c>
      <c r="CI6" s="35">
        <f t="shared" si="9"/>
        <v>471.79</v>
      </c>
      <c r="CJ6" s="35">
        <f t="shared" si="9"/>
        <v>468.36</v>
      </c>
      <c r="CK6" s="35">
        <f t="shared" si="9"/>
        <v>479.21</v>
      </c>
      <c r="CL6" s="34" t="str">
        <f>IF(CL7="","",IF(CL7="-","【-】","【"&amp;SUBSTITUTE(TEXT(CL7,"#,##0.00"),"-","△")&amp;"】"))</f>
        <v>【547.82】</v>
      </c>
      <c r="CM6" s="35">
        <f>IF(CM7="",NA(),CM7)</f>
        <v>42.59</v>
      </c>
      <c r="CN6" s="35">
        <f t="shared" ref="CN6:CV6" si="10">IF(CN7="",NA(),CN7)</f>
        <v>40.74</v>
      </c>
      <c r="CO6" s="35">
        <f t="shared" si="10"/>
        <v>35.19</v>
      </c>
      <c r="CP6" s="35">
        <f t="shared" si="10"/>
        <v>33.33</v>
      </c>
      <c r="CQ6" s="35">
        <f t="shared" si="10"/>
        <v>33.33</v>
      </c>
      <c r="CR6" s="35">
        <f t="shared" si="10"/>
        <v>47.83</v>
      </c>
      <c r="CS6" s="35">
        <f t="shared" si="10"/>
        <v>58.58</v>
      </c>
      <c r="CT6" s="35">
        <f t="shared" si="10"/>
        <v>56.52</v>
      </c>
      <c r="CU6" s="35">
        <f t="shared" si="10"/>
        <v>53.97</v>
      </c>
      <c r="CV6" s="35">
        <f t="shared" si="10"/>
        <v>40.53</v>
      </c>
      <c r="CW6" s="34" t="str">
        <f>IF(CW7="","",IF(CW7="-","【-】","【"&amp;SUBSTITUTE(TEXT(CW7,"#,##0.00"),"-","△")&amp;"】"))</f>
        <v>【39.10】</v>
      </c>
      <c r="CX6" s="35">
        <f>IF(CX7="",NA(),CX7)</f>
        <v>49.65</v>
      </c>
      <c r="CY6" s="35">
        <f t="shared" ref="CY6:DG6" si="11">IF(CY7="",NA(),CY7)</f>
        <v>50.71</v>
      </c>
      <c r="CZ6" s="35">
        <f t="shared" si="11"/>
        <v>52.17</v>
      </c>
      <c r="DA6" s="35">
        <f t="shared" si="11"/>
        <v>54.68</v>
      </c>
      <c r="DB6" s="35">
        <f t="shared" si="11"/>
        <v>54.89</v>
      </c>
      <c r="DC6" s="35">
        <f t="shared" si="11"/>
        <v>84.46</v>
      </c>
      <c r="DD6" s="35">
        <f t="shared" si="11"/>
        <v>89.31</v>
      </c>
      <c r="DE6" s="35">
        <f t="shared" si="11"/>
        <v>91.27</v>
      </c>
      <c r="DF6" s="35">
        <f t="shared" si="11"/>
        <v>92.01</v>
      </c>
      <c r="DG6" s="35">
        <f t="shared" si="11"/>
        <v>90.28</v>
      </c>
      <c r="DH6" s="34" t="str">
        <f>IF(DH7="","",IF(DH7="-","【-】","【"&amp;SUBSTITUTE(TEXT(DH7,"#,##0.00"),"-","△")&amp;"】"))</f>
        <v>【89.88】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4">
        <f t="shared" si="14"/>
        <v>0</v>
      </c>
      <c r="EK6" s="34">
        <f t="shared" si="14"/>
        <v>0</v>
      </c>
      <c r="EL6" s="34">
        <f t="shared" si="14"/>
        <v>0</v>
      </c>
      <c r="EM6" s="34">
        <f t="shared" si="14"/>
        <v>0</v>
      </c>
      <c r="EN6" s="35">
        <f t="shared" si="14"/>
        <v>0.02</v>
      </c>
      <c r="EO6" s="34" t="str">
        <f>IF(EO7="","",IF(EO7="-","【-】","【"&amp;SUBSTITUTE(TEXT(EO7,"#,##0.00"),"-","△")&amp;"】"))</f>
        <v>【0.02】</v>
      </c>
    </row>
    <row r="7" spans="1:145" s="36" customFormat="1" x14ac:dyDescent="0.15">
      <c r="A7" s="28"/>
      <c r="B7" s="37">
        <v>2016</v>
      </c>
      <c r="C7" s="37">
        <v>52159</v>
      </c>
      <c r="D7" s="37">
        <v>47</v>
      </c>
      <c r="E7" s="37">
        <v>17</v>
      </c>
      <c r="F7" s="37">
        <v>7</v>
      </c>
      <c r="G7" s="37">
        <v>0</v>
      </c>
      <c r="H7" s="37" t="s">
        <v>110</v>
      </c>
      <c r="I7" s="37" t="s">
        <v>111</v>
      </c>
      <c r="J7" s="37" t="s">
        <v>112</v>
      </c>
      <c r="K7" s="37" t="s">
        <v>113</v>
      </c>
      <c r="L7" s="37" t="s">
        <v>114</v>
      </c>
      <c r="M7" s="37"/>
      <c r="N7" s="38" t="s">
        <v>115</v>
      </c>
      <c r="O7" s="38" t="s">
        <v>116</v>
      </c>
      <c r="P7" s="38">
        <v>0.49</v>
      </c>
      <c r="Q7" s="38">
        <v>84.99</v>
      </c>
      <c r="R7" s="38">
        <v>2700</v>
      </c>
      <c r="S7" s="38">
        <v>27533</v>
      </c>
      <c r="T7" s="38">
        <v>1093.56</v>
      </c>
      <c r="U7" s="38">
        <v>25.18</v>
      </c>
      <c r="V7" s="38">
        <v>133</v>
      </c>
      <c r="W7" s="38">
        <v>0.14000000000000001</v>
      </c>
      <c r="X7" s="38">
        <v>950</v>
      </c>
      <c r="Y7" s="38">
        <v>72.459999999999994</v>
      </c>
      <c r="Z7" s="38">
        <v>71.400000000000006</v>
      </c>
      <c r="AA7" s="38">
        <v>76.61</v>
      </c>
      <c r="AB7" s="38">
        <v>85.2</v>
      </c>
      <c r="AC7" s="38">
        <v>81.510000000000005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1814.15</v>
      </c>
      <c r="BG7" s="38">
        <v>1413.11</v>
      </c>
      <c r="BH7" s="38">
        <v>1582.92</v>
      </c>
      <c r="BI7" s="38">
        <v>3527.87</v>
      </c>
      <c r="BJ7" s="38">
        <v>1481.02</v>
      </c>
      <c r="BK7" s="38">
        <v>1844.55</v>
      </c>
      <c r="BL7" s="38">
        <v>1156.78</v>
      </c>
      <c r="BM7" s="38">
        <v>1239.21</v>
      </c>
      <c r="BN7" s="38">
        <v>1196.58</v>
      </c>
      <c r="BO7" s="38">
        <v>776.75</v>
      </c>
      <c r="BP7" s="38">
        <v>644.02</v>
      </c>
      <c r="BQ7" s="38">
        <v>12.34</v>
      </c>
      <c r="BR7" s="38">
        <v>10.91</v>
      </c>
      <c r="BS7" s="38">
        <v>13.35</v>
      </c>
      <c r="BT7" s="38">
        <v>10.46</v>
      </c>
      <c r="BU7" s="38">
        <v>12.55</v>
      </c>
      <c r="BV7" s="38">
        <v>22.93</v>
      </c>
      <c r="BW7" s="38">
        <v>33.82</v>
      </c>
      <c r="BX7" s="38">
        <v>38.14</v>
      </c>
      <c r="BY7" s="38">
        <v>38.28</v>
      </c>
      <c r="BZ7" s="38">
        <v>38.49</v>
      </c>
      <c r="CA7" s="38">
        <v>32.93</v>
      </c>
      <c r="CB7" s="38">
        <v>944.23</v>
      </c>
      <c r="CC7" s="38">
        <v>973.76</v>
      </c>
      <c r="CD7" s="38">
        <v>853.36</v>
      </c>
      <c r="CE7" s="38">
        <v>1279.8499999999999</v>
      </c>
      <c r="CF7" s="38">
        <v>989.45</v>
      </c>
      <c r="CG7" s="38">
        <v>690.86</v>
      </c>
      <c r="CH7" s="38">
        <v>525.1</v>
      </c>
      <c r="CI7" s="38">
        <v>471.79</v>
      </c>
      <c r="CJ7" s="38">
        <v>468.36</v>
      </c>
      <c r="CK7" s="38">
        <v>479.21</v>
      </c>
      <c r="CL7" s="38">
        <v>547.82000000000005</v>
      </c>
      <c r="CM7" s="38">
        <v>42.59</v>
      </c>
      <c r="CN7" s="38">
        <v>40.74</v>
      </c>
      <c r="CO7" s="38">
        <v>35.19</v>
      </c>
      <c r="CP7" s="38">
        <v>33.33</v>
      </c>
      <c r="CQ7" s="38">
        <v>33.33</v>
      </c>
      <c r="CR7" s="38">
        <v>47.83</v>
      </c>
      <c r="CS7" s="38">
        <v>58.58</v>
      </c>
      <c r="CT7" s="38">
        <v>56.52</v>
      </c>
      <c r="CU7" s="38">
        <v>53.97</v>
      </c>
      <c r="CV7" s="38">
        <v>40.53</v>
      </c>
      <c r="CW7" s="38">
        <v>39.1</v>
      </c>
      <c r="CX7" s="38">
        <v>49.65</v>
      </c>
      <c r="CY7" s="38">
        <v>50.71</v>
      </c>
      <c r="CZ7" s="38">
        <v>52.17</v>
      </c>
      <c r="DA7" s="38">
        <v>54.68</v>
      </c>
      <c r="DB7" s="38">
        <v>54.89</v>
      </c>
      <c r="DC7" s="38">
        <v>84.46</v>
      </c>
      <c r="DD7" s="38">
        <v>89.31</v>
      </c>
      <c r="DE7" s="38">
        <v>91.27</v>
      </c>
      <c r="DF7" s="38">
        <v>92.01</v>
      </c>
      <c r="DG7" s="38">
        <v>90.28</v>
      </c>
      <c r="DH7" s="38">
        <v>89.88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</v>
      </c>
      <c r="EK7" s="38">
        <v>0</v>
      </c>
      <c r="EL7" s="38">
        <v>0</v>
      </c>
      <c r="EM7" s="38">
        <v>0</v>
      </c>
      <c r="EN7" s="38">
        <v>0.02</v>
      </c>
      <c r="EO7" s="38">
        <v>0.02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117</v>
      </c>
      <c r="C9" s="40" t="s">
        <v>118</v>
      </c>
      <c r="D9" s="40" t="s">
        <v>119</v>
      </c>
      <c r="E9" s="40" t="s">
        <v>120</v>
      </c>
      <c r="F9" s="40" t="s">
        <v>121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60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senboku</cp:lastModifiedBy>
  <cp:lastPrinted>2018-02-09T02:32:59Z</cp:lastPrinted>
  <dcterms:created xsi:type="dcterms:W3CDTF">2017-12-25T02:37:06Z</dcterms:created>
  <dcterms:modified xsi:type="dcterms:W3CDTF">2018-02-22T12:59:10Z</dcterms:modified>
  <cp:category/>
</cp:coreProperties>
</file>